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xis\Pump\Trunk\Firmware\Rabbit Code\VMP\PLC\"/>
    </mc:Choice>
  </mc:AlternateContent>
  <xr:revisionPtr revIDLastSave="0" documentId="13_ncr:1_{A079B044-8EE6-4A08-846D-3A87B249FCC9}" xr6:coauthVersionLast="47" xr6:coauthVersionMax="47" xr10:uidLastSave="{00000000-0000-0000-0000-000000000000}"/>
  <bookViews>
    <workbookView xWindow="25980" yWindow="972" windowWidth="17256" windowHeight="10572" activeTab="3" xr2:uid="{00000000-000D-0000-FFFF-FFFF00000000}"/>
  </bookViews>
  <sheets>
    <sheet name="StringTypes" sheetId="7" r:id="rId1"/>
    <sheet name="VMP_Init" sheetId="6" r:id="rId2"/>
    <sheet name="PLC to VMP" sheetId="2" r:id="rId3"/>
    <sheet name="VMP to PLC" sheetId="1" r:id="rId4"/>
    <sheet name="VMP_Prg" sheetId="5" r:id="rId5"/>
    <sheet name="VMP_Setup" sheetId="4" r:id="rId6"/>
    <sheet name="TcpIp_Confi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1" i="2"/>
  <c r="D40" i="2"/>
  <c r="D39" i="2"/>
  <c r="D38" i="2"/>
  <c r="D37" i="2"/>
  <c r="D36" i="2"/>
  <c r="D35" i="2"/>
  <c r="D34" i="2"/>
  <c r="D31" i="2"/>
  <c r="D30" i="2"/>
  <c r="D29" i="2"/>
  <c r="D28" i="2"/>
  <c r="D27" i="2"/>
  <c r="D26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7" i="4" l="1"/>
  <c r="D56" i="4"/>
  <c r="D55" i="4"/>
  <c r="D54" i="4"/>
  <c r="D69" i="4" l="1"/>
  <c r="D68" i="4"/>
  <c r="D67" i="4"/>
  <c r="D66" i="4"/>
  <c r="D65" i="4"/>
  <c r="D64" i="4"/>
  <c r="D63" i="4"/>
  <c r="D62" i="4"/>
  <c r="D61" i="4"/>
  <c r="D60" i="4"/>
  <c r="D59" i="4"/>
  <c r="D58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H42" i="2" l="1"/>
  <c r="H49" i="1"/>
  <c r="I3" i="1"/>
  <c r="J3" i="1" s="1"/>
  <c r="K3" i="1" l="1"/>
  <c r="I4" i="1"/>
  <c r="H71" i="5"/>
  <c r="I3" i="5"/>
  <c r="I4" i="5" s="1"/>
  <c r="I3" i="4"/>
  <c r="D2" i="4"/>
  <c r="I5" i="5" l="1"/>
  <c r="J4" i="5"/>
  <c r="K4" i="5"/>
  <c r="K3" i="4"/>
  <c r="I4" i="4"/>
  <c r="K4" i="1"/>
  <c r="I5" i="1"/>
  <c r="J4" i="1"/>
  <c r="J3" i="5"/>
  <c r="K3" i="5"/>
  <c r="J3" i="4"/>
  <c r="K5" i="5" l="1"/>
  <c r="J5" i="5"/>
  <c r="I6" i="5"/>
  <c r="I5" i="4"/>
  <c r="K4" i="4"/>
  <c r="J4" i="4"/>
  <c r="K5" i="1"/>
  <c r="I6" i="1"/>
  <c r="J5" i="1"/>
  <c r="K6" i="5" l="1"/>
  <c r="J6" i="5"/>
  <c r="I7" i="5"/>
  <c r="J5" i="4"/>
  <c r="K5" i="4"/>
  <c r="I6" i="4"/>
  <c r="I7" i="1"/>
  <c r="I8" i="1" s="1"/>
  <c r="K6" i="1"/>
  <c r="J6" i="1"/>
  <c r="K7" i="5" l="1"/>
  <c r="I8" i="5"/>
  <c r="J7" i="5"/>
  <c r="K8" i="1"/>
  <c r="I9" i="1"/>
  <c r="J8" i="1"/>
  <c r="I7" i="4"/>
  <c r="K6" i="4"/>
  <c r="J6" i="4"/>
  <c r="K7" i="1"/>
  <c r="J7" i="1"/>
  <c r="K8" i="5" l="1"/>
  <c r="I9" i="5"/>
  <c r="J8" i="5"/>
  <c r="J9" i="1"/>
  <c r="I10" i="1"/>
  <c r="K9" i="1"/>
  <c r="J7" i="4"/>
  <c r="I8" i="4"/>
  <c r="K7" i="4"/>
  <c r="J9" i="5" l="1"/>
  <c r="I10" i="5"/>
  <c r="K9" i="5"/>
  <c r="K10" i="1"/>
  <c r="J10" i="1"/>
  <c r="I11" i="1"/>
  <c r="J8" i="4"/>
  <c r="K8" i="4"/>
  <c r="I9" i="4"/>
  <c r="I11" i="5" l="1"/>
  <c r="K10" i="5"/>
  <c r="J10" i="5"/>
  <c r="J11" i="1"/>
  <c r="I12" i="1"/>
  <c r="K11" i="1"/>
  <c r="I10" i="4"/>
  <c r="K9" i="4"/>
  <c r="J9" i="4"/>
  <c r="J11" i="5" l="1"/>
  <c r="K11" i="5"/>
  <c r="I12" i="5"/>
  <c r="K12" i="1"/>
  <c r="I13" i="1"/>
  <c r="J12" i="1"/>
  <c r="K10" i="4"/>
  <c r="J10" i="4"/>
  <c r="I11" i="4"/>
  <c r="I12" i="4" s="1"/>
  <c r="J12" i="5" l="1"/>
  <c r="K12" i="5"/>
  <c r="I13" i="5"/>
  <c r="I14" i="1"/>
  <c r="J13" i="1"/>
  <c r="K13" i="1"/>
  <c r="I13" i="4"/>
  <c r="I14" i="4" s="1"/>
  <c r="K12" i="4"/>
  <c r="J12" i="4"/>
  <c r="J11" i="4"/>
  <c r="K11" i="4"/>
  <c r="I14" i="5" l="1"/>
  <c r="K13" i="5"/>
  <c r="J13" i="5"/>
  <c r="J14" i="1"/>
  <c r="K14" i="1"/>
  <c r="I15" i="1"/>
  <c r="I15" i="4"/>
  <c r="J14" i="4"/>
  <c r="K14" i="4"/>
  <c r="K13" i="4"/>
  <c r="J13" i="4"/>
  <c r="K14" i="5" l="1"/>
  <c r="J14" i="5"/>
  <c r="I15" i="5"/>
  <c r="I16" i="1"/>
  <c r="K15" i="1"/>
  <c r="J15" i="1"/>
  <c r="J15" i="4"/>
  <c r="K15" i="4"/>
  <c r="I16" i="4"/>
  <c r="I16" i="5" l="1"/>
  <c r="K15" i="5"/>
  <c r="J15" i="5"/>
  <c r="K16" i="1"/>
  <c r="J16" i="1"/>
  <c r="I17" i="1"/>
  <c r="I17" i="4"/>
  <c r="K16" i="4"/>
  <c r="J16" i="4"/>
  <c r="J16" i="5" l="1"/>
  <c r="I17" i="5"/>
  <c r="K16" i="5"/>
  <c r="I18" i="1"/>
  <c r="K17" i="1"/>
  <c r="J17" i="1"/>
  <c r="I18" i="4"/>
  <c r="K17" i="4"/>
  <c r="J17" i="4"/>
  <c r="I18" i="5" l="1"/>
  <c r="J17" i="5"/>
  <c r="K17" i="5"/>
  <c r="K18" i="1"/>
  <c r="J18" i="1"/>
  <c r="I19" i="1"/>
  <c r="K18" i="4"/>
  <c r="J18" i="4"/>
  <c r="I19" i="4"/>
  <c r="J18" i="5" l="1"/>
  <c r="I19" i="5"/>
  <c r="K18" i="5"/>
  <c r="J19" i="1"/>
  <c r="I20" i="1"/>
  <c r="K19" i="1"/>
  <c r="K19" i="4"/>
  <c r="J19" i="4"/>
  <c r="I20" i="4"/>
  <c r="I20" i="5" l="1"/>
  <c r="K19" i="5"/>
  <c r="J19" i="5"/>
  <c r="K20" i="1"/>
  <c r="J20" i="1"/>
  <c r="I21" i="1"/>
  <c r="I21" i="4"/>
  <c r="K20" i="4"/>
  <c r="J20" i="4"/>
  <c r="I21" i="5" l="1"/>
  <c r="K20" i="5"/>
  <c r="J20" i="5"/>
  <c r="J21" i="1"/>
  <c r="I22" i="1"/>
  <c r="K21" i="1"/>
  <c r="K21" i="4"/>
  <c r="I22" i="4"/>
  <c r="J21" i="4"/>
  <c r="I22" i="5" l="1"/>
  <c r="K21" i="5"/>
  <c r="J21" i="5"/>
  <c r="I23" i="1"/>
  <c r="K22" i="1"/>
  <c r="J22" i="1"/>
  <c r="I23" i="4"/>
  <c r="K22" i="4"/>
  <c r="J22" i="4"/>
  <c r="J22" i="5" l="1"/>
  <c r="I23" i="5"/>
  <c r="K22" i="5"/>
  <c r="K23" i="1"/>
  <c r="I24" i="1"/>
  <c r="J23" i="1"/>
  <c r="K23" i="4"/>
  <c r="J23" i="4"/>
  <c r="I24" i="4"/>
  <c r="K23" i="5" l="1"/>
  <c r="J23" i="5"/>
  <c r="I24" i="5"/>
  <c r="K24" i="1"/>
  <c r="J24" i="1"/>
  <c r="I25" i="1"/>
  <c r="J24" i="4"/>
  <c r="K24" i="4"/>
  <c r="I25" i="4"/>
  <c r="K24" i="5" l="1"/>
  <c r="J24" i="5"/>
  <c r="I25" i="5"/>
  <c r="J25" i="1"/>
  <c r="I26" i="1"/>
  <c r="K25" i="1"/>
  <c r="K25" i="4"/>
  <c r="J25" i="4"/>
  <c r="I26" i="4"/>
  <c r="I26" i="5" l="1"/>
  <c r="K25" i="5"/>
  <c r="J25" i="5"/>
  <c r="J26" i="1"/>
  <c r="I27" i="1"/>
  <c r="K26" i="1"/>
  <c r="I27" i="4"/>
  <c r="K26" i="4"/>
  <c r="J26" i="4"/>
  <c r="K26" i="5" l="1"/>
  <c r="I27" i="5"/>
  <c r="J26" i="5"/>
  <c r="I28" i="1"/>
  <c r="J27" i="1"/>
  <c r="K27" i="1"/>
  <c r="K27" i="4"/>
  <c r="I28" i="4"/>
  <c r="J27" i="4"/>
  <c r="J27" i="5" l="1"/>
  <c r="I28" i="5"/>
  <c r="K27" i="5"/>
  <c r="J28" i="1"/>
  <c r="I29" i="1"/>
  <c r="K28" i="1"/>
  <c r="I29" i="4"/>
  <c r="K28" i="4"/>
  <c r="J28" i="4"/>
  <c r="K28" i="5" l="1"/>
  <c r="J28" i="5"/>
  <c r="I29" i="5"/>
  <c r="K29" i="1"/>
  <c r="J29" i="1"/>
  <c r="I30" i="1"/>
  <c r="K29" i="4"/>
  <c r="J29" i="4"/>
  <c r="I30" i="4"/>
  <c r="I30" i="5" l="1"/>
  <c r="J29" i="5"/>
  <c r="K29" i="5"/>
  <c r="I31" i="1"/>
  <c r="K30" i="1"/>
  <c r="J30" i="1"/>
  <c r="I31" i="4"/>
  <c r="K30" i="4"/>
  <c r="J30" i="4"/>
  <c r="J30" i="5" l="1"/>
  <c r="K30" i="5"/>
  <c r="I31" i="5"/>
  <c r="I32" i="1"/>
  <c r="K31" i="1"/>
  <c r="J31" i="1"/>
  <c r="K31" i="4"/>
  <c r="I32" i="4"/>
  <c r="J31" i="4"/>
  <c r="K31" i="5" l="1"/>
  <c r="I32" i="5"/>
  <c r="J31" i="5"/>
  <c r="K32" i="1"/>
  <c r="I33" i="1"/>
  <c r="J32" i="1"/>
  <c r="K32" i="4"/>
  <c r="J32" i="4"/>
  <c r="I33" i="4"/>
  <c r="K32" i="5" l="1"/>
  <c r="J32" i="5"/>
  <c r="I33" i="5"/>
  <c r="J33" i="1"/>
  <c r="I34" i="1"/>
  <c r="K33" i="1"/>
  <c r="K33" i="4"/>
  <c r="J33" i="4"/>
  <c r="I34" i="4"/>
  <c r="I34" i="5" l="1"/>
  <c r="K33" i="5"/>
  <c r="J33" i="5"/>
  <c r="I35" i="1"/>
  <c r="K34" i="1"/>
  <c r="J34" i="1"/>
  <c r="K34" i="4"/>
  <c r="I35" i="4"/>
  <c r="J34" i="4"/>
  <c r="I35" i="5" l="1"/>
  <c r="K34" i="5"/>
  <c r="J34" i="5"/>
  <c r="I36" i="1"/>
  <c r="K35" i="1"/>
  <c r="J35" i="1"/>
  <c r="K35" i="4"/>
  <c r="J35" i="4"/>
  <c r="I36" i="4"/>
  <c r="J35" i="5" l="1"/>
  <c r="K35" i="5"/>
  <c r="I36" i="5"/>
  <c r="J36" i="1"/>
  <c r="I37" i="1"/>
  <c r="K36" i="1"/>
  <c r="K36" i="4"/>
  <c r="J36" i="4"/>
  <c r="I37" i="4"/>
  <c r="I37" i="5" l="1"/>
  <c r="J36" i="5"/>
  <c r="K36" i="5"/>
  <c r="I38" i="1"/>
  <c r="J37" i="1"/>
  <c r="K37" i="1"/>
  <c r="K37" i="4"/>
  <c r="I38" i="4"/>
  <c r="J37" i="4"/>
  <c r="K37" i="5" l="1"/>
  <c r="I38" i="5"/>
  <c r="J37" i="5"/>
  <c r="I39" i="1"/>
  <c r="K38" i="1"/>
  <c r="J38" i="1"/>
  <c r="I39" i="4"/>
  <c r="K38" i="4"/>
  <c r="J38" i="4"/>
  <c r="J38" i="5" l="1"/>
  <c r="I39" i="5"/>
  <c r="K38" i="5"/>
  <c r="I40" i="1"/>
  <c r="K39" i="1"/>
  <c r="J39" i="1"/>
  <c r="K39" i="4"/>
  <c r="J39" i="4"/>
  <c r="I40" i="4"/>
  <c r="K39" i="5" l="1"/>
  <c r="I40" i="5"/>
  <c r="J39" i="5"/>
  <c r="K40" i="1"/>
  <c r="J40" i="1"/>
  <c r="I41" i="1"/>
  <c r="J40" i="4"/>
  <c r="I41" i="4"/>
  <c r="K40" i="4"/>
  <c r="J40" i="5" l="1"/>
  <c r="I41" i="5"/>
  <c r="K40" i="5"/>
  <c r="J41" i="1"/>
  <c r="K41" i="1"/>
  <c r="I42" i="1"/>
  <c r="I42" i="4"/>
  <c r="J41" i="4"/>
  <c r="K41" i="4"/>
  <c r="I42" i="5" l="1"/>
  <c r="K41" i="5"/>
  <c r="J41" i="5"/>
  <c r="K42" i="1"/>
  <c r="I43" i="1"/>
  <c r="J42" i="1"/>
  <c r="I43" i="4"/>
  <c r="K42" i="4"/>
  <c r="J42" i="4"/>
  <c r="I43" i="5" l="1"/>
  <c r="K42" i="5"/>
  <c r="J42" i="5"/>
  <c r="K43" i="1"/>
  <c r="J43" i="1"/>
  <c r="I44" i="1"/>
  <c r="K43" i="4"/>
  <c r="J43" i="4"/>
  <c r="I44" i="4"/>
  <c r="J43" i="5" l="1"/>
  <c r="I44" i="5"/>
  <c r="K43" i="5"/>
  <c r="J44" i="1"/>
  <c r="I45" i="1"/>
  <c r="I46" i="1" s="1"/>
  <c r="K44" i="1"/>
  <c r="K44" i="4"/>
  <c r="I45" i="4"/>
  <c r="J44" i="4"/>
  <c r="I47" i="1" l="1"/>
  <c r="J46" i="1"/>
  <c r="K46" i="1"/>
  <c r="I45" i="5"/>
  <c r="J44" i="5"/>
  <c r="K44" i="5"/>
  <c r="K45" i="1"/>
  <c r="J45" i="1"/>
  <c r="I46" i="4"/>
  <c r="J45" i="4"/>
  <c r="K45" i="4"/>
  <c r="J47" i="1" l="1"/>
  <c r="I48" i="1"/>
  <c r="K47" i="1"/>
  <c r="K45" i="5"/>
  <c r="J45" i="5"/>
  <c r="I46" i="5"/>
  <c r="I47" i="4"/>
  <c r="K46" i="4"/>
  <c r="J46" i="4"/>
  <c r="J48" i="1" l="1"/>
  <c r="I49" i="1"/>
  <c r="K48" i="1"/>
  <c r="I47" i="5"/>
  <c r="K46" i="5"/>
  <c r="J46" i="5"/>
  <c r="K47" i="4"/>
  <c r="J47" i="4"/>
  <c r="I48" i="4"/>
  <c r="K49" i="1" l="1"/>
  <c r="J49" i="1"/>
  <c r="I48" i="5"/>
  <c r="K47" i="5"/>
  <c r="J47" i="5"/>
  <c r="J48" i="4"/>
  <c r="I49" i="4"/>
  <c r="K48" i="4"/>
  <c r="K48" i="5" l="1"/>
  <c r="J48" i="5"/>
  <c r="I49" i="5"/>
  <c r="K49" i="4"/>
  <c r="I50" i="4"/>
  <c r="J49" i="4"/>
  <c r="I50" i="5" l="1"/>
  <c r="J49" i="5"/>
  <c r="K49" i="5"/>
  <c r="I51" i="4"/>
  <c r="K50" i="4"/>
  <c r="J50" i="4"/>
  <c r="I51" i="5" l="1"/>
  <c r="J50" i="5"/>
  <c r="K50" i="5"/>
  <c r="K51" i="4"/>
  <c r="I52" i="4"/>
  <c r="J51" i="4"/>
  <c r="H70" i="4"/>
  <c r="H14" i="6"/>
  <c r="K51" i="5" l="1"/>
  <c r="I52" i="5"/>
  <c r="J51" i="5"/>
  <c r="J52" i="4"/>
  <c r="I53" i="4"/>
  <c r="I54" i="4" s="1"/>
  <c r="K52" i="4"/>
  <c r="J2" i="6"/>
  <c r="I3" i="6"/>
  <c r="K2" i="6"/>
  <c r="I55" i="4" l="1"/>
  <c r="K54" i="4"/>
  <c r="J54" i="4"/>
  <c r="I53" i="5"/>
  <c r="J52" i="5"/>
  <c r="K52" i="5"/>
  <c r="J53" i="4"/>
  <c r="K53" i="4"/>
  <c r="J3" i="6"/>
  <c r="K3" i="6"/>
  <c r="I4" i="6"/>
  <c r="I56" i="4" l="1"/>
  <c r="J55" i="4"/>
  <c r="K55" i="4"/>
  <c r="I54" i="5"/>
  <c r="K53" i="5"/>
  <c r="J53" i="5"/>
  <c r="I5" i="6"/>
  <c r="J4" i="6"/>
  <c r="K4" i="6"/>
  <c r="J56" i="4" l="1"/>
  <c r="I57" i="4"/>
  <c r="K56" i="4"/>
  <c r="K54" i="5"/>
  <c r="J54" i="5"/>
  <c r="I55" i="5"/>
  <c r="J5" i="6"/>
  <c r="I6" i="6"/>
  <c r="K5" i="6"/>
  <c r="I58" i="4" l="1"/>
  <c r="J57" i="4"/>
  <c r="K57" i="4"/>
  <c r="K55" i="5"/>
  <c r="J55" i="5"/>
  <c r="I56" i="5"/>
  <c r="K6" i="6"/>
  <c r="J6" i="6"/>
  <c r="I7" i="6"/>
  <c r="J58" i="4" l="1"/>
  <c r="K58" i="4"/>
  <c r="I59" i="4"/>
  <c r="I57" i="5"/>
  <c r="K56" i="5"/>
  <c r="J56" i="5"/>
  <c r="K7" i="6"/>
  <c r="J7" i="6"/>
  <c r="I8" i="6"/>
  <c r="K59" i="4" l="1"/>
  <c r="J59" i="4"/>
  <c r="I60" i="4"/>
  <c r="I58" i="5"/>
  <c r="K57" i="5"/>
  <c r="J57" i="5"/>
  <c r="J8" i="6"/>
  <c r="K8" i="6"/>
  <c r="I9" i="6"/>
  <c r="K60" i="4" l="1"/>
  <c r="J60" i="4"/>
  <c r="I61" i="4"/>
  <c r="I59" i="5"/>
  <c r="K58" i="5"/>
  <c r="J58" i="5"/>
  <c r="I10" i="6"/>
  <c r="J9" i="6"/>
  <c r="K9" i="6"/>
  <c r="I62" i="4" l="1"/>
  <c r="J61" i="4"/>
  <c r="K61" i="4"/>
  <c r="J59" i="5"/>
  <c r="K59" i="5"/>
  <c r="I60" i="5"/>
  <c r="J10" i="6"/>
  <c r="K10" i="6"/>
  <c r="I11" i="6"/>
  <c r="K62" i="4" l="1"/>
  <c r="I63" i="4"/>
  <c r="J62" i="4"/>
  <c r="I61" i="5"/>
  <c r="K60" i="5"/>
  <c r="J60" i="5"/>
  <c r="I12" i="6"/>
  <c r="J11" i="6"/>
  <c r="K11" i="6"/>
  <c r="K63" i="4" l="1"/>
  <c r="I64" i="4"/>
  <c r="J63" i="4"/>
  <c r="I62" i="5"/>
  <c r="K61" i="5"/>
  <c r="J61" i="5"/>
  <c r="J12" i="6"/>
  <c r="I13" i="6"/>
  <c r="I14" i="6" s="1"/>
  <c r="K12" i="6"/>
  <c r="K14" i="6" l="1"/>
  <c r="J14" i="6"/>
  <c r="J64" i="4"/>
  <c r="I65" i="4"/>
  <c r="K64" i="4"/>
  <c r="J62" i="5"/>
  <c r="I63" i="5"/>
  <c r="K62" i="5"/>
  <c r="K13" i="6"/>
  <c r="J13" i="6"/>
  <c r="I66" i="4" l="1"/>
  <c r="J65" i="4"/>
  <c r="K65" i="4"/>
  <c r="I64" i="5"/>
  <c r="K63" i="5"/>
  <c r="J63" i="5"/>
  <c r="I67" i="4" l="1"/>
  <c r="J66" i="4"/>
  <c r="K66" i="4"/>
  <c r="K64" i="5"/>
  <c r="J64" i="5"/>
  <c r="I65" i="5"/>
  <c r="I66" i="5" s="1"/>
  <c r="I68" i="4" l="1"/>
  <c r="K67" i="4"/>
  <c r="J67" i="4"/>
  <c r="I67" i="5"/>
  <c r="K66" i="5"/>
  <c r="J66" i="5"/>
  <c r="K65" i="5"/>
  <c r="J65" i="5"/>
  <c r="I3" i="2"/>
  <c r="I4" i="2" s="1"/>
  <c r="I68" i="5" l="1"/>
  <c r="K67" i="5"/>
  <c r="J67" i="5"/>
  <c r="I69" i="4"/>
  <c r="K68" i="4"/>
  <c r="J68" i="4"/>
  <c r="K4" i="2"/>
  <c r="J4" i="2"/>
  <c r="I5" i="2"/>
  <c r="J3" i="2"/>
  <c r="K3" i="2"/>
  <c r="I70" i="4" l="1"/>
  <c r="K69" i="4"/>
  <c r="J69" i="4"/>
  <c r="J68" i="5"/>
  <c r="K68" i="5"/>
  <c r="I69" i="5"/>
  <c r="I6" i="2"/>
  <c r="K5" i="2"/>
  <c r="J5" i="2"/>
  <c r="K70" i="4" l="1"/>
  <c r="J70" i="4"/>
  <c r="J69" i="5"/>
  <c r="I70" i="5"/>
  <c r="K69" i="5"/>
  <c r="K6" i="2"/>
  <c r="I7" i="2"/>
  <c r="J6" i="2"/>
  <c r="K70" i="5" l="1"/>
  <c r="I71" i="5"/>
  <c r="J70" i="5"/>
  <c r="K7" i="2"/>
  <c r="J7" i="2"/>
  <c r="I8" i="2"/>
  <c r="J71" i="5" l="1"/>
  <c r="K71" i="5"/>
  <c r="K8" i="2"/>
  <c r="I9" i="2"/>
  <c r="J8" i="2"/>
  <c r="K9" i="2" l="1"/>
  <c r="J9" i="2"/>
  <c r="I10" i="2"/>
  <c r="K10" i="2" l="1"/>
  <c r="J10" i="2"/>
  <c r="I11" i="2"/>
  <c r="J11" i="2" l="1"/>
  <c r="I12" i="2"/>
  <c r="K11" i="2"/>
  <c r="K12" i="2" l="1"/>
  <c r="I13" i="2"/>
  <c r="J12" i="2"/>
  <c r="J13" i="2" l="1"/>
  <c r="K13" i="2"/>
  <c r="I14" i="2"/>
  <c r="J14" i="2" l="1"/>
  <c r="I15" i="2"/>
  <c r="K14" i="2"/>
  <c r="I16" i="2" l="1"/>
  <c r="K15" i="2"/>
  <c r="J15" i="2"/>
  <c r="I17" i="2" l="1"/>
  <c r="K16" i="2"/>
  <c r="J16" i="2"/>
  <c r="I18" i="2" l="1"/>
  <c r="J17" i="2"/>
  <c r="K17" i="2"/>
  <c r="K18" i="2" l="1"/>
  <c r="J18" i="2"/>
  <c r="I19" i="2"/>
  <c r="I20" i="2" l="1"/>
  <c r="K19" i="2"/>
  <c r="J19" i="2"/>
  <c r="I21" i="2" l="1"/>
  <c r="K20" i="2"/>
  <c r="J20" i="2"/>
  <c r="I22" i="2" l="1"/>
  <c r="K21" i="2"/>
  <c r="J21" i="2"/>
  <c r="K22" i="2" l="1"/>
  <c r="I23" i="2"/>
  <c r="J22" i="2"/>
  <c r="J23" i="2" l="1"/>
  <c r="K23" i="2"/>
  <c r="I24" i="2"/>
  <c r="K24" i="2" l="1"/>
  <c r="J24" i="2"/>
  <c r="I25" i="2"/>
  <c r="I26" i="2" l="1"/>
  <c r="K25" i="2"/>
  <c r="J25" i="2"/>
  <c r="K26" i="2" l="1"/>
  <c r="I27" i="2"/>
  <c r="J26" i="2"/>
  <c r="J27" i="2" l="1"/>
  <c r="I28" i="2"/>
  <c r="K27" i="2"/>
  <c r="K28" i="2" l="1"/>
  <c r="I29" i="2"/>
  <c r="J28" i="2"/>
  <c r="I30" i="2" l="1"/>
  <c r="J29" i="2"/>
  <c r="K29" i="2"/>
  <c r="K30" i="2" l="1"/>
  <c r="I31" i="2"/>
  <c r="J30" i="2"/>
  <c r="J31" i="2" l="1"/>
  <c r="K31" i="2"/>
  <c r="I32" i="2"/>
  <c r="I33" i="2" l="1"/>
  <c r="I34" i="2" s="1"/>
  <c r="K32" i="2"/>
  <c r="J32" i="2"/>
  <c r="J34" i="2" l="1"/>
  <c r="I35" i="2"/>
  <c r="K34" i="2"/>
  <c r="K33" i="2"/>
  <c r="J33" i="2"/>
  <c r="I36" i="2" l="1"/>
  <c r="J35" i="2"/>
  <c r="K35" i="2"/>
  <c r="K36" i="2" l="1"/>
  <c r="J36" i="2"/>
  <c r="I37" i="2"/>
  <c r="I38" i="2" l="1"/>
  <c r="K37" i="2"/>
  <c r="J37" i="2"/>
  <c r="I39" i="2" l="1"/>
  <c r="K38" i="2"/>
  <c r="J38" i="2"/>
  <c r="K39" i="2" l="1"/>
  <c r="I40" i="2"/>
  <c r="J39" i="2"/>
  <c r="K40" i="2" l="1"/>
  <c r="J40" i="2"/>
  <c r="I41" i="2"/>
  <c r="I42" i="2" l="1"/>
  <c r="J41" i="2"/>
  <c r="K41" i="2"/>
  <c r="J42" i="2" l="1"/>
  <c r="K42" i="2"/>
</calcChain>
</file>

<file path=xl/sharedStrings.xml><?xml version="1.0" encoding="utf-8"?>
<sst xmlns="http://schemas.openxmlformats.org/spreadsheetml/2006/main" count="1339" uniqueCount="398">
  <si>
    <t>BOOL</t>
  </si>
  <si>
    <t>Decimal</t>
  </si>
  <si>
    <t>Read/Write</t>
  </si>
  <si>
    <t>DINT</t>
  </si>
  <si>
    <t>SpareDInt1</t>
  </si>
  <si>
    <t>Float</t>
  </si>
  <si>
    <t>Spare Bit</t>
  </si>
  <si>
    <t>Status</t>
  </si>
  <si>
    <t>Hex</t>
  </si>
  <si>
    <t>Interface Status bits. 0x02=Configured from DHCP, 0x04=Hardware configuration.</t>
  </si>
  <si>
    <t>Config_Capability</t>
  </si>
  <si>
    <t>Config_Control</t>
  </si>
  <si>
    <t>Path_Size</t>
  </si>
  <si>
    <t>INT</t>
  </si>
  <si>
    <t>Number of 16 bit words in the following padded EPATH.</t>
  </si>
  <si>
    <t>Path</t>
  </si>
  <si>
    <t>SINT[4]</t>
  </si>
  <si>
    <t>Padded EPATH to physical link object.</t>
  </si>
  <si>
    <t>IP_Address</t>
  </si>
  <si>
    <t>Devices I/P address.</t>
  </si>
  <si>
    <t>Network_Address</t>
  </si>
  <si>
    <t>Devices network address.</t>
  </si>
  <si>
    <t>Gateway_Address</t>
  </si>
  <si>
    <t>Devices gateway I/P address.</t>
  </si>
  <si>
    <t>Name_Server</t>
  </si>
  <si>
    <t>Primary name server I/P address.</t>
  </si>
  <si>
    <t>Name_Server_2</t>
  </si>
  <si>
    <t>Secondary name server I/P address.</t>
  </si>
  <si>
    <t>Domain_Name</t>
  </si>
  <si>
    <t>STRING</t>
  </si>
  <si>
    <t>NullType</t>
  </si>
  <si>
    <t>Default domain name.</t>
  </si>
  <si>
    <t>Host_Name</t>
  </si>
  <si>
    <t>Default host name.</t>
  </si>
  <si>
    <t>Safety_Network_Number</t>
  </si>
  <si>
    <t>SINT[6]</t>
  </si>
  <si>
    <t>Ignored by VMP.</t>
  </si>
  <si>
    <t>TTL</t>
  </si>
  <si>
    <t>SINT</t>
  </si>
  <si>
    <t>Time-to-Live value for IP Multicast packets. Ignored by VMP.</t>
  </si>
  <si>
    <t>Alloc_Control</t>
  </si>
  <si>
    <t>Multicast address allocation. Ignored by VMP.</t>
  </si>
  <si>
    <t>Reserved</t>
  </si>
  <si>
    <t>Reserved for future use.</t>
  </si>
  <si>
    <t>Num_Mcast</t>
  </si>
  <si>
    <t>Number of multicast addresses to allocate. Ignored by VMP.</t>
  </si>
  <si>
    <t>Mcast_Start_Addr</t>
  </si>
  <si>
    <t>Starting multicast address. Ignored by VMP.</t>
  </si>
  <si>
    <t>Selected_Acd</t>
  </si>
  <si>
    <t>Activates use of ACD. Ignored by VMP.</t>
  </si>
  <si>
    <t>Acd_Activity</t>
  </si>
  <si>
    <t>State of ACD activity. Ignored by VMP.</t>
  </si>
  <si>
    <t>Remote_MAC</t>
  </si>
  <si>
    <t>MAC Address of remote node. Ignored by VMP.</t>
  </si>
  <si>
    <t>Arp_Pdu</t>
  </si>
  <si>
    <t>SINT[28]</t>
  </si>
  <si>
    <t>ARP PDU. Ignored by VMP.</t>
  </si>
  <si>
    <t>EthernetIP_Quick_Connect</t>
  </si>
  <si>
    <t>Quick connect feature. Ignored by VMP.</t>
  </si>
  <si>
    <t>Encp_Inactivity_Timeout</t>
  </si>
  <si>
    <t>Inactivity Timeout. Ignored by VMP.</t>
  </si>
  <si>
    <t>Bit map of interface capability flags: 0x04=DHCP capable, 0x10=Interface configurable, 0x20=Hardware configurable,0x40=Requires Restart</t>
  </si>
  <si>
    <t>Interface control flags: 0x00=Use static configuration, 0x02=Use DHCP configuration</t>
  </si>
  <si>
    <t>FirmwareRev</t>
  </si>
  <si>
    <t>Major and minor revision of the firmware</t>
  </si>
  <si>
    <t>Bore</t>
  </si>
  <si>
    <t>AtMaxShot</t>
  </si>
  <si>
    <t>Baud</t>
  </si>
  <si>
    <t>Baud rate. Should be set to 1152</t>
  </si>
  <si>
    <t>PumpNumber</t>
  </si>
  <si>
    <t>RS485 bus pump number</t>
  </si>
  <si>
    <t>ReadyInterlock</t>
  </si>
  <si>
    <t>SerialNumber</t>
  </si>
  <si>
    <t>Serial number of the pump</t>
  </si>
  <si>
    <t>Direction</t>
  </si>
  <si>
    <t>Initial speed of the pump.</t>
  </si>
  <si>
    <t>Speed of the pump after initial RPM</t>
  </si>
  <si>
    <t>Final speed of the pump after RPM.</t>
  </si>
  <si>
    <t>1=Increment, 0=Clear, -1=Decrement fine adjust.</t>
  </si>
  <si>
    <t>Acceleration</t>
  </si>
  <si>
    <t>Set speed of acceleration for initial RPM.</t>
  </si>
  <si>
    <t>Deceleration</t>
  </si>
  <si>
    <t>Set speed of deceleration for final RPM.</t>
  </si>
  <si>
    <t>Number of times to run the linked program.</t>
  </si>
  <si>
    <t>-1=Disabled, 0 to 49 next program to run.</t>
  </si>
  <si>
    <t>Number of seconds to wait before running the linked program.</t>
  </si>
  <si>
    <t>Percentage current used to drive the motor.</t>
  </si>
  <si>
    <t>Revolutions</t>
  </si>
  <si>
    <t>Number of revolutions to turn the pump head.</t>
  </si>
  <si>
    <t>Volume</t>
  </si>
  <si>
    <t>Name of the current program.</t>
  </si>
  <si>
    <t>PullBack</t>
  </si>
  <si>
    <t>FineAdjust</t>
  </si>
  <si>
    <t>LoopCycles</t>
  </si>
  <si>
    <t>LinkedProgram</t>
  </si>
  <si>
    <t>LinkedTimeDelay</t>
  </si>
  <si>
    <t>MotorCurrent</t>
  </si>
  <si>
    <t>ContinuousRun</t>
  </si>
  <si>
    <t>ProgramName</t>
  </si>
  <si>
    <t>Ready</t>
  </si>
  <si>
    <t>Running</t>
  </si>
  <si>
    <t>Abort</t>
  </si>
  <si>
    <t>Spare20</t>
  </si>
  <si>
    <t>Spare21</t>
  </si>
  <si>
    <t>Spare22</t>
  </si>
  <si>
    <t>Spare23</t>
  </si>
  <si>
    <t>Spare24</t>
  </si>
  <si>
    <t>Spare25</t>
  </si>
  <si>
    <t>Spare26</t>
  </si>
  <si>
    <t>Spare27</t>
  </si>
  <si>
    <t>Spare28</t>
  </si>
  <si>
    <t>Spare29</t>
  </si>
  <si>
    <t>Start</t>
  </si>
  <si>
    <t>SetMaxShotSize</t>
  </si>
  <si>
    <t>SetShotSize</t>
  </si>
  <si>
    <t>OkToRun</t>
  </si>
  <si>
    <t>Volume for this program.</t>
  </si>
  <si>
    <t>Spare1_8</t>
  </si>
  <si>
    <t>Spare1_9</t>
  </si>
  <si>
    <t>Spare1_10</t>
  </si>
  <si>
    <t>Spare1_11</t>
  </si>
  <si>
    <t>Spare1_12</t>
  </si>
  <si>
    <t>Spare1_13</t>
  </si>
  <si>
    <t>Spare1_14</t>
  </si>
  <si>
    <t>Spare1_15</t>
  </si>
  <si>
    <t>Spare1_16</t>
  </si>
  <si>
    <t>Spare1_17</t>
  </si>
  <si>
    <t>Spare1_18</t>
  </si>
  <si>
    <t>Spare1_19</t>
  </si>
  <si>
    <t>Spare1_20</t>
  </si>
  <si>
    <t>Spare1_21</t>
  </si>
  <si>
    <t>Spare1_22</t>
  </si>
  <si>
    <t>Spare1_23</t>
  </si>
  <si>
    <t>Spare1_24</t>
  </si>
  <si>
    <t>Spare1_25</t>
  </si>
  <si>
    <t>Spare1_26</t>
  </si>
  <si>
    <t>Spare1_27</t>
  </si>
  <si>
    <t>Spare1_28</t>
  </si>
  <si>
    <t>Spare1_29</t>
  </si>
  <si>
    <t>Spare1_30</t>
  </si>
  <si>
    <t>Spare1_31</t>
  </si>
  <si>
    <t>Rpm</t>
  </si>
  <si>
    <t>FaultDispenseMotor</t>
  </si>
  <si>
    <t>FaultAdjustMotor</t>
  </si>
  <si>
    <t>FaultAdjustSensor</t>
  </si>
  <si>
    <t>Spare1_7</t>
  </si>
  <si>
    <t>Spare1_6</t>
  </si>
  <si>
    <t>Read Only</t>
  </si>
  <si>
    <t>Capability</t>
  </si>
  <si>
    <t>IfCtrl</t>
  </si>
  <si>
    <t>Epath</t>
  </si>
  <si>
    <t>Padd</t>
  </si>
  <si>
    <t>IPAddr</t>
  </si>
  <si>
    <t>NetAddr</t>
  </si>
  <si>
    <t>GateWay</t>
  </si>
  <si>
    <t>DNS1</t>
  </si>
  <si>
    <t>DNS2</t>
  </si>
  <si>
    <t>Domain</t>
  </si>
  <si>
    <t>Host</t>
  </si>
  <si>
    <t>Ignore</t>
  </si>
  <si>
    <t>MultCast</t>
  </si>
  <si>
    <t>MultCastAlloc</t>
  </si>
  <si>
    <t>MultCastStart</t>
  </si>
  <si>
    <t>ACD</t>
  </si>
  <si>
    <t>ACDState</t>
  </si>
  <si>
    <t>ARP_PDU</t>
  </si>
  <si>
    <t>MACRmt</t>
  </si>
  <si>
    <t>QuickCon</t>
  </si>
  <si>
    <t>InactTimeout</t>
  </si>
  <si>
    <t>VMP_TcpIp_Cfg</t>
  </si>
  <si>
    <t>Description</t>
  </si>
  <si>
    <t>Spare1_3</t>
  </si>
  <si>
    <t>Spare1_4</t>
  </si>
  <si>
    <t>Spare1_5</t>
  </si>
  <si>
    <t>Bore size of the pistion inches</t>
  </si>
  <si>
    <t>VMP_Prg - Program data</t>
  </si>
  <si>
    <t>EthernetRunReady</t>
  </si>
  <si>
    <t>IncFineAdj</t>
  </si>
  <si>
    <t>Increment Fine Adjustment</t>
  </si>
  <si>
    <t>Decrement Fine Adjustment</t>
  </si>
  <si>
    <t>DecFineAdj</t>
  </si>
  <si>
    <t>Length</t>
  </si>
  <si>
    <t>1 Byte Boundry</t>
  </si>
  <si>
    <t>2 byte Boundry</t>
  </si>
  <si>
    <t>4 byte Boundary</t>
  </si>
  <si>
    <t>FineAdj</t>
  </si>
  <si>
    <t>Fine Adjustmemt value</t>
  </si>
  <si>
    <t>Size:</t>
  </si>
  <si>
    <t>CmdAck</t>
  </si>
  <si>
    <t>ResetRevsCnt</t>
  </si>
  <si>
    <t>Reset current revolutions count to zero</t>
  </si>
  <si>
    <t>Volume was out of range</t>
  </si>
  <si>
    <t>LEN</t>
  </si>
  <si>
    <t>DATA</t>
  </si>
  <si>
    <t>ASCII</t>
  </si>
  <si>
    <t>FaultDispenseSensor</t>
  </si>
  <si>
    <t>STRING_16</t>
  </si>
  <si>
    <t>STRING_16 - 16 character string</t>
  </si>
  <si>
    <t>SINT[16]</t>
  </si>
  <si>
    <t>cosType</t>
  </si>
  <si>
    <t>SpareInt1</t>
  </si>
  <si>
    <t>ClassId</t>
  </si>
  <si>
    <t>Id of the class that changed state</t>
  </si>
  <si>
    <t>Instance</t>
  </si>
  <si>
    <t>Instance Id of the class that changed state</t>
  </si>
  <si>
    <t>Attribute</t>
  </si>
  <si>
    <t>Attribute number that changed state</t>
  </si>
  <si>
    <t>CfgVersion</t>
  </si>
  <si>
    <t>CfgLength</t>
  </si>
  <si>
    <t>NumberOfHeads</t>
  </si>
  <si>
    <t>PumpType</t>
  </si>
  <si>
    <t>AdjustStepmode</t>
  </si>
  <si>
    <t>ZinchRpm</t>
  </si>
  <si>
    <t>FlashWriteCnt</t>
  </si>
  <si>
    <t>OffsetValue</t>
  </si>
  <si>
    <t>SpareDint2</t>
  </si>
  <si>
    <t>IpAddress</t>
  </si>
  <si>
    <t>IpNetmask</t>
  </si>
  <si>
    <t>IpGateway</t>
  </si>
  <si>
    <t>ModelNumber</t>
  </si>
  <si>
    <t>OptionsAndFittings</t>
  </si>
  <si>
    <t>STRING_24</t>
  </si>
  <si>
    <t>SpareInt2</t>
  </si>
  <si>
    <t>DchpEnabled</t>
  </si>
  <si>
    <t>BoreInCm</t>
  </si>
  <si>
    <t>Version of this configuration structure</t>
  </si>
  <si>
    <t>Length of this configuration structure</t>
  </si>
  <si>
    <t>Number of heads on the pump</t>
  </si>
  <si>
    <t>Type of pump: 0=V15, 1=Micro, 2=VMP</t>
  </si>
  <si>
    <t>Spare data</t>
  </si>
  <si>
    <t>Adjustment step modes</t>
  </si>
  <si>
    <t>Read</t>
  </si>
  <si>
    <t>RPM when in Zinch mode</t>
  </si>
  <si>
    <t>VMP_Configuration</t>
  </si>
  <si>
    <t>MacAddress</t>
  </si>
  <si>
    <t>SccsRevDate</t>
  </si>
  <si>
    <t>SccsRev</t>
  </si>
  <si>
    <t>STRING_12</t>
  </si>
  <si>
    <t>SccsRevRange</t>
  </si>
  <si>
    <t>CosType</t>
  </si>
  <si>
    <t>Change-of-State flags. See Cos bits in documentation</t>
  </si>
  <si>
    <t>VMP to PLC - Data sent to the PLC from the pump</t>
  </si>
  <si>
    <t>PLC to VMP - Data sent to the pump from the PLC</t>
  </si>
  <si>
    <t>VMP_Initialize</t>
  </si>
  <si>
    <t>BadVolume</t>
  </si>
  <si>
    <t>AtShotSize</t>
  </si>
  <si>
    <t>SetRevolutions</t>
  </si>
  <si>
    <t>SetRpm</t>
  </si>
  <si>
    <t>ZeroFineAdj</t>
  </si>
  <si>
    <t>ExtraSteps</t>
  </si>
  <si>
    <t>Number of revolutions already turned.</t>
  </si>
  <si>
    <t>SpareDint1</t>
  </si>
  <si>
    <t>Spare1_2</t>
  </si>
  <si>
    <t>PullBackRpm</t>
  </si>
  <si>
    <t>PullBackEndCycleRpm</t>
  </si>
  <si>
    <t>PullBackEndCycle</t>
  </si>
  <si>
    <t>PullBackEndCycleDelay</t>
  </si>
  <si>
    <t>InitialRpm</t>
  </si>
  <si>
    <t>FinalRpm</t>
  </si>
  <si>
    <t>PrePumpClamp</t>
  </si>
  <si>
    <t>PostPumpClamp</t>
  </si>
  <si>
    <t>AdjInitialRpm</t>
  </si>
  <si>
    <t>AdjustRpm</t>
  </si>
  <si>
    <t>AdjustAcceleration</t>
  </si>
  <si>
    <t>AdjustDeceleration</t>
  </si>
  <si>
    <t>AdjustMotorSteps</t>
  </si>
  <si>
    <t>Pullback speed of the pump.</t>
  </si>
  <si>
    <t>Pullback speed at end of pullback cycle</t>
  </si>
  <si>
    <t>Delay in milliseconds before starting pullback</t>
  </si>
  <si>
    <t>Pullback precentage current at end of cycle</t>
  </si>
  <si>
    <t>Milliseconds to clamp before pumping starts</t>
  </si>
  <si>
    <t>Milliseconds to clamp after pumping ends</t>
  </si>
  <si>
    <t>Initial RPM/speed of adjustment motor</t>
  </si>
  <si>
    <t>RPM/speed of adjustment motor</t>
  </si>
  <si>
    <t>Adjustment motor acceleration</t>
  </si>
  <si>
    <t>Adjustment motor deceleration</t>
  </si>
  <si>
    <t>Percentage current used to drive the adjustment motor.</t>
  </si>
  <si>
    <t>Number of steps adjustment motor needs</t>
  </si>
  <si>
    <t>Calculated dispense time. (ms)</t>
  </si>
  <si>
    <t>Change-of-State Type</t>
  </si>
  <si>
    <t>Spare</t>
  </si>
  <si>
    <t>Spajre</t>
  </si>
  <si>
    <t>Ok to run pump</t>
  </si>
  <si>
    <t>DirectionCC</t>
  </si>
  <si>
    <t>Turn Counter Clockwire</t>
  </si>
  <si>
    <t>IgnoreCmds</t>
  </si>
  <si>
    <t>Ingore EtherNet I/P commands</t>
  </si>
  <si>
    <t>SpareBit_11</t>
  </si>
  <si>
    <t>ZinchMode</t>
  </si>
  <si>
    <t>Run pump head forwards/backwards</t>
  </si>
  <si>
    <t>ClearFaults</t>
  </si>
  <si>
    <t>Clear fault flags</t>
  </si>
  <si>
    <t>CurrentProgram</t>
  </si>
  <si>
    <t>Program to run or -1</t>
  </si>
  <si>
    <t>Number of pump head revolutions</t>
  </si>
  <si>
    <t>Speed of pump head</t>
  </si>
  <si>
    <t>Fine adj value -500 to 500</t>
  </si>
  <si>
    <t>Run the pump</t>
  </si>
  <si>
    <t>Abort pumping</t>
  </si>
  <si>
    <t>Run continuously</t>
  </si>
  <si>
    <t>Go to max shot size</t>
  </si>
  <si>
    <t>Set volume to Volume</t>
  </si>
  <si>
    <t>Set number of revolutions to turn</t>
  </si>
  <si>
    <t>Set Speed/RPMs</t>
  </si>
  <si>
    <t>Zero fine adjustment value</t>
  </si>
  <si>
    <t>Shot size</t>
  </si>
  <si>
    <t>Pump is ready to run</t>
  </si>
  <si>
    <t>Pump is running</t>
  </si>
  <si>
    <t>In Abort mode</t>
  </si>
  <si>
    <t>Turning Counter Clockwise</t>
  </si>
  <si>
    <t>In continuously run mode</t>
  </si>
  <si>
    <t>One of the motors is running</t>
  </si>
  <si>
    <t>Last command has been acknologeded</t>
  </si>
  <si>
    <t>Head is at maximum shot size position</t>
  </si>
  <si>
    <t>Head is at shot size position</t>
  </si>
  <si>
    <t>Dispense sensor deticited a fault</t>
  </si>
  <si>
    <t>Dispense motor has faulted</t>
  </si>
  <si>
    <t>Adjustment sensor diticited a fault</t>
  </si>
  <si>
    <t>Adjustment motor has faulted</t>
  </si>
  <si>
    <t>Currently running program</t>
  </si>
  <si>
    <t>Current Volume</t>
  </si>
  <si>
    <t>Number of revolutions for current program</t>
  </si>
  <si>
    <t>DesiredVolume</t>
  </si>
  <si>
    <t>Requested Volume to pump</t>
  </si>
  <si>
    <t>Number of this program</t>
  </si>
  <si>
    <t>IoStartFallingEdge</t>
  </si>
  <si>
    <t>FullDuplexRs485</t>
  </si>
  <si>
    <t>IsServo</t>
  </si>
  <si>
    <t>Pump head motor is a servo motor, else stepper</t>
  </si>
  <si>
    <t>OkToResetDevice</t>
  </si>
  <si>
    <t>Ok to reset device if configuration has changed.</t>
  </si>
  <si>
    <t>Offset in steps of adjustment step motor</t>
  </si>
  <si>
    <t>Number of times flash has been written</t>
  </si>
  <si>
    <t>I/P Address of the pump</t>
  </si>
  <si>
    <t>Netmask of the pump</t>
  </si>
  <si>
    <t>I/P Gateway of the pump</t>
  </si>
  <si>
    <t>MAC address of the pump</t>
  </si>
  <si>
    <t>Model Number e.g. K-XX0X-11X-12-0.000X</t>
  </si>
  <si>
    <t>Special options and fittings string</t>
  </si>
  <si>
    <t>Source Code Control revision date</t>
  </si>
  <si>
    <t>Source Code Control Revision</t>
  </si>
  <si>
    <t>Source Code Control Revision range</t>
  </si>
  <si>
    <t>InLinkDelay</t>
  </si>
  <si>
    <t>In Link Delay state (e.g. dealy between linked programs)</t>
  </si>
  <si>
    <t>InZinchMode</t>
  </si>
  <si>
    <t>Running in Zinch Mode</t>
  </si>
  <si>
    <t>Speed running at</t>
  </si>
  <si>
    <t>CurrentRevolution</t>
  </si>
  <si>
    <t>Spare 16 bit word</t>
  </si>
  <si>
    <t>Spare 32 bit word</t>
  </si>
  <si>
    <t>CurrentVolume</t>
  </si>
  <si>
    <t>ProgramNumber</t>
  </si>
  <si>
    <t>AdjustMotorPwr</t>
  </si>
  <si>
    <t>ApproxDispenseTime</t>
  </si>
  <si>
    <t>SINT[12]</t>
  </si>
  <si>
    <t>SINT[24]</t>
  </si>
  <si>
    <t>FaultDispenseSensorCnt</t>
  </si>
  <si>
    <t>FaultDispenseMotorCnt</t>
  </si>
  <si>
    <t>FaultAdjustSensorCnt</t>
  </si>
  <si>
    <t>FaultAdjustMotorCnt</t>
  </si>
  <si>
    <t>SetDesiredVolume</t>
  </si>
  <si>
    <t>Set the desired volume</t>
  </si>
  <si>
    <t>Bit 0 - Enabled Ready Input required to run motors</t>
  </si>
  <si>
    <t>Bit 1 - Send Busy/Ready on Ethernet port 23</t>
  </si>
  <si>
    <t>Bit 2 - Enable DCHP mode</t>
  </si>
  <si>
    <t>Bit 3 - Bore is given in cm</t>
  </si>
  <si>
    <t>Bit 5 - Place RS485 buss into full duplex mode</t>
  </si>
  <si>
    <t>Bit 4 - Discrete I/O triggers on Falling edge</t>
  </si>
  <si>
    <t>Count of dispense sensor faults</t>
  </si>
  <si>
    <t>Count of dispense motor faults</t>
  </si>
  <si>
    <t xml:space="preserve">Extra steps to take for each revolution to avoid 'bouncing' </t>
  </si>
  <si>
    <t>Count of adjustment sensor faults</t>
  </si>
  <si>
    <t>Bit 0 - Direction 0 = Clockwise 1=Counter clockwise</t>
  </si>
  <si>
    <t xml:space="preserve">Bit 1 - Run continuously </t>
  </si>
  <si>
    <t>Bit 2 thru Bit 31 spare data</t>
  </si>
  <si>
    <t>Percentage rotation to reverse the pump after a shot. E.g., suck back.</t>
  </si>
  <si>
    <t>SpareByte</t>
  </si>
  <si>
    <t>StatusGet</t>
  </si>
  <si>
    <t>ChangeHead</t>
  </si>
  <si>
    <t>SpareBit</t>
  </si>
  <si>
    <t>InChangeHead</t>
  </si>
  <si>
    <t>HeadSize</t>
  </si>
  <si>
    <t>Size of head. 0=M0, 1=M1, 2=M8, 3=V1, 4=V2, 5=V3, 6=V5, 7=V6</t>
  </si>
  <si>
    <t>IsFinePichAdj</t>
  </si>
  <si>
    <t>adjustment screw is fine pitch</t>
  </si>
  <si>
    <t>Bit 6 - Spare</t>
  </si>
  <si>
    <t>Bit 8 thru Bit 23 Spare</t>
  </si>
  <si>
    <t>Status Get</t>
  </si>
  <si>
    <t>Frees motor allowing head to be changed.</t>
  </si>
  <si>
    <t>SetBoreSize</t>
  </si>
  <si>
    <t>Use the Volume value to set a new bore size</t>
  </si>
  <si>
    <t>IgnoreCurValue</t>
  </si>
  <si>
    <t>Used by Zaxis Calibrator. DO NOT USE</t>
  </si>
  <si>
    <t>RefreshTsi</t>
  </si>
  <si>
    <t>Refresh Tsi. Use only when debugging</t>
  </si>
  <si>
    <t>BoreSizeSet</t>
  </si>
  <si>
    <t>In change head mode</t>
  </si>
  <si>
    <t>The SetBoreSize command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</si>
</sst>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93CE-361E-40F1-A7CC-B96AC8D48193}">
  <dimension ref="A1:E9"/>
  <sheetViews>
    <sheetView workbookViewId="0">
      <selection activeCell="A2" sqref="A2:E3"/>
    </sheetView>
  </sheetViews>
  <sheetFormatPr defaultRowHeight="14.4" x14ac:dyDescent="0.3"/>
  <cols>
    <col min="4" max="4" width="10.44140625" bestFit="1" customWidth="1"/>
    <col min="5" max="5" width="11.33203125" bestFit="1" customWidth="1"/>
  </cols>
  <sheetData>
    <row r="1" spans="1:5" ht="18" x14ac:dyDescent="0.35">
      <c r="A1" s="12" t="s">
        <v>197</v>
      </c>
      <c r="B1" s="12"/>
      <c r="C1" s="12"/>
      <c r="D1" s="12"/>
      <c r="E1" s="12"/>
    </row>
    <row r="2" spans="1:5" x14ac:dyDescent="0.3">
      <c r="A2" t="s">
        <v>192</v>
      </c>
      <c r="B2" t="s">
        <v>3</v>
      </c>
      <c r="C2" t="s">
        <v>1</v>
      </c>
      <c r="D2" t="s">
        <v>237</v>
      </c>
      <c r="E2" t="s">
        <v>2</v>
      </c>
    </row>
    <row r="3" spans="1:5" x14ac:dyDescent="0.3">
      <c r="A3" t="s">
        <v>193</v>
      </c>
      <c r="B3" t="s">
        <v>354</v>
      </c>
      <c r="C3" t="s">
        <v>194</v>
      </c>
      <c r="E3" t="s">
        <v>2</v>
      </c>
    </row>
    <row r="5" spans="1:5" ht="15" customHeight="1" x14ac:dyDescent="0.3">
      <c r="A5" t="s">
        <v>192</v>
      </c>
      <c r="B5" t="s">
        <v>3</v>
      </c>
      <c r="C5" t="s">
        <v>1</v>
      </c>
      <c r="D5" t="s">
        <v>196</v>
      </c>
      <c r="E5" t="s">
        <v>2</v>
      </c>
    </row>
    <row r="6" spans="1:5" x14ac:dyDescent="0.3">
      <c r="A6" t="s">
        <v>193</v>
      </c>
      <c r="B6" t="s">
        <v>198</v>
      </c>
      <c r="C6" t="s">
        <v>194</v>
      </c>
      <c r="E6" t="s">
        <v>2</v>
      </c>
    </row>
    <row r="7" spans="1:5" ht="18" x14ac:dyDescent="0.35">
      <c r="D7" s="4"/>
    </row>
    <row r="8" spans="1:5" x14ac:dyDescent="0.3">
      <c r="A8" t="s">
        <v>192</v>
      </c>
      <c r="B8" t="s">
        <v>3</v>
      </c>
      <c r="C8" t="s">
        <v>1</v>
      </c>
      <c r="D8" t="s">
        <v>221</v>
      </c>
      <c r="E8" t="s">
        <v>2</v>
      </c>
    </row>
    <row r="9" spans="1:5" x14ac:dyDescent="0.3">
      <c r="A9" t="s">
        <v>193</v>
      </c>
      <c r="B9" t="s">
        <v>355</v>
      </c>
      <c r="C9" t="s">
        <v>194</v>
      </c>
      <c r="E9" t="s">
        <v>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G34" sqref="G34"/>
    </sheetView>
  </sheetViews>
  <sheetFormatPr defaultRowHeight="14.4" x14ac:dyDescent="0.3"/>
  <cols>
    <col min="1" max="1" width="19" bestFit="1" customWidth="1"/>
    <col min="4" max="4" width="19.109375" bestFit="1" customWidth="1"/>
    <col min="5" max="5" width="11.33203125" bestFit="1" customWidth="1"/>
    <col min="6" max="6" width="3.44140625" customWidth="1"/>
    <col min="7" max="7" width="25" customWidth="1"/>
    <col min="9" max="10" width="14.44140625" bestFit="1" customWidth="1"/>
    <col min="11" max="11" width="15.44140625" bestFit="1" customWidth="1"/>
  </cols>
  <sheetData>
    <row r="1" spans="1:11" ht="18" x14ac:dyDescent="0.35">
      <c r="A1" s="12" t="s">
        <v>243</v>
      </c>
      <c r="B1" s="12"/>
      <c r="C1" s="12"/>
      <c r="D1" s="12"/>
      <c r="E1" s="12"/>
      <c r="H1" s="2" t="s">
        <v>181</v>
      </c>
      <c r="I1" s="2" t="s">
        <v>182</v>
      </c>
      <c r="J1" s="2" t="s">
        <v>183</v>
      </c>
      <c r="K1" s="2" t="s">
        <v>184</v>
      </c>
    </row>
    <row r="2" spans="1:11" x14ac:dyDescent="0.3">
      <c r="A2" t="s">
        <v>71</v>
      </c>
      <c r="B2" t="s">
        <v>0</v>
      </c>
      <c r="C2" t="s">
        <v>1</v>
      </c>
      <c r="D2" t="s">
        <v>71</v>
      </c>
      <c r="E2" t="s">
        <v>2</v>
      </c>
      <c r="H2" s="2">
        <v>0</v>
      </c>
      <c r="I2" s="2">
        <v>0</v>
      </c>
      <c r="J2" s="2">
        <f t="shared" ref="J2:J13" si="0">QUOTIENT(I2,2)</f>
        <v>0</v>
      </c>
      <c r="K2" s="2">
        <f t="shared" ref="K2:K13" si="1">QUOTIENT(I2,4)</f>
        <v>0</v>
      </c>
    </row>
    <row r="3" spans="1:11" x14ac:dyDescent="0.3">
      <c r="A3" t="s">
        <v>176</v>
      </c>
      <c r="B3" t="s">
        <v>0</v>
      </c>
      <c r="C3" t="s">
        <v>1</v>
      </c>
      <c r="D3" t="s">
        <v>176</v>
      </c>
      <c r="E3" t="s">
        <v>2</v>
      </c>
      <c r="H3" s="2">
        <v>0</v>
      </c>
      <c r="I3" s="2">
        <f t="shared" ref="I3:I13" si="2">I2+H2</f>
        <v>0</v>
      </c>
      <c r="J3" s="2">
        <f t="shared" si="0"/>
        <v>0</v>
      </c>
      <c r="K3" s="2">
        <f t="shared" si="1"/>
        <v>0</v>
      </c>
    </row>
    <row r="4" spans="1:11" x14ac:dyDescent="0.3">
      <c r="A4" t="s">
        <v>252</v>
      </c>
      <c r="B4" t="s">
        <v>0</v>
      </c>
      <c r="C4" t="s">
        <v>1</v>
      </c>
      <c r="D4" t="s">
        <v>6</v>
      </c>
      <c r="E4" t="s">
        <v>2</v>
      </c>
      <c r="H4" s="2">
        <v>0</v>
      </c>
      <c r="I4" s="2">
        <f t="shared" si="2"/>
        <v>0</v>
      </c>
      <c r="J4" s="2">
        <f t="shared" si="0"/>
        <v>0</v>
      </c>
      <c r="K4" s="2">
        <f t="shared" si="1"/>
        <v>0</v>
      </c>
    </row>
    <row r="5" spans="1:11" x14ac:dyDescent="0.3">
      <c r="A5" t="s">
        <v>171</v>
      </c>
      <c r="B5" t="s">
        <v>0</v>
      </c>
      <c r="C5" t="s">
        <v>1</v>
      </c>
      <c r="D5" t="s">
        <v>6</v>
      </c>
      <c r="E5" t="s">
        <v>2</v>
      </c>
      <c r="H5" s="2">
        <v>0</v>
      </c>
      <c r="I5" s="2">
        <f t="shared" si="2"/>
        <v>0</v>
      </c>
      <c r="J5" s="2">
        <f t="shared" si="0"/>
        <v>0</v>
      </c>
      <c r="K5" s="2">
        <f t="shared" si="1"/>
        <v>0</v>
      </c>
    </row>
    <row r="6" spans="1:11" x14ac:dyDescent="0.3">
      <c r="A6" t="s">
        <v>172</v>
      </c>
      <c r="B6" t="s">
        <v>0</v>
      </c>
      <c r="C6" t="s">
        <v>1</v>
      </c>
      <c r="D6" t="s">
        <v>6</v>
      </c>
      <c r="E6" t="s">
        <v>2</v>
      </c>
      <c r="H6" s="2">
        <v>0</v>
      </c>
      <c r="I6" s="2">
        <f t="shared" si="2"/>
        <v>0</v>
      </c>
      <c r="J6" s="2">
        <f t="shared" si="0"/>
        <v>0</v>
      </c>
      <c r="K6" s="2">
        <f t="shared" si="1"/>
        <v>0</v>
      </c>
    </row>
    <row r="7" spans="1:11" x14ac:dyDescent="0.3">
      <c r="A7" t="s">
        <v>173</v>
      </c>
      <c r="B7" t="s">
        <v>0</v>
      </c>
      <c r="C7" t="s">
        <v>1</v>
      </c>
      <c r="D7" t="s">
        <v>6</v>
      </c>
      <c r="E7" t="s">
        <v>2</v>
      </c>
      <c r="H7" s="2">
        <v>0</v>
      </c>
      <c r="I7" s="2">
        <f t="shared" si="2"/>
        <v>0</v>
      </c>
      <c r="J7" s="2">
        <f t="shared" si="0"/>
        <v>0</v>
      </c>
      <c r="K7" s="2">
        <f t="shared" si="1"/>
        <v>0</v>
      </c>
    </row>
    <row r="8" spans="1:11" x14ac:dyDescent="0.3">
      <c r="A8" t="s">
        <v>146</v>
      </c>
      <c r="B8" t="s">
        <v>0</v>
      </c>
      <c r="C8" t="s">
        <v>1</v>
      </c>
      <c r="D8" t="s">
        <v>6</v>
      </c>
      <c r="E8" t="s">
        <v>2</v>
      </c>
      <c r="H8" s="2">
        <v>0</v>
      </c>
      <c r="I8" s="2">
        <f t="shared" si="2"/>
        <v>0</v>
      </c>
      <c r="J8" s="2">
        <f t="shared" si="0"/>
        <v>0</v>
      </c>
      <c r="K8" s="2">
        <f t="shared" si="1"/>
        <v>0</v>
      </c>
    </row>
    <row r="9" spans="1:11" x14ac:dyDescent="0.3">
      <c r="A9" t="s">
        <v>145</v>
      </c>
      <c r="B9" t="s">
        <v>0</v>
      </c>
      <c r="C9" t="s">
        <v>1</v>
      </c>
      <c r="D9" t="s">
        <v>6</v>
      </c>
      <c r="E9" t="s">
        <v>2</v>
      </c>
      <c r="H9" s="2">
        <v>1</v>
      </c>
      <c r="I9" s="2">
        <f t="shared" si="2"/>
        <v>0</v>
      </c>
      <c r="J9" s="2">
        <f t="shared" si="0"/>
        <v>0</v>
      </c>
      <c r="K9" s="2">
        <f t="shared" si="1"/>
        <v>0</v>
      </c>
    </row>
    <row r="10" spans="1:11" x14ac:dyDescent="0.3">
      <c r="A10" t="s">
        <v>376</v>
      </c>
      <c r="B10" t="s">
        <v>38</v>
      </c>
      <c r="C10" t="s">
        <v>1</v>
      </c>
      <c r="D10" t="s">
        <v>376</v>
      </c>
      <c r="E10" t="s">
        <v>2</v>
      </c>
      <c r="H10" s="2">
        <v>1</v>
      </c>
      <c r="I10" s="2">
        <f t="shared" si="2"/>
        <v>1</v>
      </c>
      <c r="J10" s="2">
        <f t="shared" si="0"/>
        <v>0</v>
      </c>
      <c r="K10" s="2">
        <f t="shared" si="1"/>
        <v>0</v>
      </c>
    </row>
    <row r="11" spans="1:11" x14ac:dyDescent="0.3">
      <c r="A11" t="s">
        <v>199</v>
      </c>
      <c r="B11" t="s">
        <v>13</v>
      </c>
      <c r="C11" t="s">
        <v>1</v>
      </c>
      <c r="D11" t="s">
        <v>239</v>
      </c>
      <c r="E11" t="s">
        <v>2</v>
      </c>
      <c r="G11" t="s">
        <v>279</v>
      </c>
      <c r="H11" s="2">
        <v>2</v>
      </c>
      <c r="I11" s="2">
        <f t="shared" si="2"/>
        <v>2</v>
      </c>
      <c r="J11" s="2">
        <f t="shared" si="0"/>
        <v>1</v>
      </c>
      <c r="K11" s="2">
        <f t="shared" si="1"/>
        <v>0</v>
      </c>
    </row>
    <row r="12" spans="1:11" x14ac:dyDescent="0.3">
      <c r="A12" t="s">
        <v>200</v>
      </c>
      <c r="B12" t="s">
        <v>13</v>
      </c>
      <c r="C12" t="s">
        <v>1</v>
      </c>
      <c r="D12" t="s">
        <v>200</v>
      </c>
      <c r="E12" t="s">
        <v>2</v>
      </c>
      <c r="G12" t="s">
        <v>280</v>
      </c>
      <c r="H12" s="2">
        <v>2</v>
      </c>
      <c r="I12" s="2">
        <f t="shared" si="2"/>
        <v>4</v>
      </c>
      <c r="J12" s="2">
        <f t="shared" si="0"/>
        <v>2</v>
      </c>
      <c r="K12" s="2">
        <f t="shared" si="1"/>
        <v>1</v>
      </c>
    </row>
    <row r="13" spans="1:11" x14ac:dyDescent="0.3">
      <c r="A13" t="s">
        <v>222</v>
      </c>
      <c r="B13" t="s">
        <v>13</v>
      </c>
      <c r="C13" t="s">
        <v>1</v>
      </c>
      <c r="D13" t="s">
        <v>200</v>
      </c>
      <c r="E13" t="s">
        <v>2</v>
      </c>
      <c r="G13" t="s">
        <v>281</v>
      </c>
      <c r="H13" s="2">
        <v>2</v>
      </c>
      <c r="I13" s="2">
        <f t="shared" si="2"/>
        <v>6</v>
      </c>
      <c r="J13" s="2">
        <f t="shared" si="0"/>
        <v>3</v>
      </c>
      <c r="K13" s="2">
        <f t="shared" si="1"/>
        <v>1</v>
      </c>
    </row>
    <row r="14" spans="1:11" x14ac:dyDescent="0.3">
      <c r="G14" s="3" t="s">
        <v>187</v>
      </c>
      <c r="H14" s="2">
        <f>SUM(H2:H13)</f>
        <v>8</v>
      </c>
      <c r="I14" s="2">
        <f t="shared" ref="I14" si="3">I13+H13</f>
        <v>8</v>
      </c>
      <c r="J14" s="2">
        <f t="shared" ref="J14" si="4">QUOTIENT(I14,2)</f>
        <v>4</v>
      </c>
      <c r="K14" s="2">
        <f t="shared" ref="K14" si="5">QUOTIENT(I14,4)</f>
        <v>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18" workbookViewId="0">
      <selection activeCell="G32" sqref="G32"/>
    </sheetView>
  </sheetViews>
  <sheetFormatPr defaultRowHeight="14.4" x14ac:dyDescent="0.3"/>
  <cols>
    <col min="1" max="1" width="18.6640625" customWidth="1"/>
    <col min="4" max="4" width="17.6640625" customWidth="1"/>
    <col min="5" max="5" width="11.33203125" bestFit="1" customWidth="1"/>
    <col min="6" max="6" width="4.109375" customWidth="1"/>
    <col min="7" max="7" width="36.33203125" style="6" bestFit="1" customWidth="1"/>
    <col min="8" max="8" width="7" bestFit="1" customWidth="1"/>
    <col min="9" max="10" width="14.44140625" bestFit="1" customWidth="1"/>
    <col min="11" max="11" width="15.44140625" bestFit="1" customWidth="1"/>
  </cols>
  <sheetData>
    <row r="1" spans="1:11" ht="18" x14ac:dyDescent="0.35">
      <c r="A1" s="12" t="s">
        <v>242</v>
      </c>
      <c r="B1" s="12"/>
      <c r="C1" s="12"/>
      <c r="D1" s="12"/>
      <c r="E1" s="12"/>
      <c r="H1" s="2" t="s">
        <v>181</v>
      </c>
      <c r="I1" s="2" t="s">
        <v>182</v>
      </c>
      <c r="J1" s="2" t="s">
        <v>183</v>
      </c>
      <c r="K1" s="2" t="s">
        <v>184</v>
      </c>
    </row>
    <row r="2" spans="1:11" x14ac:dyDescent="0.3">
      <c r="A2" t="s">
        <v>115</v>
      </c>
      <c r="B2" s="2" t="s">
        <v>0</v>
      </c>
      <c r="C2" s="2" t="s">
        <v>1</v>
      </c>
      <c r="D2" t="str">
        <f>A2</f>
        <v>OkToRun</v>
      </c>
      <c r="E2" s="2" t="s">
        <v>2</v>
      </c>
      <c r="G2" s="6" t="s">
        <v>282</v>
      </c>
      <c r="H2" s="2">
        <v>0</v>
      </c>
      <c r="I2" s="2">
        <v>0</v>
      </c>
      <c r="J2" s="2">
        <v>0</v>
      </c>
      <c r="K2" s="2">
        <v>0</v>
      </c>
    </row>
    <row r="3" spans="1:11" x14ac:dyDescent="0.3">
      <c r="A3" t="s">
        <v>112</v>
      </c>
      <c r="B3" s="2" t="s">
        <v>0</v>
      </c>
      <c r="C3" s="2" t="s">
        <v>1</v>
      </c>
      <c r="D3" t="str">
        <f t="shared" ref="D3:D41" si="0">A3</f>
        <v>Start</v>
      </c>
      <c r="E3" s="2" t="s">
        <v>2</v>
      </c>
      <c r="G3" s="6" t="s">
        <v>297</v>
      </c>
      <c r="H3" s="2">
        <v>0</v>
      </c>
      <c r="I3" s="2">
        <f>I2+H2</f>
        <v>0</v>
      </c>
      <c r="J3" s="2">
        <f t="shared" ref="J3" si="1">QUOTIENT(I3,2)</f>
        <v>0</v>
      </c>
      <c r="K3" s="2">
        <f t="shared" ref="K3" si="2">QUOTIENT(I3,4)</f>
        <v>0</v>
      </c>
    </row>
    <row r="4" spans="1:11" x14ac:dyDescent="0.3">
      <c r="A4" t="s">
        <v>101</v>
      </c>
      <c r="B4" s="2" t="s">
        <v>0</v>
      </c>
      <c r="C4" s="2" t="s">
        <v>1</v>
      </c>
      <c r="D4" t="str">
        <f t="shared" si="0"/>
        <v>Abort</v>
      </c>
      <c r="E4" s="2" t="s">
        <v>2</v>
      </c>
      <c r="G4" s="6" t="s">
        <v>298</v>
      </c>
      <c r="H4" s="2">
        <v>0</v>
      </c>
      <c r="I4" s="2">
        <f t="shared" ref="I4:I33" si="3">I3+H3</f>
        <v>0</v>
      </c>
      <c r="J4" s="2">
        <f t="shared" ref="J4:J33" si="4">QUOTIENT(I4,2)</f>
        <v>0</v>
      </c>
      <c r="K4" s="2">
        <f t="shared" ref="K4:K33" si="5">QUOTIENT(I4,4)</f>
        <v>0</v>
      </c>
    </row>
    <row r="5" spans="1:11" x14ac:dyDescent="0.3">
      <c r="A5" t="s">
        <v>283</v>
      </c>
      <c r="B5" s="2" t="s">
        <v>0</v>
      </c>
      <c r="C5" s="2" t="s">
        <v>1</v>
      </c>
      <c r="D5" t="str">
        <f t="shared" si="0"/>
        <v>DirectionCC</v>
      </c>
      <c r="E5" s="2" t="s">
        <v>2</v>
      </c>
      <c r="G5" s="6" t="s">
        <v>284</v>
      </c>
      <c r="H5" s="2">
        <v>0</v>
      </c>
      <c r="I5" s="2">
        <f t="shared" si="3"/>
        <v>0</v>
      </c>
      <c r="J5" s="2">
        <f t="shared" si="4"/>
        <v>0</v>
      </c>
      <c r="K5" s="2">
        <f t="shared" si="5"/>
        <v>0</v>
      </c>
    </row>
    <row r="6" spans="1:11" x14ac:dyDescent="0.3">
      <c r="A6" t="s">
        <v>97</v>
      </c>
      <c r="B6" s="2" t="s">
        <v>0</v>
      </c>
      <c r="C6" s="2" t="s">
        <v>1</v>
      </c>
      <c r="D6" t="str">
        <f t="shared" si="0"/>
        <v>ContinuousRun</v>
      </c>
      <c r="E6" s="2" t="s">
        <v>2</v>
      </c>
      <c r="G6" s="6" t="s">
        <v>299</v>
      </c>
      <c r="H6" s="2">
        <v>0</v>
      </c>
      <c r="I6" s="2">
        <f t="shared" si="3"/>
        <v>0</v>
      </c>
      <c r="J6" s="2">
        <f t="shared" si="4"/>
        <v>0</v>
      </c>
      <c r="K6" s="2">
        <f t="shared" si="5"/>
        <v>0</v>
      </c>
    </row>
    <row r="7" spans="1:11" x14ac:dyDescent="0.3">
      <c r="A7" t="s">
        <v>113</v>
      </c>
      <c r="B7" s="2" t="s">
        <v>0</v>
      </c>
      <c r="C7" s="2" t="s">
        <v>1</v>
      </c>
      <c r="D7" t="str">
        <f t="shared" si="0"/>
        <v>SetMaxShotSize</v>
      </c>
      <c r="E7" s="2" t="s">
        <v>2</v>
      </c>
      <c r="G7" s="6" t="s">
        <v>300</v>
      </c>
      <c r="H7" s="2">
        <v>0</v>
      </c>
      <c r="I7" s="2">
        <f t="shared" si="3"/>
        <v>0</v>
      </c>
      <c r="J7" s="2">
        <f t="shared" si="4"/>
        <v>0</v>
      </c>
      <c r="K7" s="2">
        <f t="shared" si="5"/>
        <v>0</v>
      </c>
    </row>
    <row r="8" spans="1:11" x14ac:dyDescent="0.3">
      <c r="A8" t="s">
        <v>114</v>
      </c>
      <c r="B8" s="2" t="s">
        <v>0</v>
      </c>
      <c r="C8" s="2" t="s">
        <v>1</v>
      </c>
      <c r="D8" t="str">
        <f t="shared" si="0"/>
        <v>SetShotSize</v>
      </c>
      <c r="E8" s="2" t="s">
        <v>2</v>
      </c>
      <c r="G8" s="6" t="s">
        <v>301</v>
      </c>
      <c r="H8" s="2">
        <v>0</v>
      </c>
      <c r="I8" s="2">
        <f t="shared" si="3"/>
        <v>0</v>
      </c>
      <c r="J8" s="2">
        <f t="shared" si="4"/>
        <v>0</v>
      </c>
      <c r="K8" s="2">
        <f t="shared" si="5"/>
        <v>0</v>
      </c>
    </row>
    <row r="9" spans="1:11" x14ac:dyDescent="0.3">
      <c r="A9" t="s">
        <v>285</v>
      </c>
      <c r="B9" s="2" t="s">
        <v>0</v>
      </c>
      <c r="C9" s="2" t="s">
        <v>1</v>
      </c>
      <c r="D9" t="str">
        <f t="shared" si="0"/>
        <v>IgnoreCmds</v>
      </c>
      <c r="E9" s="2" t="s">
        <v>2</v>
      </c>
      <c r="G9" s="6" t="s">
        <v>286</v>
      </c>
      <c r="H9" s="2">
        <v>0</v>
      </c>
      <c r="I9" s="2">
        <f t="shared" si="3"/>
        <v>0</v>
      </c>
      <c r="J9" s="2">
        <f t="shared" si="4"/>
        <v>0</v>
      </c>
      <c r="K9" s="2">
        <f t="shared" si="5"/>
        <v>0</v>
      </c>
    </row>
    <row r="10" spans="1:11" x14ac:dyDescent="0.3">
      <c r="A10" t="s">
        <v>177</v>
      </c>
      <c r="B10" s="2" t="s">
        <v>0</v>
      </c>
      <c r="C10" s="2" t="s">
        <v>1</v>
      </c>
      <c r="D10" t="str">
        <f t="shared" si="0"/>
        <v>IncFineAdj</v>
      </c>
      <c r="E10" s="2" t="s">
        <v>2</v>
      </c>
      <c r="G10" s="6" t="s">
        <v>178</v>
      </c>
      <c r="H10" s="2">
        <v>0</v>
      </c>
      <c r="I10" s="2">
        <f t="shared" si="3"/>
        <v>0</v>
      </c>
      <c r="J10" s="2">
        <f t="shared" si="4"/>
        <v>0</v>
      </c>
      <c r="K10" s="2">
        <f t="shared" si="5"/>
        <v>0</v>
      </c>
    </row>
    <row r="11" spans="1:11" x14ac:dyDescent="0.3">
      <c r="A11" t="s">
        <v>180</v>
      </c>
      <c r="B11" s="2" t="s">
        <v>0</v>
      </c>
      <c r="C11" s="2" t="s">
        <v>1</v>
      </c>
      <c r="D11" t="str">
        <f t="shared" si="0"/>
        <v>DecFineAdj</v>
      </c>
      <c r="E11" s="2" t="s">
        <v>2</v>
      </c>
      <c r="G11" s="6" t="s">
        <v>179</v>
      </c>
      <c r="H11" s="2">
        <v>0</v>
      </c>
      <c r="I11" s="2">
        <f t="shared" si="3"/>
        <v>0</v>
      </c>
      <c r="J11" s="2">
        <f t="shared" si="4"/>
        <v>0</v>
      </c>
      <c r="K11" s="2">
        <f t="shared" si="5"/>
        <v>0</v>
      </c>
    </row>
    <row r="12" spans="1:11" x14ac:dyDescent="0.3">
      <c r="A12" t="s">
        <v>189</v>
      </c>
      <c r="B12" s="2" t="s">
        <v>0</v>
      </c>
      <c r="C12" s="2" t="s">
        <v>1</v>
      </c>
      <c r="D12" t="str">
        <f t="shared" si="0"/>
        <v>ResetRevsCnt</v>
      </c>
      <c r="E12" s="2" t="s">
        <v>2</v>
      </c>
      <c r="G12" s="6" t="s">
        <v>190</v>
      </c>
      <c r="H12" s="2">
        <v>0</v>
      </c>
      <c r="I12" s="2">
        <f t="shared" si="3"/>
        <v>0</v>
      </c>
      <c r="J12" s="2">
        <f t="shared" si="4"/>
        <v>0</v>
      </c>
      <c r="K12" s="2">
        <f t="shared" si="5"/>
        <v>0</v>
      </c>
    </row>
    <row r="13" spans="1:11" x14ac:dyDescent="0.3">
      <c r="A13" t="s">
        <v>287</v>
      </c>
      <c r="B13" s="2" t="s">
        <v>0</v>
      </c>
      <c r="C13" s="2" t="s">
        <v>1</v>
      </c>
      <c r="D13" t="str">
        <f t="shared" si="0"/>
        <v>SpareBit_11</v>
      </c>
      <c r="E13" s="2" t="s">
        <v>2</v>
      </c>
      <c r="G13" s="6" t="s">
        <v>6</v>
      </c>
      <c r="H13" s="2">
        <v>0</v>
      </c>
      <c r="I13" s="2">
        <f t="shared" si="3"/>
        <v>0</v>
      </c>
      <c r="J13" s="2">
        <f t="shared" si="4"/>
        <v>0</v>
      </c>
      <c r="K13" s="2">
        <f t="shared" si="5"/>
        <v>0</v>
      </c>
    </row>
    <row r="14" spans="1:11" x14ac:dyDescent="0.3">
      <c r="A14" t="s">
        <v>246</v>
      </c>
      <c r="B14" s="2" t="s">
        <v>0</v>
      </c>
      <c r="C14" s="2" t="s">
        <v>1</v>
      </c>
      <c r="D14" t="str">
        <f t="shared" si="0"/>
        <v>SetRevolutions</v>
      </c>
      <c r="E14" s="2" t="s">
        <v>2</v>
      </c>
      <c r="G14" s="6" t="s">
        <v>302</v>
      </c>
      <c r="H14" s="2">
        <v>0</v>
      </c>
      <c r="I14" s="2">
        <f t="shared" si="3"/>
        <v>0</v>
      </c>
      <c r="J14" s="2">
        <f t="shared" si="4"/>
        <v>0</v>
      </c>
      <c r="K14" s="2">
        <f t="shared" si="5"/>
        <v>0</v>
      </c>
    </row>
    <row r="15" spans="1:11" x14ac:dyDescent="0.3">
      <c r="A15" t="s">
        <v>247</v>
      </c>
      <c r="B15" s="2" t="s">
        <v>0</v>
      </c>
      <c r="C15" s="2" t="s">
        <v>1</v>
      </c>
      <c r="D15" t="str">
        <f t="shared" si="0"/>
        <v>SetRpm</v>
      </c>
      <c r="E15" s="2" t="s">
        <v>2</v>
      </c>
      <c r="G15" s="6" t="s">
        <v>303</v>
      </c>
      <c r="H15" s="2">
        <v>0</v>
      </c>
      <c r="I15" s="2">
        <f t="shared" si="3"/>
        <v>0</v>
      </c>
      <c r="J15" s="2">
        <f t="shared" si="4"/>
        <v>0</v>
      </c>
      <c r="K15" s="2">
        <f t="shared" si="5"/>
        <v>0</v>
      </c>
    </row>
    <row r="16" spans="1:11" x14ac:dyDescent="0.3">
      <c r="A16" t="s">
        <v>248</v>
      </c>
      <c r="B16" s="2" t="s">
        <v>0</v>
      </c>
      <c r="C16" s="2" t="s">
        <v>1</v>
      </c>
      <c r="D16" t="str">
        <f t="shared" si="0"/>
        <v>ZeroFineAdj</v>
      </c>
      <c r="E16" s="2" t="s">
        <v>2</v>
      </c>
      <c r="G16" s="6" t="s">
        <v>304</v>
      </c>
      <c r="H16" s="2">
        <v>0</v>
      </c>
      <c r="I16" s="2">
        <f t="shared" si="3"/>
        <v>0</v>
      </c>
      <c r="J16" s="2">
        <f t="shared" si="4"/>
        <v>0</v>
      </c>
      <c r="K16" s="2">
        <f t="shared" si="5"/>
        <v>0</v>
      </c>
    </row>
    <row r="17" spans="1:11" x14ac:dyDescent="0.3">
      <c r="A17" t="s">
        <v>288</v>
      </c>
      <c r="B17" s="2" t="s">
        <v>0</v>
      </c>
      <c r="C17" s="2" t="s">
        <v>1</v>
      </c>
      <c r="D17" t="str">
        <f t="shared" si="0"/>
        <v>ZinchMode</v>
      </c>
      <c r="E17" s="2" t="s">
        <v>2</v>
      </c>
      <c r="G17" s="6" t="s">
        <v>289</v>
      </c>
      <c r="H17" s="2">
        <v>0</v>
      </c>
      <c r="I17" s="2">
        <f t="shared" si="3"/>
        <v>0</v>
      </c>
      <c r="J17" s="2">
        <f t="shared" si="4"/>
        <v>0</v>
      </c>
      <c r="K17" s="2">
        <f t="shared" si="5"/>
        <v>0</v>
      </c>
    </row>
    <row r="18" spans="1:11" x14ac:dyDescent="0.3">
      <c r="A18" t="s">
        <v>290</v>
      </c>
      <c r="B18" s="2" t="s">
        <v>0</v>
      </c>
      <c r="C18" s="2" t="s">
        <v>1</v>
      </c>
      <c r="D18" t="str">
        <f t="shared" si="0"/>
        <v>ClearFaults</v>
      </c>
      <c r="E18" s="2" t="s">
        <v>2</v>
      </c>
      <c r="G18" s="6" t="s">
        <v>291</v>
      </c>
      <c r="H18" s="2">
        <v>0</v>
      </c>
      <c r="I18" s="2">
        <f t="shared" si="3"/>
        <v>0</v>
      </c>
      <c r="J18" s="2">
        <f t="shared" si="4"/>
        <v>0</v>
      </c>
      <c r="K18" s="2">
        <f t="shared" si="5"/>
        <v>0</v>
      </c>
    </row>
    <row r="19" spans="1:11" x14ac:dyDescent="0.3">
      <c r="A19" t="s">
        <v>360</v>
      </c>
      <c r="B19" s="2" t="s">
        <v>0</v>
      </c>
      <c r="C19" s="2" t="s">
        <v>1</v>
      </c>
      <c r="D19" t="str">
        <f t="shared" si="0"/>
        <v>SetDesiredVolume</v>
      </c>
      <c r="E19" s="2" t="s">
        <v>2</v>
      </c>
      <c r="G19" s="6" t="s">
        <v>361</v>
      </c>
      <c r="H19" s="2">
        <v>0</v>
      </c>
      <c r="I19" s="2">
        <f t="shared" si="3"/>
        <v>0</v>
      </c>
      <c r="J19" s="2">
        <f t="shared" si="4"/>
        <v>0</v>
      </c>
      <c r="K19" s="2">
        <f t="shared" si="5"/>
        <v>0</v>
      </c>
    </row>
    <row r="20" spans="1:11" x14ac:dyDescent="0.3">
      <c r="A20" t="s">
        <v>377</v>
      </c>
      <c r="B20" s="2" t="s">
        <v>0</v>
      </c>
      <c r="C20" s="2" t="s">
        <v>1</v>
      </c>
      <c r="D20" t="str">
        <f t="shared" si="0"/>
        <v>StatusGet</v>
      </c>
      <c r="E20" s="2" t="s">
        <v>2</v>
      </c>
      <c r="G20" s="6" t="s">
        <v>387</v>
      </c>
      <c r="H20" s="2">
        <v>0</v>
      </c>
      <c r="I20" s="2">
        <f t="shared" si="3"/>
        <v>0</v>
      </c>
      <c r="J20" s="2">
        <f t="shared" si="4"/>
        <v>0</v>
      </c>
      <c r="K20" s="2">
        <f t="shared" si="5"/>
        <v>0</v>
      </c>
    </row>
    <row r="21" spans="1:11" x14ac:dyDescent="0.3">
      <c r="A21" t="s">
        <v>378</v>
      </c>
      <c r="B21" s="2" t="s">
        <v>0</v>
      </c>
      <c r="C21" s="2" t="s">
        <v>1</v>
      </c>
      <c r="D21" t="str">
        <f t="shared" si="0"/>
        <v>ChangeHead</v>
      </c>
      <c r="E21" s="2" t="s">
        <v>2</v>
      </c>
      <c r="G21" s="6" t="s">
        <v>388</v>
      </c>
      <c r="H21" s="2">
        <v>0</v>
      </c>
      <c r="I21" s="2">
        <f t="shared" si="3"/>
        <v>0</v>
      </c>
      <c r="J21" s="2">
        <f t="shared" si="4"/>
        <v>0</v>
      </c>
      <c r="K21" s="2">
        <f t="shared" si="5"/>
        <v>0</v>
      </c>
    </row>
    <row r="22" spans="1:11" x14ac:dyDescent="0.3">
      <c r="A22" t="s">
        <v>102</v>
      </c>
      <c r="B22" s="2" t="s">
        <v>0</v>
      </c>
      <c r="C22" s="2" t="s">
        <v>1</v>
      </c>
      <c r="D22" t="s">
        <v>389</v>
      </c>
      <c r="E22" s="2" t="s">
        <v>2</v>
      </c>
      <c r="G22" s="6" t="s">
        <v>390</v>
      </c>
      <c r="H22" s="2">
        <v>0</v>
      </c>
      <c r="I22" s="2">
        <f t="shared" si="3"/>
        <v>0</v>
      </c>
      <c r="J22" s="2">
        <f t="shared" si="4"/>
        <v>0</v>
      </c>
      <c r="K22" s="2">
        <f t="shared" si="5"/>
        <v>0</v>
      </c>
    </row>
    <row r="23" spans="1:11" x14ac:dyDescent="0.3">
      <c r="A23" t="s">
        <v>103</v>
      </c>
      <c r="B23" s="2" t="s">
        <v>0</v>
      </c>
      <c r="C23" s="2" t="s">
        <v>1</v>
      </c>
      <c r="D23" t="str">
        <f>A23</f>
        <v>Spare21</v>
      </c>
      <c r="E23" s="2" t="s">
        <v>2</v>
      </c>
      <c r="G23" s="6" t="s">
        <v>6</v>
      </c>
      <c r="H23" s="2">
        <v>0</v>
      </c>
      <c r="I23" s="2">
        <f t="shared" si="3"/>
        <v>0</v>
      </c>
      <c r="J23" s="2">
        <f t="shared" si="4"/>
        <v>0</v>
      </c>
      <c r="K23" s="2">
        <f t="shared" si="5"/>
        <v>0</v>
      </c>
    </row>
    <row r="24" spans="1:11" x14ac:dyDescent="0.3">
      <c r="A24" t="s">
        <v>104</v>
      </c>
      <c r="B24" s="2" t="s">
        <v>0</v>
      </c>
      <c r="C24" s="2" t="s">
        <v>1</v>
      </c>
      <c r="D24" t="str">
        <f t="shared" si="0"/>
        <v>Spare22</v>
      </c>
      <c r="E24" s="2" t="s">
        <v>2</v>
      </c>
      <c r="G24" s="6" t="s">
        <v>6</v>
      </c>
      <c r="H24" s="2">
        <v>0</v>
      </c>
      <c r="I24" s="2">
        <f t="shared" si="3"/>
        <v>0</v>
      </c>
      <c r="J24" s="2">
        <f t="shared" si="4"/>
        <v>0</v>
      </c>
      <c r="K24" s="2">
        <f t="shared" si="5"/>
        <v>0</v>
      </c>
    </row>
    <row r="25" spans="1:11" x14ac:dyDescent="0.3">
      <c r="A25" t="s">
        <v>105</v>
      </c>
      <c r="B25" s="2" t="s">
        <v>0</v>
      </c>
      <c r="C25" s="2" t="s">
        <v>1</v>
      </c>
      <c r="D25" t="str">
        <f t="shared" si="0"/>
        <v>Spare23</v>
      </c>
      <c r="E25" s="2" t="s">
        <v>2</v>
      </c>
      <c r="G25" s="6" t="s">
        <v>6</v>
      </c>
      <c r="H25" s="2">
        <v>0</v>
      </c>
      <c r="I25" s="2">
        <f t="shared" si="3"/>
        <v>0</v>
      </c>
      <c r="J25" s="2">
        <f t="shared" si="4"/>
        <v>0</v>
      </c>
      <c r="K25" s="2">
        <f t="shared" si="5"/>
        <v>0</v>
      </c>
    </row>
    <row r="26" spans="1:11" x14ac:dyDescent="0.3">
      <c r="A26" t="s">
        <v>106</v>
      </c>
      <c r="B26" s="2" t="s">
        <v>0</v>
      </c>
      <c r="C26" s="2" t="s">
        <v>1</v>
      </c>
      <c r="D26" t="str">
        <f t="shared" si="0"/>
        <v>Spare24</v>
      </c>
      <c r="E26" s="2" t="s">
        <v>2</v>
      </c>
      <c r="G26" s="6" t="s">
        <v>6</v>
      </c>
      <c r="H26" s="2">
        <v>0</v>
      </c>
      <c r="I26" s="2">
        <f t="shared" si="3"/>
        <v>0</v>
      </c>
      <c r="J26" s="2">
        <f t="shared" si="4"/>
        <v>0</v>
      </c>
      <c r="K26" s="2">
        <f t="shared" si="5"/>
        <v>0</v>
      </c>
    </row>
    <row r="27" spans="1:11" x14ac:dyDescent="0.3">
      <c r="A27" t="s">
        <v>107</v>
      </c>
      <c r="B27" s="2" t="s">
        <v>0</v>
      </c>
      <c r="C27" s="2" t="s">
        <v>1</v>
      </c>
      <c r="D27" t="str">
        <f t="shared" si="0"/>
        <v>Spare25</v>
      </c>
      <c r="E27" s="2" t="s">
        <v>2</v>
      </c>
      <c r="G27" s="6" t="s">
        <v>6</v>
      </c>
      <c r="H27" s="2">
        <v>0</v>
      </c>
      <c r="I27" s="2">
        <f t="shared" si="3"/>
        <v>0</v>
      </c>
      <c r="J27" s="2">
        <f t="shared" si="4"/>
        <v>0</v>
      </c>
      <c r="K27" s="2">
        <f t="shared" si="5"/>
        <v>0</v>
      </c>
    </row>
    <row r="28" spans="1:11" x14ac:dyDescent="0.3">
      <c r="A28" t="s">
        <v>108</v>
      </c>
      <c r="B28" s="2" t="s">
        <v>0</v>
      </c>
      <c r="C28" s="2" t="s">
        <v>1</v>
      </c>
      <c r="D28" t="str">
        <f t="shared" si="0"/>
        <v>Spare26</v>
      </c>
      <c r="E28" s="2" t="s">
        <v>2</v>
      </c>
      <c r="G28" s="6" t="s">
        <v>6</v>
      </c>
      <c r="H28" s="2">
        <v>0</v>
      </c>
      <c r="I28" s="2">
        <f t="shared" si="3"/>
        <v>0</v>
      </c>
      <c r="J28" s="2">
        <f t="shared" si="4"/>
        <v>0</v>
      </c>
      <c r="K28" s="2">
        <f t="shared" si="5"/>
        <v>0</v>
      </c>
    </row>
    <row r="29" spans="1:11" x14ac:dyDescent="0.3">
      <c r="A29" t="s">
        <v>109</v>
      </c>
      <c r="B29" s="2" t="s">
        <v>0</v>
      </c>
      <c r="C29" s="2" t="s">
        <v>1</v>
      </c>
      <c r="D29" t="str">
        <f t="shared" si="0"/>
        <v>Spare27</v>
      </c>
      <c r="E29" s="2" t="s">
        <v>2</v>
      </c>
      <c r="G29" s="6" t="s">
        <v>6</v>
      </c>
      <c r="H29" s="2">
        <v>0</v>
      </c>
      <c r="I29" s="2">
        <f t="shared" si="3"/>
        <v>0</v>
      </c>
      <c r="J29" s="2">
        <f t="shared" si="4"/>
        <v>0</v>
      </c>
      <c r="K29" s="2">
        <f t="shared" si="5"/>
        <v>0</v>
      </c>
    </row>
    <row r="30" spans="1:11" x14ac:dyDescent="0.3">
      <c r="A30" t="s">
        <v>110</v>
      </c>
      <c r="B30" s="2" t="s">
        <v>0</v>
      </c>
      <c r="C30" s="2" t="s">
        <v>1</v>
      </c>
      <c r="D30" t="str">
        <f t="shared" si="0"/>
        <v>Spare28</v>
      </c>
      <c r="E30" s="2" t="s">
        <v>2</v>
      </c>
      <c r="G30" s="6" t="s">
        <v>6</v>
      </c>
      <c r="H30" s="2">
        <v>0</v>
      </c>
      <c r="I30" s="2">
        <f t="shared" si="3"/>
        <v>0</v>
      </c>
      <c r="J30" s="2">
        <f t="shared" si="4"/>
        <v>0</v>
      </c>
      <c r="K30" s="2">
        <f t="shared" si="5"/>
        <v>0</v>
      </c>
    </row>
    <row r="31" spans="1:11" x14ac:dyDescent="0.3">
      <c r="A31" t="s">
        <v>111</v>
      </c>
      <c r="B31" s="2" t="s">
        <v>0</v>
      </c>
      <c r="C31" s="2" t="s">
        <v>1</v>
      </c>
      <c r="D31" t="str">
        <f t="shared" si="0"/>
        <v>Spare29</v>
      </c>
      <c r="E31" s="2" t="s">
        <v>2</v>
      </c>
      <c r="G31" s="6" t="s">
        <v>6</v>
      </c>
      <c r="H31" s="2">
        <v>0</v>
      </c>
      <c r="I31" s="2">
        <f t="shared" si="3"/>
        <v>0</v>
      </c>
      <c r="J31" s="2">
        <f t="shared" si="4"/>
        <v>0</v>
      </c>
      <c r="K31" s="2">
        <f t="shared" si="5"/>
        <v>0</v>
      </c>
    </row>
    <row r="32" spans="1:11" x14ac:dyDescent="0.3">
      <c r="A32" t="s">
        <v>391</v>
      </c>
      <c r="B32" s="2" t="s">
        <v>0</v>
      </c>
      <c r="C32" s="2" t="s">
        <v>1</v>
      </c>
      <c r="D32" t="s">
        <v>391</v>
      </c>
      <c r="E32" s="2" t="s">
        <v>2</v>
      </c>
      <c r="G32" s="6" t="s">
        <v>392</v>
      </c>
      <c r="H32" s="2">
        <v>0</v>
      </c>
      <c r="I32" s="2">
        <f t="shared" si="3"/>
        <v>0</v>
      </c>
      <c r="J32" s="2">
        <f t="shared" si="4"/>
        <v>0</v>
      </c>
      <c r="K32" s="2">
        <f t="shared" si="5"/>
        <v>0</v>
      </c>
    </row>
    <row r="33" spans="1:11" x14ac:dyDescent="0.3">
      <c r="A33" t="s">
        <v>393</v>
      </c>
      <c r="B33" s="2" t="s">
        <v>0</v>
      </c>
      <c r="C33" s="2" t="s">
        <v>1</v>
      </c>
      <c r="D33" t="s">
        <v>393</v>
      </c>
      <c r="E33" s="2" t="s">
        <v>2</v>
      </c>
      <c r="G33" s="6" t="s">
        <v>394</v>
      </c>
      <c r="H33" s="2">
        <v>4</v>
      </c>
      <c r="I33" s="2">
        <f t="shared" si="3"/>
        <v>0</v>
      </c>
      <c r="J33" s="2">
        <f t="shared" si="4"/>
        <v>0</v>
      </c>
      <c r="K33" s="2">
        <f t="shared" si="5"/>
        <v>0</v>
      </c>
    </row>
    <row r="34" spans="1:11" x14ac:dyDescent="0.3">
      <c r="A34" t="s">
        <v>89</v>
      </c>
      <c r="B34" s="2" t="s">
        <v>3</v>
      </c>
      <c r="C34" s="2" t="s">
        <v>1</v>
      </c>
      <c r="D34" t="str">
        <f t="shared" si="0"/>
        <v>Volume</v>
      </c>
      <c r="E34" s="2" t="s">
        <v>2</v>
      </c>
      <c r="G34" s="6" t="s">
        <v>305</v>
      </c>
      <c r="H34" s="2">
        <v>4</v>
      </c>
      <c r="I34" s="2">
        <f t="shared" ref="I34:I42" si="6">I33+H33</f>
        <v>4</v>
      </c>
      <c r="J34" s="2">
        <f t="shared" ref="J34:J42" si="7">QUOTIENT(I34,2)</f>
        <v>2</v>
      </c>
      <c r="K34" s="2">
        <f t="shared" ref="K34:K42" si="8">QUOTIENT(I34,4)</f>
        <v>1</v>
      </c>
    </row>
    <row r="35" spans="1:11" x14ac:dyDescent="0.3">
      <c r="A35" t="s">
        <v>4</v>
      </c>
      <c r="B35" s="2" t="s">
        <v>3</v>
      </c>
      <c r="C35" s="2" t="s">
        <v>1</v>
      </c>
      <c r="D35" t="str">
        <f t="shared" si="0"/>
        <v>SpareDInt1</v>
      </c>
      <c r="E35" s="2" t="s">
        <v>2</v>
      </c>
      <c r="G35" s="6" t="s">
        <v>280</v>
      </c>
      <c r="H35" s="2">
        <v>4</v>
      </c>
      <c r="I35" s="2">
        <f t="shared" si="6"/>
        <v>8</v>
      </c>
      <c r="J35" s="2">
        <f t="shared" si="7"/>
        <v>4</v>
      </c>
      <c r="K35" s="2">
        <f t="shared" si="8"/>
        <v>2</v>
      </c>
    </row>
    <row r="36" spans="1:11" x14ac:dyDescent="0.3">
      <c r="A36" t="s">
        <v>292</v>
      </c>
      <c r="B36" s="2" t="s">
        <v>13</v>
      </c>
      <c r="C36" s="2" t="s">
        <v>1</v>
      </c>
      <c r="D36" t="str">
        <f t="shared" si="0"/>
        <v>CurrentProgram</v>
      </c>
      <c r="E36" s="2" t="s">
        <v>2</v>
      </c>
      <c r="G36" s="6" t="s">
        <v>293</v>
      </c>
      <c r="H36" s="2">
        <v>2</v>
      </c>
      <c r="I36" s="2">
        <f t="shared" si="6"/>
        <v>12</v>
      </c>
      <c r="J36" s="2">
        <f t="shared" si="7"/>
        <v>6</v>
      </c>
      <c r="K36" s="2">
        <f t="shared" si="8"/>
        <v>3</v>
      </c>
    </row>
    <row r="37" spans="1:11" x14ac:dyDescent="0.3">
      <c r="A37" t="s">
        <v>87</v>
      </c>
      <c r="B37" s="2" t="s">
        <v>13</v>
      </c>
      <c r="C37" s="2" t="s">
        <v>1</v>
      </c>
      <c r="D37" t="str">
        <f t="shared" si="0"/>
        <v>Revolutions</v>
      </c>
      <c r="E37" s="2" t="s">
        <v>2</v>
      </c>
      <c r="G37" s="6" t="s">
        <v>294</v>
      </c>
      <c r="H37" s="2">
        <v>2</v>
      </c>
      <c r="I37" s="2">
        <f t="shared" si="6"/>
        <v>14</v>
      </c>
      <c r="J37" s="2">
        <f t="shared" si="7"/>
        <v>7</v>
      </c>
      <c r="K37" s="2">
        <f t="shared" si="8"/>
        <v>3</v>
      </c>
    </row>
    <row r="38" spans="1:11" x14ac:dyDescent="0.3">
      <c r="A38" t="s">
        <v>141</v>
      </c>
      <c r="B38" s="2" t="s">
        <v>13</v>
      </c>
      <c r="C38" s="2" t="s">
        <v>1</v>
      </c>
      <c r="D38" t="str">
        <f t="shared" si="0"/>
        <v>Rpm</v>
      </c>
      <c r="E38" s="2" t="s">
        <v>2</v>
      </c>
      <c r="G38" s="6" t="s">
        <v>295</v>
      </c>
      <c r="H38" s="2">
        <v>2</v>
      </c>
      <c r="I38" s="2">
        <f t="shared" si="6"/>
        <v>16</v>
      </c>
      <c r="J38" s="2">
        <f t="shared" si="7"/>
        <v>8</v>
      </c>
      <c r="K38" s="2">
        <f t="shared" si="8"/>
        <v>4</v>
      </c>
    </row>
    <row r="39" spans="1:11" x14ac:dyDescent="0.3">
      <c r="A39" t="s">
        <v>185</v>
      </c>
      <c r="B39" s="2" t="s">
        <v>13</v>
      </c>
      <c r="C39" s="2" t="s">
        <v>1</v>
      </c>
      <c r="D39" t="str">
        <f t="shared" si="0"/>
        <v>FineAdj</v>
      </c>
      <c r="E39" s="2" t="s">
        <v>2</v>
      </c>
      <c r="G39" s="6" t="s">
        <v>296</v>
      </c>
      <c r="H39" s="2">
        <v>2</v>
      </c>
      <c r="I39" s="2">
        <f t="shared" si="6"/>
        <v>18</v>
      </c>
      <c r="J39" s="2">
        <f t="shared" si="7"/>
        <v>9</v>
      </c>
      <c r="K39" s="2">
        <f t="shared" si="8"/>
        <v>4</v>
      </c>
    </row>
    <row r="40" spans="1:11" x14ac:dyDescent="0.3">
      <c r="A40" t="s">
        <v>200</v>
      </c>
      <c r="B40" s="2" t="s">
        <v>13</v>
      </c>
      <c r="C40" s="2" t="s">
        <v>1</v>
      </c>
      <c r="D40" t="str">
        <f t="shared" si="0"/>
        <v>SpareInt1</v>
      </c>
      <c r="E40" s="2" t="s">
        <v>2</v>
      </c>
      <c r="G40" s="6" t="s">
        <v>280</v>
      </c>
      <c r="H40" s="2">
        <v>2</v>
      </c>
      <c r="I40" s="2">
        <f t="shared" si="6"/>
        <v>20</v>
      </c>
      <c r="J40" s="2">
        <f t="shared" si="7"/>
        <v>10</v>
      </c>
      <c r="K40" s="2">
        <f t="shared" si="8"/>
        <v>5</v>
      </c>
    </row>
    <row r="41" spans="1:11" x14ac:dyDescent="0.3">
      <c r="A41" t="s">
        <v>222</v>
      </c>
      <c r="B41" s="2" t="s">
        <v>13</v>
      </c>
      <c r="C41" s="2" t="s">
        <v>1</v>
      </c>
      <c r="D41" t="str">
        <f t="shared" si="0"/>
        <v>SpareInt2</v>
      </c>
      <c r="E41" s="2" t="s">
        <v>2</v>
      </c>
      <c r="G41" s="6" t="s">
        <v>280</v>
      </c>
      <c r="H41" s="2">
        <v>2</v>
      </c>
      <c r="I41" s="2">
        <f t="shared" si="6"/>
        <v>22</v>
      </c>
      <c r="J41" s="2">
        <f t="shared" si="7"/>
        <v>11</v>
      </c>
      <c r="K41" s="2">
        <f t="shared" si="8"/>
        <v>5</v>
      </c>
    </row>
    <row r="42" spans="1:11" x14ac:dyDescent="0.3">
      <c r="G42" s="6" t="s">
        <v>187</v>
      </c>
      <c r="H42" s="2">
        <f>SUM(H2:H41)</f>
        <v>24</v>
      </c>
      <c r="I42" s="2">
        <f t="shared" si="6"/>
        <v>24</v>
      </c>
      <c r="J42" s="2">
        <f t="shared" si="7"/>
        <v>12</v>
      </c>
      <c r="K42" s="2">
        <f t="shared" si="8"/>
        <v>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topLeftCell="A12" workbookViewId="0">
      <selection activeCell="G21" sqref="G21"/>
    </sheetView>
  </sheetViews>
  <sheetFormatPr defaultRowHeight="14.4" x14ac:dyDescent="0.3"/>
  <cols>
    <col min="1" max="1" width="19.33203125" bestFit="1" customWidth="1"/>
    <col min="4" max="4" width="25" customWidth="1"/>
    <col min="5" max="5" width="11.33203125" bestFit="1" customWidth="1"/>
    <col min="6" max="6" width="2.33203125" customWidth="1"/>
    <col min="7" max="7" width="52" bestFit="1" customWidth="1"/>
    <col min="8" max="8" width="7" bestFit="1" customWidth="1"/>
    <col min="9" max="10" width="14.44140625" bestFit="1" customWidth="1"/>
    <col min="11" max="11" width="15.44140625" bestFit="1" customWidth="1"/>
  </cols>
  <sheetData>
    <row r="1" spans="1:11" ht="18" x14ac:dyDescent="0.35">
      <c r="A1" s="12" t="s">
        <v>241</v>
      </c>
      <c r="B1" s="12"/>
      <c r="C1" s="12"/>
      <c r="D1" s="12"/>
      <c r="E1" s="12"/>
      <c r="H1" s="2" t="s">
        <v>181</v>
      </c>
      <c r="I1" s="2" t="s">
        <v>182</v>
      </c>
      <c r="J1" s="2" t="s">
        <v>183</v>
      </c>
      <c r="K1" s="2" t="s">
        <v>184</v>
      </c>
    </row>
    <row r="2" spans="1:11" x14ac:dyDescent="0.3">
      <c r="A2" s="10" t="s">
        <v>239</v>
      </c>
      <c r="B2" s="8" t="s">
        <v>13</v>
      </c>
      <c r="C2" s="9" t="s">
        <v>1</v>
      </c>
      <c r="D2" s="10" t="str">
        <f>A2</f>
        <v>CosType</v>
      </c>
      <c r="E2" s="9" t="s">
        <v>147</v>
      </c>
      <c r="F2" s="11"/>
      <c r="G2" s="11" t="s">
        <v>240</v>
      </c>
      <c r="H2" s="2">
        <v>2</v>
      </c>
      <c r="I2" s="2">
        <v>0</v>
      </c>
      <c r="J2" s="2">
        <v>0</v>
      </c>
      <c r="K2" s="2">
        <v>0</v>
      </c>
    </row>
    <row r="3" spans="1:11" x14ac:dyDescent="0.3">
      <c r="A3" s="6" t="s">
        <v>201</v>
      </c>
      <c r="B3" s="5" t="s">
        <v>13</v>
      </c>
      <c r="C3" s="2" t="s">
        <v>1</v>
      </c>
      <c r="D3" s="10" t="str">
        <f t="shared" ref="D3:D48" si="0">A3</f>
        <v>ClassId</v>
      </c>
      <c r="E3" s="9" t="s">
        <v>147</v>
      </c>
      <c r="G3" s="6" t="s">
        <v>202</v>
      </c>
      <c r="H3" s="2">
        <v>2</v>
      </c>
      <c r="I3" s="2">
        <f>I2+H2</f>
        <v>2</v>
      </c>
      <c r="J3" s="2">
        <f t="shared" ref="J3" si="1">QUOTIENT(I3,2)</f>
        <v>1</v>
      </c>
      <c r="K3" s="2">
        <f t="shared" ref="K3" si="2">QUOTIENT(I3,4)</f>
        <v>0</v>
      </c>
    </row>
    <row r="4" spans="1:11" x14ac:dyDescent="0.3">
      <c r="A4" s="6" t="s">
        <v>203</v>
      </c>
      <c r="B4" s="5" t="s">
        <v>13</v>
      </c>
      <c r="C4" s="2" t="s">
        <v>1</v>
      </c>
      <c r="D4" s="10" t="str">
        <f t="shared" si="0"/>
        <v>Instance</v>
      </c>
      <c r="E4" s="9" t="s">
        <v>147</v>
      </c>
      <c r="G4" s="6" t="s">
        <v>204</v>
      </c>
      <c r="H4" s="2">
        <v>2</v>
      </c>
      <c r="I4" s="2">
        <f t="shared" ref="I4:I7" si="3">I3+H3</f>
        <v>4</v>
      </c>
      <c r="J4" s="2">
        <f t="shared" ref="J4:J7" si="4">QUOTIENT(I4,2)</f>
        <v>2</v>
      </c>
      <c r="K4" s="2">
        <f t="shared" ref="K4:K7" si="5">QUOTIENT(I4,4)</f>
        <v>1</v>
      </c>
    </row>
    <row r="5" spans="1:11" x14ac:dyDescent="0.3">
      <c r="A5" s="6" t="s">
        <v>205</v>
      </c>
      <c r="B5" s="5" t="s">
        <v>13</v>
      </c>
      <c r="C5" s="2" t="s">
        <v>1</v>
      </c>
      <c r="D5" s="10" t="str">
        <f t="shared" si="0"/>
        <v>Attribute</v>
      </c>
      <c r="E5" s="9" t="s">
        <v>147</v>
      </c>
      <c r="G5" s="6" t="s">
        <v>206</v>
      </c>
      <c r="H5" s="2">
        <v>2</v>
      </c>
      <c r="I5" s="2">
        <f t="shared" si="3"/>
        <v>6</v>
      </c>
      <c r="J5" s="2">
        <f t="shared" si="4"/>
        <v>3</v>
      </c>
      <c r="K5" s="2">
        <f t="shared" si="5"/>
        <v>1</v>
      </c>
    </row>
    <row r="6" spans="1:11" x14ac:dyDescent="0.3">
      <c r="A6" s="6" t="s">
        <v>207</v>
      </c>
      <c r="B6" s="5" t="s">
        <v>13</v>
      </c>
      <c r="C6" s="2" t="s">
        <v>1</v>
      </c>
      <c r="D6" s="10" t="str">
        <f t="shared" si="0"/>
        <v>CfgVersion</v>
      </c>
      <c r="E6" s="9" t="s">
        <v>147</v>
      </c>
      <c r="G6" s="6" t="s">
        <v>225</v>
      </c>
      <c r="H6" s="2">
        <v>2</v>
      </c>
      <c r="I6" s="2">
        <f t="shared" si="3"/>
        <v>8</v>
      </c>
      <c r="J6" s="2">
        <f t="shared" si="4"/>
        <v>4</v>
      </c>
      <c r="K6" s="2">
        <f t="shared" si="5"/>
        <v>2</v>
      </c>
    </row>
    <row r="7" spans="1:11" x14ac:dyDescent="0.3">
      <c r="A7" s="6" t="s">
        <v>208</v>
      </c>
      <c r="B7" s="5" t="s">
        <v>13</v>
      </c>
      <c r="C7" s="2" t="s">
        <v>1</v>
      </c>
      <c r="D7" s="10" t="str">
        <f t="shared" si="0"/>
        <v>CfgLength</v>
      </c>
      <c r="E7" s="9" t="s">
        <v>147</v>
      </c>
      <c r="G7" s="6" t="s">
        <v>226</v>
      </c>
      <c r="H7" s="2">
        <v>2</v>
      </c>
      <c r="I7" s="2">
        <f t="shared" si="3"/>
        <v>10</v>
      </c>
      <c r="J7" s="2">
        <f t="shared" si="4"/>
        <v>5</v>
      </c>
      <c r="K7" s="2">
        <f t="shared" si="5"/>
        <v>2</v>
      </c>
    </row>
    <row r="8" spans="1:11" x14ac:dyDescent="0.3">
      <c r="A8" t="s">
        <v>99</v>
      </c>
      <c r="B8" s="2" t="s">
        <v>0</v>
      </c>
      <c r="C8" s="2" t="s">
        <v>1</v>
      </c>
      <c r="D8" s="10" t="str">
        <f t="shared" si="0"/>
        <v>Ready</v>
      </c>
      <c r="E8" s="2" t="s">
        <v>147</v>
      </c>
      <c r="G8" s="6" t="s">
        <v>306</v>
      </c>
      <c r="H8" s="2">
        <v>0</v>
      </c>
      <c r="I8" s="2">
        <f t="shared" ref="I8:I45" si="6">I7+H7</f>
        <v>12</v>
      </c>
      <c r="J8" s="2">
        <f t="shared" ref="J8:J45" si="7">QUOTIENT(I8,2)</f>
        <v>6</v>
      </c>
      <c r="K8" s="2">
        <f t="shared" ref="K8:K45" si="8">QUOTIENT(I8,4)</f>
        <v>3</v>
      </c>
    </row>
    <row r="9" spans="1:11" x14ac:dyDescent="0.3">
      <c r="A9" t="s">
        <v>100</v>
      </c>
      <c r="B9" s="2" t="s">
        <v>0</v>
      </c>
      <c r="C9" s="2" t="s">
        <v>1</v>
      </c>
      <c r="D9" s="10" t="str">
        <f t="shared" si="0"/>
        <v>Running</v>
      </c>
      <c r="E9" s="2" t="s">
        <v>147</v>
      </c>
      <c r="G9" s="6" t="s">
        <v>307</v>
      </c>
      <c r="H9" s="2">
        <v>0</v>
      </c>
      <c r="I9" s="2">
        <f t="shared" si="6"/>
        <v>12</v>
      </c>
      <c r="J9" s="2">
        <f t="shared" si="7"/>
        <v>6</v>
      </c>
      <c r="K9" s="2">
        <f t="shared" si="8"/>
        <v>3</v>
      </c>
    </row>
    <row r="10" spans="1:11" x14ac:dyDescent="0.3">
      <c r="A10" t="s">
        <v>101</v>
      </c>
      <c r="B10" s="2" t="s">
        <v>0</v>
      </c>
      <c r="C10" s="2" t="s">
        <v>1</v>
      </c>
      <c r="D10" s="10" t="str">
        <f t="shared" si="0"/>
        <v>Abort</v>
      </c>
      <c r="E10" s="2" t="s">
        <v>147</v>
      </c>
      <c r="G10" s="6" t="s">
        <v>308</v>
      </c>
      <c r="H10" s="2">
        <v>0</v>
      </c>
      <c r="I10" s="2">
        <f t="shared" si="6"/>
        <v>12</v>
      </c>
      <c r="J10" s="2">
        <f t="shared" si="7"/>
        <v>6</v>
      </c>
      <c r="K10" s="2">
        <f t="shared" si="8"/>
        <v>3</v>
      </c>
    </row>
    <row r="11" spans="1:11" x14ac:dyDescent="0.3">
      <c r="A11" t="s">
        <v>283</v>
      </c>
      <c r="B11" s="2" t="s">
        <v>0</v>
      </c>
      <c r="C11" s="2" t="s">
        <v>1</v>
      </c>
      <c r="D11" s="10" t="str">
        <f t="shared" si="0"/>
        <v>DirectionCC</v>
      </c>
      <c r="E11" s="2" t="s">
        <v>147</v>
      </c>
      <c r="G11" s="6" t="s">
        <v>309</v>
      </c>
      <c r="H11" s="2">
        <v>0</v>
      </c>
      <c r="I11" s="2">
        <f t="shared" si="6"/>
        <v>12</v>
      </c>
      <c r="J11" s="2">
        <f t="shared" si="7"/>
        <v>6</v>
      </c>
      <c r="K11" s="2">
        <f t="shared" si="8"/>
        <v>3</v>
      </c>
    </row>
    <row r="12" spans="1:11" x14ac:dyDescent="0.3">
      <c r="A12" t="s">
        <v>97</v>
      </c>
      <c r="B12" s="2" t="s">
        <v>0</v>
      </c>
      <c r="C12" s="2" t="s">
        <v>1</v>
      </c>
      <c r="D12" s="10" t="str">
        <f t="shared" si="0"/>
        <v>ContinuousRun</v>
      </c>
      <c r="E12" s="2" t="s">
        <v>147</v>
      </c>
      <c r="G12" s="6" t="s">
        <v>310</v>
      </c>
      <c r="H12" s="2">
        <v>0</v>
      </c>
      <c r="I12" s="2">
        <f t="shared" si="6"/>
        <v>12</v>
      </c>
      <c r="J12" s="2">
        <f t="shared" si="7"/>
        <v>6</v>
      </c>
      <c r="K12" s="2">
        <f t="shared" si="8"/>
        <v>3</v>
      </c>
    </row>
    <row r="13" spans="1:11" x14ac:dyDescent="0.3">
      <c r="A13" t="s">
        <v>379</v>
      </c>
      <c r="B13" s="2" t="s">
        <v>0</v>
      </c>
      <c r="C13" s="2" t="s">
        <v>1</v>
      </c>
      <c r="D13" s="10" t="str">
        <f t="shared" si="0"/>
        <v>SpareBit</v>
      </c>
      <c r="E13" s="2" t="s">
        <v>147</v>
      </c>
      <c r="G13" s="6" t="s">
        <v>311</v>
      </c>
      <c r="H13" s="2">
        <v>0</v>
      </c>
      <c r="I13" s="2">
        <f t="shared" si="6"/>
        <v>12</v>
      </c>
      <c r="J13" s="2">
        <f t="shared" si="7"/>
        <v>6</v>
      </c>
      <c r="K13" s="2">
        <f t="shared" si="8"/>
        <v>3</v>
      </c>
    </row>
    <row r="14" spans="1:11" x14ac:dyDescent="0.3">
      <c r="A14" t="s">
        <v>66</v>
      </c>
      <c r="B14" s="2" t="s">
        <v>0</v>
      </c>
      <c r="C14" s="2" t="s">
        <v>1</v>
      </c>
      <c r="D14" s="10" t="str">
        <f t="shared" si="0"/>
        <v>AtMaxShot</v>
      </c>
      <c r="E14" s="2" t="s">
        <v>147</v>
      </c>
      <c r="G14" s="6" t="s">
        <v>313</v>
      </c>
      <c r="H14" s="2">
        <v>0</v>
      </c>
      <c r="I14" s="2">
        <f t="shared" si="6"/>
        <v>12</v>
      </c>
      <c r="J14" s="2">
        <f t="shared" si="7"/>
        <v>6</v>
      </c>
      <c r="K14" s="2">
        <f t="shared" si="8"/>
        <v>3</v>
      </c>
    </row>
    <row r="15" spans="1:11" x14ac:dyDescent="0.3">
      <c r="A15" t="s">
        <v>188</v>
      </c>
      <c r="B15" s="2" t="s">
        <v>0</v>
      </c>
      <c r="C15" s="2" t="s">
        <v>1</v>
      </c>
      <c r="D15" s="10" t="str">
        <f t="shared" si="0"/>
        <v>CmdAck</v>
      </c>
      <c r="E15" s="2" t="s">
        <v>147</v>
      </c>
      <c r="G15" s="6" t="s">
        <v>312</v>
      </c>
      <c r="H15" s="2">
        <v>0</v>
      </c>
      <c r="I15" s="2">
        <f t="shared" si="6"/>
        <v>12</v>
      </c>
      <c r="J15" s="2">
        <f t="shared" si="7"/>
        <v>6</v>
      </c>
      <c r="K15" s="2">
        <f t="shared" si="8"/>
        <v>3</v>
      </c>
    </row>
    <row r="16" spans="1:11" x14ac:dyDescent="0.3">
      <c r="A16" t="s">
        <v>244</v>
      </c>
      <c r="B16" s="2" t="s">
        <v>0</v>
      </c>
      <c r="C16" s="2" t="s">
        <v>1</v>
      </c>
      <c r="D16" s="10" t="str">
        <f t="shared" si="0"/>
        <v>BadVolume</v>
      </c>
      <c r="E16" s="2" t="s">
        <v>147</v>
      </c>
      <c r="G16" t="s">
        <v>191</v>
      </c>
      <c r="H16" s="2">
        <v>0</v>
      </c>
      <c r="I16" s="2">
        <f t="shared" si="6"/>
        <v>12</v>
      </c>
      <c r="J16" s="2">
        <f t="shared" si="7"/>
        <v>6</v>
      </c>
      <c r="K16" s="2">
        <f t="shared" si="8"/>
        <v>3</v>
      </c>
    </row>
    <row r="17" spans="1:11" x14ac:dyDescent="0.3">
      <c r="A17" t="s">
        <v>245</v>
      </c>
      <c r="B17" s="2" t="s">
        <v>0</v>
      </c>
      <c r="C17" s="2" t="s">
        <v>1</v>
      </c>
      <c r="D17" s="10" t="str">
        <f t="shared" si="0"/>
        <v>AtShotSize</v>
      </c>
      <c r="E17" s="2" t="s">
        <v>147</v>
      </c>
      <c r="G17" s="6" t="s">
        <v>314</v>
      </c>
      <c r="H17" s="2">
        <v>0</v>
      </c>
      <c r="I17" s="2">
        <f t="shared" si="6"/>
        <v>12</v>
      </c>
      <c r="J17" s="2">
        <f t="shared" si="7"/>
        <v>6</v>
      </c>
      <c r="K17" s="2">
        <f t="shared" si="8"/>
        <v>3</v>
      </c>
    </row>
    <row r="18" spans="1:11" x14ac:dyDescent="0.3">
      <c r="A18" t="s">
        <v>342</v>
      </c>
      <c r="B18" s="2" t="s">
        <v>0</v>
      </c>
      <c r="C18" s="2" t="s">
        <v>1</v>
      </c>
      <c r="D18" s="10" t="str">
        <f t="shared" si="0"/>
        <v>InLinkDelay</v>
      </c>
      <c r="E18" s="2" t="s">
        <v>147</v>
      </c>
      <c r="G18" s="6" t="s">
        <v>343</v>
      </c>
      <c r="H18" s="2">
        <v>0</v>
      </c>
      <c r="I18" s="2">
        <f t="shared" si="6"/>
        <v>12</v>
      </c>
      <c r="J18" s="2">
        <f t="shared" si="7"/>
        <v>6</v>
      </c>
      <c r="K18" s="2">
        <f t="shared" si="8"/>
        <v>3</v>
      </c>
    </row>
    <row r="19" spans="1:11" x14ac:dyDescent="0.3">
      <c r="A19" t="s">
        <v>344</v>
      </c>
      <c r="B19" s="2" t="s">
        <v>0</v>
      </c>
      <c r="C19" s="2" t="s">
        <v>1</v>
      </c>
      <c r="D19" s="10" t="str">
        <f t="shared" si="0"/>
        <v>InZinchMode</v>
      </c>
      <c r="E19" s="2" t="s">
        <v>147</v>
      </c>
      <c r="G19" s="6" t="s">
        <v>345</v>
      </c>
      <c r="H19" s="2">
        <v>0</v>
      </c>
      <c r="I19" s="2">
        <f t="shared" si="6"/>
        <v>12</v>
      </c>
      <c r="J19" s="2">
        <f t="shared" si="7"/>
        <v>6</v>
      </c>
      <c r="K19" s="2">
        <f t="shared" si="8"/>
        <v>3</v>
      </c>
    </row>
    <row r="20" spans="1:11" x14ac:dyDescent="0.3">
      <c r="A20" t="s">
        <v>380</v>
      </c>
      <c r="B20" s="2" t="s">
        <v>0</v>
      </c>
      <c r="C20" s="2" t="s">
        <v>1</v>
      </c>
      <c r="D20" s="10" t="str">
        <f t="shared" si="0"/>
        <v>InChangeHead</v>
      </c>
      <c r="E20" s="2" t="s">
        <v>147</v>
      </c>
      <c r="G20" s="6" t="s">
        <v>396</v>
      </c>
      <c r="H20" s="2">
        <v>0</v>
      </c>
      <c r="I20" s="2">
        <f t="shared" si="6"/>
        <v>12</v>
      </c>
      <c r="J20" s="2">
        <f t="shared" si="7"/>
        <v>6</v>
      </c>
      <c r="K20" s="2">
        <f t="shared" si="8"/>
        <v>3</v>
      </c>
    </row>
    <row r="21" spans="1:11" x14ac:dyDescent="0.3">
      <c r="A21" t="s">
        <v>395</v>
      </c>
      <c r="B21" s="2" t="s">
        <v>0</v>
      </c>
      <c r="C21" s="2" t="s">
        <v>1</v>
      </c>
      <c r="D21" s="10" t="str">
        <f t="shared" si="0"/>
        <v>BoreSizeSet</v>
      </c>
      <c r="E21" s="2" t="s">
        <v>147</v>
      </c>
      <c r="G21" s="6" t="s">
        <v>397</v>
      </c>
      <c r="H21" s="2">
        <v>0</v>
      </c>
      <c r="I21" s="2">
        <f t="shared" si="6"/>
        <v>12</v>
      </c>
      <c r="J21" s="2">
        <f t="shared" si="7"/>
        <v>6</v>
      </c>
      <c r="K21" s="2">
        <f t="shared" si="8"/>
        <v>3</v>
      </c>
    </row>
    <row r="22" spans="1:11" x14ac:dyDescent="0.3">
      <c r="A22" t="s">
        <v>123</v>
      </c>
      <c r="B22" s="2" t="s">
        <v>0</v>
      </c>
      <c r="C22" s="2" t="s">
        <v>1</v>
      </c>
      <c r="D22" s="10" t="str">
        <f t="shared" si="0"/>
        <v>Spare1_14</v>
      </c>
      <c r="E22" s="2" t="s">
        <v>147</v>
      </c>
      <c r="G22" s="6" t="s">
        <v>6</v>
      </c>
      <c r="H22" s="2">
        <v>0</v>
      </c>
      <c r="I22" s="2">
        <f t="shared" si="6"/>
        <v>12</v>
      </c>
      <c r="J22" s="2">
        <f t="shared" si="7"/>
        <v>6</v>
      </c>
      <c r="K22" s="2">
        <f t="shared" si="8"/>
        <v>3</v>
      </c>
    </row>
    <row r="23" spans="1:11" x14ac:dyDescent="0.3">
      <c r="A23" t="s">
        <v>124</v>
      </c>
      <c r="B23" s="2" t="s">
        <v>0</v>
      </c>
      <c r="C23" s="2" t="s">
        <v>1</v>
      </c>
      <c r="D23" s="10" t="str">
        <f t="shared" si="0"/>
        <v>Spare1_15</v>
      </c>
      <c r="E23" s="2" t="s">
        <v>147</v>
      </c>
      <c r="G23" s="6" t="s">
        <v>6</v>
      </c>
      <c r="H23" s="2">
        <v>0</v>
      </c>
      <c r="I23" s="2">
        <f t="shared" si="6"/>
        <v>12</v>
      </c>
      <c r="J23" s="2">
        <f t="shared" si="7"/>
        <v>6</v>
      </c>
      <c r="K23" s="2">
        <f t="shared" si="8"/>
        <v>3</v>
      </c>
    </row>
    <row r="24" spans="1:11" x14ac:dyDescent="0.3">
      <c r="A24" t="s">
        <v>125</v>
      </c>
      <c r="B24" s="2" t="s">
        <v>0</v>
      </c>
      <c r="C24" s="2" t="s">
        <v>1</v>
      </c>
      <c r="D24" s="10" t="str">
        <f t="shared" si="0"/>
        <v>Spare1_16</v>
      </c>
      <c r="E24" s="2" t="s">
        <v>147</v>
      </c>
      <c r="G24" s="6" t="s">
        <v>6</v>
      </c>
      <c r="H24" s="2">
        <v>0</v>
      </c>
      <c r="I24" s="2">
        <f t="shared" si="6"/>
        <v>12</v>
      </c>
      <c r="J24" s="2">
        <f t="shared" si="7"/>
        <v>6</v>
      </c>
      <c r="K24" s="2">
        <f t="shared" si="8"/>
        <v>3</v>
      </c>
    </row>
    <row r="25" spans="1:11" x14ac:dyDescent="0.3">
      <c r="A25" t="s">
        <v>126</v>
      </c>
      <c r="B25" s="2" t="s">
        <v>0</v>
      </c>
      <c r="C25" s="2" t="s">
        <v>1</v>
      </c>
      <c r="D25" s="10" t="str">
        <f t="shared" si="0"/>
        <v>Spare1_17</v>
      </c>
      <c r="E25" s="2" t="s">
        <v>147</v>
      </c>
      <c r="G25" s="6" t="s">
        <v>6</v>
      </c>
      <c r="H25" s="2">
        <v>0</v>
      </c>
      <c r="I25" s="2">
        <f t="shared" si="6"/>
        <v>12</v>
      </c>
      <c r="J25" s="2">
        <f t="shared" si="7"/>
        <v>6</v>
      </c>
      <c r="K25" s="2">
        <f t="shared" si="8"/>
        <v>3</v>
      </c>
    </row>
    <row r="26" spans="1:11" x14ac:dyDescent="0.3">
      <c r="A26" t="s">
        <v>127</v>
      </c>
      <c r="B26" s="2" t="s">
        <v>0</v>
      </c>
      <c r="C26" s="2" t="s">
        <v>1</v>
      </c>
      <c r="D26" s="10" t="str">
        <f t="shared" si="0"/>
        <v>Spare1_18</v>
      </c>
      <c r="E26" s="2" t="s">
        <v>147</v>
      </c>
      <c r="G26" s="6" t="s">
        <v>6</v>
      </c>
      <c r="H26" s="2">
        <v>0</v>
      </c>
      <c r="I26" s="2">
        <f t="shared" si="6"/>
        <v>12</v>
      </c>
      <c r="J26" s="2">
        <f t="shared" si="7"/>
        <v>6</v>
      </c>
      <c r="K26" s="2">
        <f t="shared" si="8"/>
        <v>3</v>
      </c>
    </row>
    <row r="27" spans="1:11" x14ac:dyDescent="0.3">
      <c r="A27" t="s">
        <v>128</v>
      </c>
      <c r="B27" s="2" t="s">
        <v>0</v>
      </c>
      <c r="C27" s="2" t="s">
        <v>1</v>
      </c>
      <c r="D27" s="10" t="str">
        <f t="shared" si="0"/>
        <v>Spare1_19</v>
      </c>
      <c r="E27" s="2" t="s">
        <v>147</v>
      </c>
      <c r="G27" s="6" t="s">
        <v>6</v>
      </c>
      <c r="H27" s="2">
        <v>0</v>
      </c>
      <c r="I27" s="2">
        <f t="shared" si="6"/>
        <v>12</v>
      </c>
      <c r="J27" s="2">
        <f t="shared" si="7"/>
        <v>6</v>
      </c>
      <c r="K27" s="2">
        <f t="shared" si="8"/>
        <v>3</v>
      </c>
    </row>
    <row r="28" spans="1:11" x14ac:dyDescent="0.3">
      <c r="A28" t="s">
        <v>129</v>
      </c>
      <c r="B28" s="2" t="s">
        <v>0</v>
      </c>
      <c r="C28" s="2" t="s">
        <v>1</v>
      </c>
      <c r="D28" s="10" t="str">
        <f t="shared" si="0"/>
        <v>Spare1_20</v>
      </c>
      <c r="E28" s="2" t="s">
        <v>147</v>
      </c>
      <c r="G28" s="6" t="s">
        <v>6</v>
      </c>
      <c r="H28" s="2">
        <v>0</v>
      </c>
      <c r="I28" s="2">
        <f t="shared" si="6"/>
        <v>12</v>
      </c>
      <c r="J28" s="2">
        <f t="shared" si="7"/>
        <v>6</v>
      </c>
      <c r="K28" s="2">
        <f t="shared" si="8"/>
        <v>3</v>
      </c>
    </row>
    <row r="29" spans="1:11" x14ac:dyDescent="0.3">
      <c r="A29" t="s">
        <v>130</v>
      </c>
      <c r="B29" s="2" t="s">
        <v>0</v>
      </c>
      <c r="C29" s="2" t="s">
        <v>1</v>
      </c>
      <c r="D29" s="10" t="str">
        <f t="shared" si="0"/>
        <v>Spare1_21</v>
      </c>
      <c r="E29" s="2" t="s">
        <v>147</v>
      </c>
      <c r="G29" s="6" t="s">
        <v>6</v>
      </c>
      <c r="H29" s="2">
        <v>0</v>
      </c>
      <c r="I29" s="2">
        <f t="shared" si="6"/>
        <v>12</v>
      </c>
      <c r="J29" s="2">
        <f t="shared" si="7"/>
        <v>6</v>
      </c>
      <c r="K29" s="2">
        <f t="shared" si="8"/>
        <v>3</v>
      </c>
    </row>
    <row r="30" spans="1:11" x14ac:dyDescent="0.3">
      <c r="A30" t="s">
        <v>131</v>
      </c>
      <c r="B30" s="2" t="s">
        <v>0</v>
      </c>
      <c r="C30" s="2" t="s">
        <v>1</v>
      </c>
      <c r="D30" s="10" t="str">
        <f t="shared" si="0"/>
        <v>Spare1_22</v>
      </c>
      <c r="E30" s="2" t="s">
        <v>147</v>
      </c>
      <c r="G30" s="6" t="s">
        <v>6</v>
      </c>
      <c r="H30" s="2">
        <v>0</v>
      </c>
      <c r="I30" s="2">
        <f t="shared" si="6"/>
        <v>12</v>
      </c>
      <c r="J30" s="2">
        <f t="shared" si="7"/>
        <v>6</v>
      </c>
      <c r="K30" s="2">
        <f t="shared" si="8"/>
        <v>3</v>
      </c>
    </row>
    <row r="31" spans="1:11" x14ac:dyDescent="0.3">
      <c r="A31" t="s">
        <v>132</v>
      </c>
      <c r="B31" s="2" t="s">
        <v>0</v>
      </c>
      <c r="C31" s="2" t="s">
        <v>1</v>
      </c>
      <c r="D31" s="10" t="str">
        <f t="shared" si="0"/>
        <v>Spare1_23</v>
      </c>
      <c r="E31" s="2" t="s">
        <v>147</v>
      </c>
      <c r="G31" s="6" t="s">
        <v>6</v>
      </c>
      <c r="H31" s="2">
        <v>0</v>
      </c>
      <c r="I31" s="2">
        <f t="shared" si="6"/>
        <v>12</v>
      </c>
      <c r="J31" s="2">
        <f t="shared" si="7"/>
        <v>6</v>
      </c>
      <c r="K31" s="2">
        <f t="shared" si="8"/>
        <v>3</v>
      </c>
    </row>
    <row r="32" spans="1:11" x14ac:dyDescent="0.3">
      <c r="A32" t="s">
        <v>133</v>
      </c>
      <c r="B32" s="2" t="s">
        <v>0</v>
      </c>
      <c r="C32" s="2" t="s">
        <v>1</v>
      </c>
      <c r="D32" s="10" t="str">
        <f t="shared" si="0"/>
        <v>Spare1_24</v>
      </c>
      <c r="E32" s="2" t="s">
        <v>147</v>
      </c>
      <c r="G32" s="6" t="s">
        <v>6</v>
      </c>
      <c r="H32" s="2">
        <v>0</v>
      </c>
      <c r="I32" s="2">
        <f t="shared" si="6"/>
        <v>12</v>
      </c>
      <c r="J32" s="2">
        <f t="shared" si="7"/>
        <v>6</v>
      </c>
      <c r="K32" s="2">
        <f t="shared" si="8"/>
        <v>3</v>
      </c>
    </row>
    <row r="33" spans="1:11" x14ac:dyDescent="0.3">
      <c r="A33" t="s">
        <v>134</v>
      </c>
      <c r="B33" s="2" t="s">
        <v>0</v>
      </c>
      <c r="C33" s="2" t="s">
        <v>1</v>
      </c>
      <c r="D33" s="10" t="str">
        <f t="shared" si="0"/>
        <v>Spare1_25</v>
      </c>
      <c r="E33" s="2" t="s">
        <v>147</v>
      </c>
      <c r="G33" s="6" t="s">
        <v>6</v>
      </c>
      <c r="H33" s="2">
        <v>0</v>
      </c>
      <c r="I33" s="2">
        <f t="shared" si="6"/>
        <v>12</v>
      </c>
      <c r="J33" s="2">
        <f t="shared" si="7"/>
        <v>6</v>
      </c>
      <c r="K33" s="2">
        <f t="shared" si="8"/>
        <v>3</v>
      </c>
    </row>
    <row r="34" spans="1:11" x14ac:dyDescent="0.3">
      <c r="A34" t="s">
        <v>135</v>
      </c>
      <c r="B34" s="2" t="s">
        <v>0</v>
      </c>
      <c r="C34" s="2" t="s">
        <v>1</v>
      </c>
      <c r="D34" s="10" t="str">
        <f t="shared" si="0"/>
        <v>Spare1_26</v>
      </c>
      <c r="E34" s="2" t="s">
        <v>147</v>
      </c>
      <c r="G34" s="6" t="s">
        <v>6</v>
      </c>
      <c r="H34" s="2">
        <v>0</v>
      </c>
      <c r="I34" s="2">
        <f t="shared" si="6"/>
        <v>12</v>
      </c>
      <c r="J34" s="2">
        <f t="shared" si="7"/>
        <v>6</v>
      </c>
      <c r="K34" s="2">
        <f t="shared" si="8"/>
        <v>3</v>
      </c>
    </row>
    <row r="35" spans="1:11" x14ac:dyDescent="0.3">
      <c r="A35" t="s">
        <v>136</v>
      </c>
      <c r="B35" s="2" t="s">
        <v>0</v>
      </c>
      <c r="C35" s="2" t="s">
        <v>1</v>
      </c>
      <c r="D35" s="10" t="str">
        <f t="shared" si="0"/>
        <v>Spare1_27</v>
      </c>
      <c r="E35" s="2" t="s">
        <v>147</v>
      </c>
      <c r="G35" s="6" t="s">
        <v>6</v>
      </c>
      <c r="H35" s="2">
        <v>0</v>
      </c>
      <c r="I35" s="2">
        <f t="shared" si="6"/>
        <v>12</v>
      </c>
      <c r="J35" s="2">
        <f t="shared" si="7"/>
        <v>6</v>
      </c>
      <c r="K35" s="2">
        <f t="shared" si="8"/>
        <v>3</v>
      </c>
    </row>
    <row r="36" spans="1:11" x14ac:dyDescent="0.3">
      <c r="A36" t="s">
        <v>195</v>
      </c>
      <c r="B36" s="2" t="s">
        <v>0</v>
      </c>
      <c r="C36" s="2" t="s">
        <v>1</v>
      </c>
      <c r="D36" s="10" t="str">
        <f t="shared" si="0"/>
        <v>FaultDispenseSensor</v>
      </c>
      <c r="E36" s="2" t="s">
        <v>147</v>
      </c>
      <c r="G36" s="6" t="s">
        <v>315</v>
      </c>
      <c r="H36" s="2">
        <v>0</v>
      </c>
      <c r="I36" s="2">
        <f t="shared" si="6"/>
        <v>12</v>
      </c>
      <c r="J36" s="2">
        <f t="shared" si="7"/>
        <v>6</v>
      </c>
      <c r="K36" s="2">
        <f t="shared" si="8"/>
        <v>3</v>
      </c>
    </row>
    <row r="37" spans="1:11" x14ac:dyDescent="0.3">
      <c r="A37" t="s">
        <v>142</v>
      </c>
      <c r="B37" s="2" t="s">
        <v>0</v>
      </c>
      <c r="C37" s="2" t="s">
        <v>1</v>
      </c>
      <c r="D37" s="10" t="str">
        <f t="shared" si="0"/>
        <v>FaultDispenseMotor</v>
      </c>
      <c r="E37" s="2" t="s">
        <v>147</v>
      </c>
      <c r="G37" s="6" t="s">
        <v>316</v>
      </c>
      <c r="H37" s="2">
        <v>0</v>
      </c>
      <c r="I37" s="2">
        <f t="shared" si="6"/>
        <v>12</v>
      </c>
      <c r="J37" s="2">
        <f t="shared" si="7"/>
        <v>6</v>
      </c>
      <c r="K37" s="2">
        <f t="shared" si="8"/>
        <v>3</v>
      </c>
    </row>
    <row r="38" spans="1:11" x14ac:dyDescent="0.3">
      <c r="A38" t="s">
        <v>143</v>
      </c>
      <c r="B38" s="2" t="s">
        <v>0</v>
      </c>
      <c r="C38" s="2" t="s">
        <v>1</v>
      </c>
      <c r="D38" s="10" t="str">
        <f t="shared" si="0"/>
        <v>FaultAdjustMotor</v>
      </c>
      <c r="E38" s="2" t="s">
        <v>147</v>
      </c>
      <c r="G38" s="6" t="s">
        <v>317</v>
      </c>
      <c r="H38" s="2">
        <v>0</v>
      </c>
      <c r="I38" s="2">
        <f t="shared" si="6"/>
        <v>12</v>
      </c>
      <c r="J38" s="2">
        <f t="shared" si="7"/>
        <v>6</v>
      </c>
      <c r="K38" s="2">
        <f t="shared" si="8"/>
        <v>3</v>
      </c>
    </row>
    <row r="39" spans="1:11" x14ac:dyDescent="0.3">
      <c r="A39" t="s">
        <v>144</v>
      </c>
      <c r="B39" s="2" t="s">
        <v>0</v>
      </c>
      <c r="C39" s="2" t="s">
        <v>1</v>
      </c>
      <c r="D39" s="10" t="str">
        <f t="shared" si="0"/>
        <v>FaultAdjustSensor</v>
      </c>
      <c r="E39" s="2" t="s">
        <v>147</v>
      </c>
      <c r="G39" s="6" t="s">
        <v>318</v>
      </c>
      <c r="H39" s="2">
        <v>4</v>
      </c>
      <c r="I39" s="2">
        <f t="shared" si="6"/>
        <v>12</v>
      </c>
      <c r="J39" s="2">
        <f t="shared" si="7"/>
        <v>6</v>
      </c>
      <c r="K39" s="2">
        <f t="shared" si="8"/>
        <v>3</v>
      </c>
    </row>
    <row r="40" spans="1:11" x14ac:dyDescent="0.3">
      <c r="A40" t="s">
        <v>292</v>
      </c>
      <c r="B40" s="5" t="s">
        <v>13</v>
      </c>
      <c r="C40" s="2" t="s">
        <v>1</v>
      </c>
      <c r="D40" s="10" t="str">
        <f t="shared" si="0"/>
        <v>CurrentProgram</v>
      </c>
      <c r="E40" s="2" t="s">
        <v>147</v>
      </c>
      <c r="G40" s="6" t="s">
        <v>319</v>
      </c>
      <c r="H40" s="2">
        <v>2</v>
      </c>
      <c r="I40" s="2">
        <f t="shared" si="6"/>
        <v>16</v>
      </c>
      <c r="J40" s="2">
        <f t="shared" si="7"/>
        <v>8</v>
      </c>
      <c r="K40" s="2">
        <f t="shared" si="8"/>
        <v>4</v>
      </c>
    </row>
    <row r="41" spans="1:11" x14ac:dyDescent="0.3">
      <c r="A41" t="s">
        <v>87</v>
      </c>
      <c r="B41" s="5" t="s">
        <v>13</v>
      </c>
      <c r="C41" s="2" t="s">
        <v>1</v>
      </c>
      <c r="D41" s="10" t="str">
        <f t="shared" si="0"/>
        <v>Revolutions</v>
      </c>
      <c r="E41" s="2" t="s">
        <v>147</v>
      </c>
      <c r="G41" s="6" t="s">
        <v>321</v>
      </c>
      <c r="H41" s="2">
        <v>2</v>
      </c>
      <c r="I41" s="2">
        <f t="shared" si="6"/>
        <v>18</v>
      </c>
      <c r="J41" s="2">
        <f t="shared" si="7"/>
        <v>9</v>
      </c>
      <c r="K41" s="2">
        <f t="shared" si="8"/>
        <v>4</v>
      </c>
    </row>
    <row r="42" spans="1:11" x14ac:dyDescent="0.3">
      <c r="A42" t="s">
        <v>141</v>
      </c>
      <c r="B42" s="5" t="s">
        <v>13</v>
      </c>
      <c r="C42" s="2" t="s">
        <v>1</v>
      </c>
      <c r="D42" s="10" t="str">
        <f t="shared" si="0"/>
        <v>Rpm</v>
      </c>
      <c r="E42" s="2" t="s">
        <v>147</v>
      </c>
      <c r="G42" s="6" t="s">
        <v>346</v>
      </c>
      <c r="H42" s="2">
        <v>2</v>
      </c>
      <c r="I42" s="2">
        <f t="shared" si="6"/>
        <v>20</v>
      </c>
      <c r="J42" s="2">
        <f t="shared" si="7"/>
        <v>10</v>
      </c>
      <c r="K42" s="2">
        <f t="shared" si="8"/>
        <v>5</v>
      </c>
    </row>
    <row r="43" spans="1:11" x14ac:dyDescent="0.3">
      <c r="A43" t="s">
        <v>185</v>
      </c>
      <c r="B43" s="2" t="s">
        <v>13</v>
      </c>
      <c r="C43" s="2" t="s">
        <v>1</v>
      </c>
      <c r="D43" s="10" t="str">
        <f t="shared" si="0"/>
        <v>FineAdj</v>
      </c>
      <c r="E43" s="2" t="s">
        <v>147</v>
      </c>
      <c r="G43" t="s">
        <v>186</v>
      </c>
      <c r="H43" s="2">
        <v>2</v>
      </c>
      <c r="I43" s="2">
        <f t="shared" si="6"/>
        <v>22</v>
      </c>
      <c r="J43" s="2">
        <f t="shared" si="7"/>
        <v>11</v>
      </c>
      <c r="K43" s="2">
        <f t="shared" si="8"/>
        <v>5</v>
      </c>
    </row>
    <row r="44" spans="1:11" x14ac:dyDescent="0.3">
      <c r="A44" t="s">
        <v>347</v>
      </c>
      <c r="B44" s="2" t="s">
        <v>13</v>
      </c>
      <c r="C44" s="2" t="s">
        <v>1</v>
      </c>
      <c r="D44" s="10" t="str">
        <f t="shared" si="0"/>
        <v>CurrentRevolution</v>
      </c>
      <c r="E44" s="2" t="s">
        <v>147</v>
      </c>
      <c r="G44" s="6" t="s">
        <v>250</v>
      </c>
      <c r="H44" s="2">
        <v>2</v>
      </c>
      <c r="I44" s="2">
        <f t="shared" si="6"/>
        <v>24</v>
      </c>
      <c r="J44" s="2">
        <f t="shared" si="7"/>
        <v>12</v>
      </c>
      <c r="K44" s="2">
        <f t="shared" si="8"/>
        <v>6</v>
      </c>
    </row>
    <row r="45" spans="1:11" x14ac:dyDescent="0.3">
      <c r="A45" s="6" t="s">
        <v>200</v>
      </c>
      <c r="B45" s="5" t="s">
        <v>13</v>
      </c>
      <c r="C45" s="2" t="s">
        <v>1</v>
      </c>
      <c r="D45" s="10" t="str">
        <f t="shared" si="0"/>
        <v>SpareInt1</v>
      </c>
      <c r="E45" s="2" t="s">
        <v>147</v>
      </c>
      <c r="G45" s="6" t="s">
        <v>348</v>
      </c>
      <c r="H45" s="2">
        <v>2</v>
      </c>
      <c r="I45" s="2">
        <f t="shared" si="6"/>
        <v>26</v>
      </c>
      <c r="J45" s="2">
        <f t="shared" si="7"/>
        <v>13</v>
      </c>
      <c r="K45" s="2">
        <f t="shared" si="8"/>
        <v>6</v>
      </c>
    </row>
    <row r="46" spans="1:11" x14ac:dyDescent="0.3">
      <c r="A46" t="s">
        <v>350</v>
      </c>
      <c r="B46" s="2" t="s">
        <v>3</v>
      </c>
      <c r="C46" s="2" t="s">
        <v>1</v>
      </c>
      <c r="D46" s="10" t="str">
        <f t="shared" si="0"/>
        <v>CurrentVolume</v>
      </c>
      <c r="E46" s="2" t="s">
        <v>147</v>
      </c>
      <c r="G46" s="6" t="s">
        <v>320</v>
      </c>
      <c r="H46" s="2">
        <v>4</v>
      </c>
      <c r="I46" s="2">
        <f t="shared" ref="I46:I49" si="9">I45+H45</f>
        <v>28</v>
      </c>
      <c r="J46" s="2">
        <f t="shared" ref="J46:J49" si="10">QUOTIENT(I46,2)</f>
        <v>14</v>
      </c>
      <c r="K46" s="2">
        <f t="shared" ref="K46:K49" si="11">QUOTIENT(I46,4)</f>
        <v>7</v>
      </c>
    </row>
    <row r="47" spans="1:11" x14ac:dyDescent="0.3">
      <c r="A47" t="s">
        <v>322</v>
      </c>
      <c r="B47" s="2" t="s">
        <v>3</v>
      </c>
      <c r="C47" s="2" t="s">
        <v>1</v>
      </c>
      <c r="D47" s="10" t="str">
        <f t="shared" si="0"/>
        <v>DesiredVolume</v>
      </c>
      <c r="E47" s="2" t="s">
        <v>147</v>
      </c>
      <c r="G47" s="6" t="s">
        <v>323</v>
      </c>
      <c r="H47" s="2">
        <v>4</v>
      </c>
      <c r="I47" s="2">
        <f t="shared" si="9"/>
        <v>32</v>
      </c>
      <c r="J47" s="2">
        <f t="shared" si="10"/>
        <v>16</v>
      </c>
      <c r="K47" s="2">
        <f t="shared" si="11"/>
        <v>8</v>
      </c>
    </row>
    <row r="48" spans="1:11" x14ac:dyDescent="0.3">
      <c r="A48" t="s">
        <v>251</v>
      </c>
      <c r="B48" s="2" t="s">
        <v>3</v>
      </c>
      <c r="C48" s="2" t="s">
        <v>1</v>
      </c>
      <c r="D48" s="10" t="str">
        <f t="shared" si="0"/>
        <v>SpareDint1</v>
      </c>
      <c r="E48" s="2" t="s">
        <v>147</v>
      </c>
      <c r="G48" s="6" t="s">
        <v>349</v>
      </c>
      <c r="H48" s="2">
        <v>4</v>
      </c>
      <c r="I48" s="2">
        <f t="shared" si="9"/>
        <v>36</v>
      </c>
      <c r="J48" s="2">
        <f t="shared" si="10"/>
        <v>18</v>
      </c>
      <c r="K48" s="2">
        <f t="shared" si="11"/>
        <v>9</v>
      </c>
    </row>
    <row r="49" spans="7:11" x14ac:dyDescent="0.3">
      <c r="G49" s="3" t="s">
        <v>187</v>
      </c>
      <c r="H49" s="2">
        <f>SUM(H2:H48)</f>
        <v>40</v>
      </c>
      <c r="I49" s="2">
        <f t="shared" si="9"/>
        <v>40</v>
      </c>
      <c r="J49" s="2">
        <f t="shared" si="10"/>
        <v>20</v>
      </c>
      <c r="K49" s="2">
        <f t="shared" si="11"/>
        <v>10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G40" sqref="G40"/>
    </sheetView>
  </sheetViews>
  <sheetFormatPr defaultRowHeight="14.4" x14ac:dyDescent="0.3"/>
  <cols>
    <col min="1" max="1" width="21.88671875" bestFit="1" customWidth="1"/>
    <col min="2" max="2" width="10.44140625" bestFit="1" customWidth="1"/>
    <col min="4" max="4" width="21.88671875" bestFit="1" customWidth="1"/>
    <col min="5" max="5" width="11.33203125" bestFit="1" customWidth="1"/>
    <col min="6" max="6" width="2.33203125" customWidth="1"/>
    <col min="7" max="7" width="62.5546875" bestFit="1" customWidth="1"/>
    <col min="9" max="10" width="14.44140625" bestFit="1" customWidth="1"/>
    <col min="11" max="11" width="15.44140625" bestFit="1" customWidth="1"/>
  </cols>
  <sheetData>
    <row r="1" spans="1:11" ht="18" x14ac:dyDescent="0.35">
      <c r="A1" s="12" t="s">
        <v>175</v>
      </c>
      <c r="B1" s="12"/>
      <c r="C1" s="12"/>
      <c r="D1" s="12"/>
      <c r="E1" s="12"/>
      <c r="H1" s="2" t="s">
        <v>181</v>
      </c>
      <c r="I1" s="2" t="s">
        <v>182</v>
      </c>
      <c r="J1" s="2" t="s">
        <v>183</v>
      </c>
      <c r="K1" s="2" t="s">
        <v>184</v>
      </c>
    </row>
    <row r="2" spans="1:11" x14ac:dyDescent="0.3">
      <c r="A2" s="10" t="s">
        <v>239</v>
      </c>
      <c r="B2" s="8" t="s">
        <v>13</v>
      </c>
      <c r="C2" s="9" t="s">
        <v>1</v>
      </c>
      <c r="D2" t="str">
        <f t="shared" ref="D2:D39" si="0">A2</f>
        <v>CosType</v>
      </c>
      <c r="E2" s="9" t="s">
        <v>147</v>
      </c>
      <c r="F2" s="11"/>
      <c r="G2" s="11" t="s">
        <v>240</v>
      </c>
      <c r="H2" s="2">
        <v>2</v>
      </c>
      <c r="I2" s="2">
        <v>0</v>
      </c>
      <c r="J2" s="2">
        <v>0</v>
      </c>
      <c r="K2" s="2">
        <v>0</v>
      </c>
    </row>
    <row r="3" spans="1:11" x14ac:dyDescent="0.3">
      <c r="A3" s="6" t="s">
        <v>201</v>
      </c>
      <c r="B3" s="5" t="s">
        <v>13</v>
      </c>
      <c r="C3" s="2" t="s">
        <v>1</v>
      </c>
      <c r="D3" t="str">
        <f t="shared" si="0"/>
        <v>ClassId</v>
      </c>
      <c r="E3" s="2" t="s">
        <v>2</v>
      </c>
      <c r="G3" s="6" t="s">
        <v>202</v>
      </c>
      <c r="H3" s="2">
        <v>2</v>
      </c>
      <c r="I3" s="2">
        <f>I2+H2</f>
        <v>2</v>
      </c>
      <c r="J3" s="2">
        <f t="shared" ref="J3" si="1">QUOTIENT(I3,2)</f>
        <v>1</v>
      </c>
      <c r="K3" s="2">
        <f t="shared" ref="K3" si="2">QUOTIENT(I3,4)</f>
        <v>0</v>
      </c>
    </row>
    <row r="4" spans="1:11" x14ac:dyDescent="0.3">
      <c r="A4" s="6" t="s">
        <v>203</v>
      </c>
      <c r="B4" s="5" t="s">
        <v>13</v>
      </c>
      <c r="C4" s="2" t="s">
        <v>1</v>
      </c>
      <c r="D4" t="str">
        <f t="shared" si="0"/>
        <v>Instance</v>
      </c>
      <c r="E4" s="2" t="s">
        <v>2</v>
      </c>
      <c r="G4" s="6" t="s">
        <v>204</v>
      </c>
      <c r="H4" s="2">
        <v>2</v>
      </c>
      <c r="I4" s="2">
        <f t="shared" ref="I4:I65" si="3">I3+H3</f>
        <v>4</v>
      </c>
      <c r="J4" s="2">
        <f t="shared" ref="J4:J65" si="4">QUOTIENT(I4,2)</f>
        <v>2</v>
      </c>
      <c r="K4" s="2">
        <f t="shared" ref="K4:K65" si="5">QUOTIENT(I4,4)</f>
        <v>1</v>
      </c>
    </row>
    <row r="5" spans="1:11" x14ac:dyDescent="0.3">
      <c r="A5" s="6" t="s">
        <v>205</v>
      </c>
      <c r="B5" s="5" t="s">
        <v>13</v>
      </c>
      <c r="C5" s="2" t="s">
        <v>1</v>
      </c>
      <c r="D5" t="str">
        <f t="shared" si="0"/>
        <v>Attribute</v>
      </c>
      <c r="E5" s="2" t="s">
        <v>2</v>
      </c>
      <c r="G5" s="6" t="s">
        <v>206</v>
      </c>
      <c r="H5" s="2">
        <v>2</v>
      </c>
      <c r="I5" s="2">
        <f t="shared" si="3"/>
        <v>6</v>
      </c>
      <c r="J5" s="2">
        <f t="shared" si="4"/>
        <v>3</v>
      </c>
      <c r="K5" s="2">
        <f t="shared" si="5"/>
        <v>1</v>
      </c>
    </row>
    <row r="6" spans="1:11" x14ac:dyDescent="0.3">
      <c r="A6" s="6" t="s">
        <v>207</v>
      </c>
      <c r="B6" s="5" t="s">
        <v>13</v>
      </c>
      <c r="C6" s="2" t="s">
        <v>1</v>
      </c>
      <c r="D6" t="str">
        <f t="shared" si="0"/>
        <v>CfgVersion</v>
      </c>
      <c r="E6" s="2" t="s">
        <v>2</v>
      </c>
      <c r="G6" s="6" t="s">
        <v>225</v>
      </c>
      <c r="H6" s="2">
        <v>2</v>
      </c>
      <c r="I6" s="2">
        <f t="shared" si="3"/>
        <v>8</v>
      </c>
      <c r="J6" s="2">
        <f t="shared" si="4"/>
        <v>4</v>
      </c>
      <c r="K6" s="2">
        <f t="shared" si="5"/>
        <v>2</v>
      </c>
    </row>
    <row r="7" spans="1:11" x14ac:dyDescent="0.3">
      <c r="A7" s="6" t="s">
        <v>208</v>
      </c>
      <c r="B7" s="5" t="s">
        <v>13</v>
      </c>
      <c r="C7" s="2" t="s">
        <v>1</v>
      </c>
      <c r="D7" t="str">
        <f t="shared" si="0"/>
        <v>CfgLength</v>
      </c>
      <c r="E7" s="2" t="s">
        <v>2</v>
      </c>
      <c r="G7" s="6" t="s">
        <v>226</v>
      </c>
      <c r="H7" s="2">
        <v>2</v>
      </c>
      <c r="I7" s="2">
        <f t="shared" si="3"/>
        <v>10</v>
      </c>
      <c r="J7" s="2">
        <f t="shared" si="4"/>
        <v>5</v>
      </c>
      <c r="K7" s="2">
        <f t="shared" si="5"/>
        <v>2</v>
      </c>
    </row>
    <row r="8" spans="1:11" x14ac:dyDescent="0.3">
      <c r="A8" t="s">
        <v>74</v>
      </c>
      <c r="B8" s="2" t="s">
        <v>0</v>
      </c>
      <c r="C8" s="2" t="s">
        <v>1</v>
      </c>
      <c r="D8" t="str">
        <f t="shared" si="0"/>
        <v>Direction</v>
      </c>
      <c r="E8" s="2" t="s">
        <v>2</v>
      </c>
      <c r="G8" t="s">
        <v>372</v>
      </c>
      <c r="H8" s="2">
        <v>0</v>
      </c>
      <c r="I8" s="2">
        <f t="shared" si="3"/>
        <v>12</v>
      </c>
      <c r="J8" s="2">
        <f t="shared" si="4"/>
        <v>6</v>
      </c>
      <c r="K8" s="2">
        <f t="shared" si="5"/>
        <v>3</v>
      </c>
    </row>
    <row r="9" spans="1:11" x14ac:dyDescent="0.3">
      <c r="A9" t="s">
        <v>97</v>
      </c>
      <c r="B9" s="2" t="s">
        <v>0</v>
      </c>
      <c r="C9" s="2" t="s">
        <v>1</v>
      </c>
      <c r="D9" t="str">
        <f t="shared" si="0"/>
        <v>ContinuousRun</v>
      </c>
      <c r="E9" s="2" t="s">
        <v>2</v>
      </c>
      <c r="G9" t="s">
        <v>373</v>
      </c>
      <c r="H9" s="2">
        <v>0</v>
      </c>
      <c r="I9" s="2">
        <f t="shared" si="3"/>
        <v>12</v>
      </c>
      <c r="J9" s="2">
        <f t="shared" si="4"/>
        <v>6</v>
      </c>
      <c r="K9" s="2">
        <f t="shared" si="5"/>
        <v>3</v>
      </c>
    </row>
    <row r="10" spans="1:11" x14ac:dyDescent="0.3">
      <c r="A10" t="s">
        <v>252</v>
      </c>
      <c r="B10" s="2" t="s">
        <v>0</v>
      </c>
      <c r="C10" s="2" t="s">
        <v>1</v>
      </c>
      <c r="D10" t="str">
        <f t="shared" si="0"/>
        <v>Spare1_2</v>
      </c>
      <c r="E10" s="2" t="s">
        <v>2</v>
      </c>
      <c r="G10" s="6" t="s">
        <v>374</v>
      </c>
      <c r="H10" s="2">
        <v>0</v>
      </c>
      <c r="I10" s="2">
        <f t="shared" si="3"/>
        <v>12</v>
      </c>
      <c r="J10" s="2">
        <f t="shared" si="4"/>
        <v>6</v>
      </c>
      <c r="K10" s="2">
        <f t="shared" si="5"/>
        <v>3</v>
      </c>
    </row>
    <row r="11" spans="1:11" x14ac:dyDescent="0.3">
      <c r="A11" t="s">
        <v>171</v>
      </c>
      <c r="B11" s="2" t="s">
        <v>0</v>
      </c>
      <c r="C11" s="2" t="s">
        <v>1</v>
      </c>
      <c r="D11" t="str">
        <f t="shared" si="0"/>
        <v>Spare1_3</v>
      </c>
      <c r="E11" s="2" t="s">
        <v>2</v>
      </c>
      <c r="H11" s="2">
        <v>0</v>
      </c>
      <c r="I11" s="2">
        <f t="shared" si="3"/>
        <v>12</v>
      </c>
      <c r="J11" s="2">
        <f t="shared" si="4"/>
        <v>6</v>
      </c>
      <c r="K11" s="2">
        <f t="shared" si="5"/>
        <v>3</v>
      </c>
    </row>
    <row r="12" spans="1:11" x14ac:dyDescent="0.3">
      <c r="A12" t="s">
        <v>172</v>
      </c>
      <c r="B12" s="2" t="s">
        <v>0</v>
      </c>
      <c r="C12" s="2" t="s">
        <v>1</v>
      </c>
      <c r="D12" t="str">
        <f t="shared" si="0"/>
        <v>Spare1_4</v>
      </c>
      <c r="E12" s="2" t="s">
        <v>2</v>
      </c>
      <c r="H12" s="2">
        <v>0</v>
      </c>
      <c r="I12" s="2">
        <f t="shared" si="3"/>
        <v>12</v>
      </c>
      <c r="J12" s="2">
        <f t="shared" si="4"/>
        <v>6</v>
      </c>
      <c r="K12" s="2">
        <f t="shared" si="5"/>
        <v>3</v>
      </c>
    </row>
    <row r="13" spans="1:11" x14ac:dyDescent="0.3">
      <c r="A13" t="s">
        <v>173</v>
      </c>
      <c r="B13" s="2" t="s">
        <v>0</v>
      </c>
      <c r="C13" s="2" t="s">
        <v>1</v>
      </c>
      <c r="D13" t="str">
        <f t="shared" si="0"/>
        <v>Spare1_5</v>
      </c>
      <c r="E13" s="2" t="s">
        <v>2</v>
      </c>
      <c r="H13" s="2">
        <v>0</v>
      </c>
      <c r="I13" s="2">
        <f t="shared" si="3"/>
        <v>12</v>
      </c>
      <c r="J13" s="2">
        <f t="shared" si="4"/>
        <v>6</v>
      </c>
      <c r="K13" s="2">
        <f t="shared" si="5"/>
        <v>3</v>
      </c>
    </row>
    <row r="14" spans="1:11" x14ac:dyDescent="0.3">
      <c r="A14" t="s">
        <v>146</v>
      </c>
      <c r="B14" s="2" t="s">
        <v>0</v>
      </c>
      <c r="C14" s="2" t="s">
        <v>1</v>
      </c>
      <c r="D14" t="str">
        <f t="shared" si="0"/>
        <v>Spare1_6</v>
      </c>
      <c r="E14" s="2" t="s">
        <v>2</v>
      </c>
      <c r="H14" s="2">
        <v>0</v>
      </c>
      <c r="I14" s="2">
        <f t="shared" si="3"/>
        <v>12</v>
      </c>
      <c r="J14" s="2">
        <f t="shared" si="4"/>
        <v>6</v>
      </c>
      <c r="K14" s="2">
        <f t="shared" si="5"/>
        <v>3</v>
      </c>
    </row>
    <row r="15" spans="1:11" x14ac:dyDescent="0.3">
      <c r="A15" t="s">
        <v>145</v>
      </c>
      <c r="B15" s="2" t="s">
        <v>0</v>
      </c>
      <c r="C15" s="2" t="s">
        <v>1</v>
      </c>
      <c r="D15" t="str">
        <f t="shared" si="0"/>
        <v>Spare1_7</v>
      </c>
      <c r="E15" s="2" t="s">
        <v>2</v>
      </c>
      <c r="H15" s="2">
        <v>0</v>
      </c>
      <c r="I15" s="2">
        <f t="shared" si="3"/>
        <v>12</v>
      </c>
      <c r="J15" s="2">
        <f t="shared" si="4"/>
        <v>6</v>
      </c>
      <c r="K15" s="2">
        <f t="shared" si="5"/>
        <v>3</v>
      </c>
    </row>
    <row r="16" spans="1:11" x14ac:dyDescent="0.3">
      <c r="A16" t="s">
        <v>117</v>
      </c>
      <c r="B16" s="2" t="s">
        <v>0</v>
      </c>
      <c r="C16" s="2" t="s">
        <v>1</v>
      </c>
      <c r="D16" t="str">
        <f t="shared" si="0"/>
        <v>Spare1_8</v>
      </c>
      <c r="E16" s="2" t="s">
        <v>2</v>
      </c>
      <c r="H16" s="2">
        <v>0</v>
      </c>
      <c r="I16" s="2">
        <f t="shared" si="3"/>
        <v>12</v>
      </c>
      <c r="J16" s="2">
        <f t="shared" si="4"/>
        <v>6</v>
      </c>
      <c r="K16" s="2">
        <f t="shared" si="5"/>
        <v>3</v>
      </c>
    </row>
    <row r="17" spans="1:11" x14ac:dyDescent="0.3">
      <c r="A17" t="s">
        <v>118</v>
      </c>
      <c r="B17" s="2" t="s">
        <v>0</v>
      </c>
      <c r="C17" s="2" t="s">
        <v>1</v>
      </c>
      <c r="D17" t="str">
        <f t="shared" si="0"/>
        <v>Spare1_9</v>
      </c>
      <c r="E17" s="2" t="s">
        <v>2</v>
      </c>
      <c r="H17" s="2">
        <v>0</v>
      </c>
      <c r="I17" s="2">
        <f t="shared" si="3"/>
        <v>12</v>
      </c>
      <c r="J17" s="2">
        <f t="shared" si="4"/>
        <v>6</v>
      </c>
      <c r="K17" s="2">
        <f t="shared" si="5"/>
        <v>3</v>
      </c>
    </row>
    <row r="18" spans="1:11" x14ac:dyDescent="0.3">
      <c r="A18" t="s">
        <v>119</v>
      </c>
      <c r="B18" s="2" t="s">
        <v>0</v>
      </c>
      <c r="C18" s="2" t="s">
        <v>1</v>
      </c>
      <c r="D18" t="str">
        <f t="shared" si="0"/>
        <v>Spare1_10</v>
      </c>
      <c r="E18" s="2" t="s">
        <v>2</v>
      </c>
      <c r="H18" s="2">
        <v>0</v>
      </c>
      <c r="I18" s="2">
        <f t="shared" si="3"/>
        <v>12</v>
      </c>
      <c r="J18" s="2">
        <f t="shared" si="4"/>
        <v>6</v>
      </c>
      <c r="K18" s="2">
        <f t="shared" si="5"/>
        <v>3</v>
      </c>
    </row>
    <row r="19" spans="1:11" x14ac:dyDescent="0.3">
      <c r="A19" t="s">
        <v>120</v>
      </c>
      <c r="B19" s="2" t="s">
        <v>0</v>
      </c>
      <c r="C19" s="2" t="s">
        <v>1</v>
      </c>
      <c r="D19" t="str">
        <f t="shared" si="0"/>
        <v>Spare1_11</v>
      </c>
      <c r="E19" s="2" t="s">
        <v>2</v>
      </c>
      <c r="H19" s="2">
        <v>0</v>
      </c>
      <c r="I19" s="2">
        <f t="shared" si="3"/>
        <v>12</v>
      </c>
      <c r="J19" s="2">
        <f t="shared" si="4"/>
        <v>6</v>
      </c>
      <c r="K19" s="2">
        <f t="shared" si="5"/>
        <v>3</v>
      </c>
    </row>
    <row r="20" spans="1:11" x14ac:dyDescent="0.3">
      <c r="A20" t="s">
        <v>121</v>
      </c>
      <c r="B20" s="2" t="s">
        <v>0</v>
      </c>
      <c r="C20" s="2" t="s">
        <v>1</v>
      </c>
      <c r="D20" t="str">
        <f t="shared" si="0"/>
        <v>Spare1_12</v>
      </c>
      <c r="E20" s="2" t="s">
        <v>2</v>
      </c>
      <c r="H20" s="2">
        <v>0</v>
      </c>
      <c r="I20" s="2">
        <f t="shared" si="3"/>
        <v>12</v>
      </c>
      <c r="J20" s="2">
        <f t="shared" si="4"/>
        <v>6</v>
      </c>
      <c r="K20" s="2">
        <f t="shared" si="5"/>
        <v>3</v>
      </c>
    </row>
    <row r="21" spans="1:11" x14ac:dyDescent="0.3">
      <c r="A21" t="s">
        <v>122</v>
      </c>
      <c r="B21" s="2" t="s">
        <v>0</v>
      </c>
      <c r="C21" s="2" t="s">
        <v>1</v>
      </c>
      <c r="D21" t="str">
        <f t="shared" si="0"/>
        <v>Spare1_13</v>
      </c>
      <c r="E21" s="2" t="s">
        <v>2</v>
      </c>
      <c r="H21" s="2">
        <v>0</v>
      </c>
      <c r="I21" s="2">
        <f t="shared" si="3"/>
        <v>12</v>
      </c>
      <c r="J21" s="2">
        <f t="shared" si="4"/>
        <v>6</v>
      </c>
      <c r="K21" s="2">
        <f t="shared" si="5"/>
        <v>3</v>
      </c>
    </row>
    <row r="22" spans="1:11" x14ac:dyDescent="0.3">
      <c r="A22" t="s">
        <v>123</v>
      </c>
      <c r="B22" s="2" t="s">
        <v>0</v>
      </c>
      <c r="C22" s="2" t="s">
        <v>1</v>
      </c>
      <c r="D22" t="str">
        <f t="shared" si="0"/>
        <v>Spare1_14</v>
      </c>
      <c r="E22" s="2" t="s">
        <v>2</v>
      </c>
      <c r="H22" s="2">
        <v>0</v>
      </c>
      <c r="I22" s="2">
        <f t="shared" si="3"/>
        <v>12</v>
      </c>
      <c r="J22" s="2">
        <f t="shared" si="4"/>
        <v>6</v>
      </c>
      <c r="K22" s="2">
        <f t="shared" si="5"/>
        <v>3</v>
      </c>
    </row>
    <row r="23" spans="1:11" x14ac:dyDescent="0.3">
      <c r="A23" t="s">
        <v>124</v>
      </c>
      <c r="B23" s="2" t="s">
        <v>0</v>
      </c>
      <c r="C23" s="2" t="s">
        <v>1</v>
      </c>
      <c r="D23" t="str">
        <f t="shared" si="0"/>
        <v>Spare1_15</v>
      </c>
      <c r="E23" s="2" t="s">
        <v>2</v>
      </c>
      <c r="H23" s="2">
        <v>0</v>
      </c>
      <c r="I23" s="2">
        <f t="shared" si="3"/>
        <v>12</v>
      </c>
      <c r="J23" s="2">
        <f t="shared" si="4"/>
        <v>6</v>
      </c>
      <c r="K23" s="2">
        <f t="shared" si="5"/>
        <v>3</v>
      </c>
    </row>
    <row r="24" spans="1:11" x14ac:dyDescent="0.3">
      <c r="A24" t="s">
        <v>125</v>
      </c>
      <c r="B24" s="2" t="s">
        <v>0</v>
      </c>
      <c r="C24" s="2" t="s">
        <v>1</v>
      </c>
      <c r="D24" t="str">
        <f t="shared" si="0"/>
        <v>Spare1_16</v>
      </c>
      <c r="E24" s="2" t="s">
        <v>2</v>
      </c>
      <c r="H24" s="2">
        <v>0</v>
      </c>
      <c r="I24" s="2">
        <f t="shared" si="3"/>
        <v>12</v>
      </c>
      <c r="J24" s="2">
        <f t="shared" si="4"/>
        <v>6</v>
      </c>
      <c r="K24" s="2">
        <f t="shared" si="5"/>
        <v>3</v>
      </c>
    </row>
    <row r="25" spans="1:11" x14ac:dyDescent="0.3">
      <c r="A25" t="s">
        <v>126</v>
      </c>
      <c r="B25" s="2" t="s">
        <v>0</v>
      </c>
      <c r="C25" s="2" t="s">
        <v>1</v>
      </c>
      <c r="D25" t="str">
        <f t="shared" si="0"/>
        <v>Spare1_17</v>
      </c>
      <c r="E25" s="2" t="s">
        <v>2</v>
      </c>
      <c r="H25" s="2">
        <v>0</v>
      </c>
      <c r="I25" s="2">
        <f t="shared" si="3"/>
        <v>12</v>
      </c>
      <c r="J25" s="2">
        <f t="shared" si="4"/>
        <v>6</v>
      </c>
      <c r="K25" s="2">
        <f t="shared" si="5"/>
        <v>3</v>
      </c>
    </row>
    <row r="26" spans="1:11" x14ac:dyDescent="0.3">
      <c r="A26" t="s">
        <v>127</v>
      </c>
      <c r="B26" s="2" t="s">
        <v>0</v>
      </c>
      <c r="C26" s="2" t="s">
        <v>1</v>
      </c>
      <c r="D26" t="str">
        <f t="shared" si="0"/>
        <v>Spare1_18</v>
      </c>
      <c r="E26" s="2" t="s">
        <v>2</v>
      </c>
      <c r="H26" s="2">
        <v>0</v>
      </c>
      <c r="I26" s="2">
        <f t="shared" si="3"/>
        <v>12</v>
      </c>
      <c r="J26" s="2">
        <f t="shared" si="4"/>
        <v>6</v>
      </c>
      <c r="K26" s="2">
        <f t="shared" si="5"/>
        <v>3</v>
      </c>
    </row>
    <row r="27" spans="1:11" x14ac:dyDescent="0.3">
      <c r="A27" t="s">
        <v>128</v>
      </c>
      <c r="B27" s="2" t="s">
        <v>0</v>
      </c>
      <c r="C27" s="2" t="s">
        <v>1</v>
      </c>
      <c r="D27" t="str">
        <f t="shared" si="0"/>
        <v>Spare1_19</v>
      </c>
      <c r="E27" s="2" t="s">
        <v>2</v>
      </c>
      <c r="H27" s="2">
        <v>0</v>
      </c>
      <c r="I27" s="2">
        <f t="shared" si="3"/>
        <v>12</v>
      </c>
      <c r="J27" s="2">
        <f t="shared" si="4"/>
        <v>6</v>
      </c>
      <c r="K27" s="2">
        <f t="shared" si="5"/>
        <v>3</v>
      </c>
    </row>
    <row r="28" spans="1:11" x14ac:dyDescent="0.3">
      <c r="A28" t="s">
        <v>129</v>
      </c>
      <c r="B28" s="2" t="s">
        <v>0</v>
      </c>
      <c r="C28" s="2" t="s">
        <v>1</v>
      </c>
      <c r="D28" t="str">
        <f t="shared" si="0"/>
        <v>Spare1_20</v>
      </c>
      <c r="E28" s="2" t="s">
        <v>2</v>
      </c>
      <c r="H28" s="2">
        <v>0</v>
      </c>
      <c r="I28" s="2">
        <f t="shared" si="3"/>
        <v>12</v>
      </c>
      <c r="J28" s="2">
        <f t="shared" si="4"/>
        <v>6</v>
      </c>
      <c r="K28" s="2">
        <f t="shared" si="5"/>
        <v>3</v>
      </c>
    </row>
    <row r="29" spans="1:11" x14ac:dyDescent="0.3">
      <c r="A29" t="s">
        <v>130</v>
      </c>
      <c r="B29" s="2" t="s">
        <v>0</v>
      </c>
      <c r="C29" s="2" t="s">
        <v>1</v>
      </c>
      <c r="D29" t="str">
        <f t="shared" si="0"/>
        <v>Spare1_21</v>
      </c>
      <c r="E29" s="2" t="s">
        <v>2</v>
      </c>
      <c r="H29" s="2">
        <v>0</v>
      </c>
      <c r="I29" s="2">
        <f t="shared" si="3"/>
        <v>12</v>
      </c>
      <c r="J29" s="2">
        <f t="shared" si="4"/>
        <v>6</v>
      </c>
      <c r="K29" s="2">
        <f t="shared" si="5"/>
        <v>3</v>
      </c>
    </row>
    <row r="30" spans="1:11" x14ac:dyDescent="0.3">
      <c r="A30" t="s">
        <v>131</v>
      </c>
      <c r="B30" s="2" t="s">
        <v>0</v>
      </c>
      <c r="C30" s="2" t="s">
        <v>1</v>
      </c>
      <c r="D30" t="str">
        <f t="shared" si="0"/>
        <v>Spare1_22</v>
      </c>
      <c r="E30" s="2" t="s">
        <v>2</v>
      </c>
      <c r="H30" s="2">
        <v>0</v>
      </c>
      <c r="I30" s="2">
        <f t="shared" si="3"/>
        <v>12</v>
      </c>
      <c r="J30" s="2">
        <f t="shared" si="4"/>
        <v>6</v>
      </c>
      <c r="K30" s="2">
        <f t="shared" si="5"/>
        <v>3</v>
      </c>
    </row>
    <row r="31" spans="1:11" x14ac:dyDescent="0.3">
      <c r="A31" t="s">
        <v>132</v>
      </c>
      <c r="B31" s="2" t="s">
        <v>0</v>
      </c>
      <c r="C31" s="2" t="s">
        <v>1</v>
      </c>
      <c r="D31" t="str">
        <f t="shared" si="0"/>
        <v>Spare1_23</v>
      </c>
      <c r="E31" s="2" t="s">
        <v>2</v>
      </c>
      <c r="H31" s="2">
        <v>0</v>
      </c>
      <c r="I31" s="2">
        <f t="shared" si="3"/>
        <v>12</v>
      </c>
      <c r="J31" s="2">
        <f t="shared" si="4"/>
        <v>6</v>
      </c>
      <c r="K31" s="2">
        <f t="shared" si="5"/>
        <v>3</v>
      </c>
    </row>
    <row r="32" spans="1:11" x14ac:dyDescent="0.3">
      <c r="A32" t="s">
        <v>133</v>
      </c>
      <c r="B32" s="2" t="s">
        <v>0</v>
      </c>
      <c r="C32" s="2" t="s">
        <v>1</v>
      </c>
      <c r="D32" t="str">
        <f t="shared" si="0"/>
        <v>Spare1_24</v>
      </c>
      <c r="E32" s="2" t="s">
        <v>2</v>
      </c>
      <c r="H32" s="2">
        <v>0</v>
      </c>
      <c r="I32" s="2">
        <f t="shared" si="3"/>
        <v>12</v>
      </c>
      <c r="J32" s="2">
        <f t="shared" si="4"/>
        <v>6</v>
      </c>
      <c r="K32" s="2">
        <f t="shared" si="5"/>
        <v>3</v>
      </c>
    </row>
    <row r="33" spans="1:11" x14ac:dyDescent="0.3">
      <c r="A33" t="s">
        <v>134</v>
      </c>
      <c r="B33" s="2" t="s">
        <v>0</v>
      </c>
      <c r="C33" s="2" t="s">
        <v>1</v>
      </c>
      <c r="D33" t="str">
        <f t="shared" si="0"/>
        <v>Spare1_25</v>
      </c>
      <c r="E33" s="2" t="s">
        <v>2</v>
      </c>
      <c r="H33" s="2">
        <v>0</v>
      </c>
      <c r="I33" s="2">
        <f t="shared" si="3"/>
        <v>12</v>
      </c>
      <c r="J33" s="2">
        <f t="shared" si="4"/>
        <v>6</v>
      </c>
      <c r="K33" s="2">
        <f t="shared" si="5"/>
        <v>3</v>
      </c>
    </row>
    <row r="34" spans="1:11" x14ac:dyDescent="0.3">
      <c r="A34" t="s">
        <v>135</v>
      </c>
      <c r="B34" s="2" t="s">
        <v>0</v>
      </c>
      <c r="C34" s="2" t="s">
        <v>1</v>
      </c>
      <c r="D34" t="str">
        <f t="shared" si="0"/>
        <v>Spare1_26</v>
      </c>
      <c r="E34" s="2" t="s">
        <v>2</v>
      </c>
      <c r="H34" s="2">
        <v>0</v>
      </c>
      <c r="I34" s="2">
        <f t="shared" si="3"/>
        <v>12</v>
      </c>
      <c r="J34" s="2">
        <f t="shared" si="4"/>
        <v>6</v>
      </c>
      <c r="K34" s="2">
        <f t="shared" si="5"/>
        <v>3</v>
      </c>
    </row>
    <row r="35" spans="1:11" x14ac:dyDescent="0.3">
      <c r="A35" t="s">
        <v>136</v>
      </c>
      <c r="B35" s="2" t="s">
        <v>0</v>
      </c>
      <c r="C35" s="2" t="s">
        <v>1</v>
      </c>
      <c r="D35" t="str">
        <f t="shared" si="0"/>
        <v>Spare1_27</v>
      </c>
      <c r="E35" s="2" t="s">
        <v>2</v>
      </c>
      <c r="H35" s="2">
        <v>0</v>
      </c>
      <c r="I35" s="2">
        <f t="shared" si="3"/>
        <v>12</v>
      </c>
      <c r="J35" s="2">
        <f t="shared" si="4"/>
        <v>6</v>
      </c>
      <c r="K35" s="2">
        <f t="shared" si="5"/>
        <v>3</v>
      </c>
    </row>
    <row r="36" spans="1:11" x14ac:dyDescent="0.3">
      <c r="A36" t="s">
        <v>137</v>
      </c>
      <c r="B36" s="2" t="s">
        <v>0</v>
      </c>
      <c r="C36" s="2" t="s">
        <v>1</v>
      </c>
      <c r="D36" t="str">
        <f t="shared" si="0"/>
        <v>Spare1_28</v>
      </c>
      <c r="E36" s="2" t="s">
        <v>2</v>
      </c>
      <c r="H36" s="2">
        <v>0</v>
      </c>
      <c r="I36" s="2">
        <f t="shared" si="3"/>
        <v>12</v>
      </c>
      <c r="J36" s="2">
        <f t="shared" si="4"/>
        <v>6</v>
      </c>
      <c r="K36" s="2">
        <f t="shared" si="5"/>
        <v>3</v>
      </c>
    </row>
    <row r="37" spans="1:11" x14ac:dyDescent="0.3">
      <c r="A37" t="s">
        <v>138</v>
      </c>
      <c r="B37" s="2" t="s">
        <v>0</v>
      </c>
      <c r="C37" s="2" t="s">
        <v>1</v>
      </c>
      <c r="D37" t="str">
        <f t="shared" si="0"/>
        <v>Spare1_29</v>
      </c>
      <c r="E37" s="2" t="s">
        <v>2</v>
      </c>
      <c r="H37" s="2">
        <v>0</v>
      </c>
      <c r="I37" s="2">
        <f t="shared" si="3"/>
        <v>12</v>
      </c>
      <c r="J37" s="2">
        <f t="shared" si="4"/>
        <v>6</v>
      </c>
      <c r="K37" s="2">
        <f t="shared" si="5"/>
        <v>3</v>
      </c>
    </row>
    <row r="38" spans="1:11" x14ac:dyDescent="0.3">
      <c r="A38" t="s">
        <v>139</v>
      </c>
      <c r="B38" s="2" t="s">
        <v>0</v>
      </c>
      <c r="C38" s="2" t="s">
        <v>1</v>
      </c>
      <c r="D38" t="str">
        <f t="shared" si="0"/>
        <v>Spare1_30</v>
      </c>
      <c r="E38" s="2" t="s">
        <v>2</v>
      </c>
      <c r="H38" s="2">
        <v>0</v>
      </c>
      <c r="I38" s="2">
        <f t="shared" si="3"/>
        <v>12</v>
      </c>
      <c r="J38" s="2">
        <f t="shared" si="4"/>
        <v>6</v>
      </c>
      <c r="K38" s="2">
        <f t="shared" si="5"/>
        <v>3</v>
      </c>
    </row>
    <row r="39" spans="1:11" x14ac:dyDescent="0.3">
      <c r="A39" t="s">
        <v>140</v>
      </c>
      <c r="B39" s="2" t="s">
        <v>0</v>
      </c>
      <c r="C39" s="2" t="s">
        <v>1</v>
      </c>
      <c r="D39" t="str">
        <f t="shared" si="0"/>
        <v>Spare1_31</v>
      </c>
      <c r="E39" s="2" t="s">
        <v>2</v>
      </c>
      <c r="H39" s="2">
        <v>4</v>
      </c>
      <c r="I39" s="2">
        <f t="shared" si="3"/>
        <v>12</v>
      </c>
      <c r="J39" s="2">
        <f t="shared" si="4"/>
        <v>6</v>
      </c>
      <c r="K39" s="2">
        <f t="shared" si="5"/>
        <v>3</v>
      </c>
    </row>
    <row r="40" spans="1:11" x14ac:dyDescent="0.3">
      <c r="A40" t="s">
        <v>351</v>
      </c>
      <c r="B40" s="2" t="s">
        <v>13</v>
      </c>
      <c r="C40" s="2" t="s">
        <v>1</v>
      </c>
      <c r="D40" t="str">
        <f>A40</f>
        <v>ProgramNumber</v>
      </c>
      <c r="E40" s="2" t="s">
        <v>2</v>
      </c>
      <c r="G40" s="6" t="s">
        <v>324</v>
      </c>
      <c r="H40" s="2">
        <v>2</v>
      </c>
      <c r="I40" s="2">
        <f t="shared" si="3"/>
        <v>16</v>
      </c>
      <c r="J40" s="2">
        <f t="shared" si="4"/>
        <v>8</v>
      </c>
      <c r="K40" s="2">
        <f t="shared" si="5"/>
        <v>4</v>
      </c>
    </row>
    <row r="41" spans="1:11" x14ac:dyDescent="0.3">
      <c r="A41" t="s">
        <v>91</v>
      </c>
      <c r="B41" s="2" t="s">
        <v>13</v>
      </c>
      <c r="C41" s="2" t="s">
        <v>1</v>
      </c>
      <c r="D41" t="str">
        <f t="shared" ref="D41:D70" si="6">A41</f>
        <v>PullBack</v>
      </c>
      <c r="E41" s="2" t="s">
        <v>2</v>
      </c>
      <c r="G41" s="1" t="s">
        <v>375</v>
      </c>
      <c r="H41" s="2">
        <v>2</v>
      </c>
      <c r="I41" s="2">
        <f t="shared" si="3"/>
        <v>18</v>
      </c>
      <c r="J41" s="2">
        <f t="shared" si="4"/>
        <v>9</v>
      </c>
      <c r="K41" s="2">
        <f t="shared" si="5"/>
        <v>4</v>
      </c>
    </row>
    <row r="42" spans="1:11" x14ac:dyDescent="0.3">
      <c r="A42" t="s">
        <v>253</v>
      </c>
      <c r="B42" s="2" t="s">
        <v>13</v>
      </c>
      <c r="C42" s="2" t="s">
        <v>1</v>
      </c>
      <c r="D42" t="str">
        <f t="shared" si="6"/>
        <v>PullBackRpm</v>
      </c>
      <c r="E42" s="2" t="s">
        <v>2</v>
      </c>
      <c r="G42" s="1" t="s">
        <v>266</v>
      </c>
      <c r="H42" s="2">
        <v>2</v>
      </c>
      <c r="I42" s="2">
        <f t="shared" si="3"/>
        <v>20</v>
      </c>
      <c r="J42" s="2">
        <f t="shared" si="4"/>
        <v>10</v>
      </c>
      <c r="K42" s="2">
        <f t="shared" si="5"/>
        <v>5</v>
      </c>
    </row>
    <row r="43" spans="1:11" x14ac:dyDescent="0.3">
      <c r="A43" t="s">
        <v>254</v>
      </c>
      <c r="B43" s="2" t="s">
        <v>13</v>
      </c>
      <c r="C43" s="2" t="s">
        <v>1</v>
      </c>
      <c r="D43" t="str">
        <f t="shared" si="6"/>
        <v>PullBackEndCycleRpm</v>
      </c>
      <c r="E43" s="2" t="s">
        <v>2</v>
      </c>
      <c r="G43" s="1" t="s">
        <v>267</v>
      </c>
      <c r="H43" s="2">
        <v>2</v>
      </c>
      <c r="I43" s="2">
        <f t="shared" si="3"/>
        <v>22</v>
      </c>
      <c r="J43" s="2">
        <f t="shared" si="4"/>
        <v>11</v>
      </c>
      <c r="K43" s="2">
        <f t="shared" si="5"/>
        <v>5</v>
      </c>
    </row>
    <row r="44" spans="1:11" x14ac:dyDescent="0.3">
      <c r="A44" t="s">
        <v>255</v>
      </c>
      <c r="B44" s="2" t="s">
        <v>13</v>
      </c>
      <c r="C44" s="2" t="s">
        <v>1</v>
      </c>
      <c r="D44" t="str">
        <f t="shared" si="6"/>
        <v>PullBackEndCycle</v>
      </c>
      <c r="E44" s="2" t="s">
        <v>2</v>
      </c>
      <c r="G44" s="1" t="s">
        <v>269</v>
      </c>
      <c r="H44" s="2">
        <v>2</v>
      </c>
      <c r="I44" s="2">
        <f t="shared" si="3"/>
        <v>24</v>
      </c>
      <c r="J44" s="2">
        <f t="shared" si="4"/>
        <v>12</v>
      </c>
      <c r="K44" s="2">
        <f t="shared" si="5"/>
        <v>6</v>
      </c>
    </row>
    <row r="45" spans="1:11" x14ac:dyDescent="0.3">
      <c r="A45" t="s">
        <v>256</v>
      </c>
      <c r="B45" s="2" t="s">
        <v>13</v>
      </c>
      <c r="C45" s="2" t="s">
        <v>1</v>
      </c>
      <c r="D45" t="str">
        <f t="shared" si="6"/>
        <v>PullBackEndCycleDelay</v>
      </c>
      <c r="E45" s="2" t="s">
        <v>2</v>
      </c>
      <c r="G45" s="1" t="s">
        <v>268</v>
      </c>
      <c r="H45" s="2">
        <v>2</v>
      </c>
      <c r="I45" s="2">
        <f t="shared" si="3"/>
        <v>26</v>
      </c>
      <c r="J45" s="2">
        <f t="shared" si="4"/>
        <v>13</v>
      </c>
      <c r="K45" s="2">
        <f t="shared" si="5"/>
        <v>6</v>
      </c>
    </row>
    <row r="46" spans="1:11" x14ac:dyDescent="0.3">
      <c r="A46" t="s">
        <v>257</v>
      </c>
      <c r="B46" s="2" t="s">
        <v>13</v>
      </c>
      <c r="C46" s="2" t="s">
        <v>1</v>
      </c>
      <c r="D46" t="str">
        <f t="shared" si="6"/>
        <v>InitialRpm</v>
      </c>
      <c r="E46" s="2" t="s">
        <v>2</v>
      </c>
      <c r="G46" s="1" t="s">
        <v>75</v>
      </c>
      <c r="H46" s="2">
        <v>2</v>
      </c>
      <c r="I46" s="2">
        <f t="shared" si="3"/>
        <v>28</v>
      </c>
      <c r="J46" s="2">
        <f t="shared" si="4"/>
        <v>14</v>
      </c>
      <c r="K46" s="2">
        <f t="shared" si="5"/>
        <v>7</v>
      </c>
    </row>
    <row r="47" spans="1:11" x14ac:dyDescent="0.3">
      <c r="A47" t="s">
        <v>141</v>
      </c>
      <c r="B47" s="2" t="s">
        <v>13</v>
      </c>
      <c r="C47" s="2" t="s">
        <v>1</v>
      </c>
      <c r="D47" t="str">
        <f t="shared" si="6"/>
        <v>Rpm</v>
      </c>
      <c r="E47" s="2" t="s">
        <v>2</v>
      </c>
      <c r="G47" s="1" t="s">
        <v>76</v>
      </c>
      <c r="H47" s="2">
        <v>2</v>
      </c>
      <c r="I47" s="2">
        <f t="shared" si="3"/>
        <v>30</v>
      </c>
      <c r="J47" s="2">
        <f t="shared" si="4"/>
        <v>15</v>
      </c>
      <c r="K47" s="2">
        <f t="shared" si="5"/>
        <v>7</v>
      </c>
    </row>
    <row r="48" spans="1:11" x14ac:dyDescent="0.3">
      <c r="A48" t="s">
        <v>258</v>
      </c>
      <c r="B48" s="2" t="s">
        <v>13</v>
      </c>
      <c r="C48" s="2" t="s">
        <v>1</v>
      </c>
      <c r="D48" t="str">
        <f t="shared" si="6"/>
        <v>FinalRpm</v>
      </c>
      <c r="E48" s="2" t="s">
        <v>2</v>
      </c>
      <c r="G48" s="1" t="s">
        <v>77</v>
      </c>
      <c r="H48" s="2">
        <v>2</v>
      </c>
      <c r="I48" s="2">
        <f t="shared" si="3"/>
        <v>32</v>
      </c>
      <c r="J48" s="2">
        <f t="shared" si="4"/>
        <v>16</v>
      </c>
      <c r="K48" s="2">
        <f t="shared" si="5"/>
        <v>8</v>
      </c>
    </row>
    <row r="49" spans="1:11" x14ac:dyDescent="0.3">
      <c r="A49" t="s">
        <v>92</v>
      </c>
      <c r="B49" s="2" t="s">
        <v>13</v>
      </c>
      <c r="C49" s="2" t="s">
        <v>1</v>
      </c>
      <c r="D49" t="str">
        <f t="shared" si="6"/>
        <v>FineAdjust</v>
      </c>
      <c r="E49" s="2" t="s">
        <v>2</v>
      </c>
      <c r="G49" s="1" t="s">
        <v>78</v>
      </c>
      <c r="H49" s="2">
        <v>2</v>
      </c>
      <c r="I49" s="2">
        <f t="shared" si="3"/>
        <v>34</v>
      </c>
      <c r="J49" s="2">
        <f t="shared" si="4"/>
        <v>17</v>
      </c>
      <c r="K49" s="2">
        <f t="shared" si="5"/>
        <v>8</v>
      </c>
    </row>
    <row r="50" spans="1:11" x14ac:dyDescent="0.3">
      <c r="A50" t="s">
        <v>79</v>
      </c>
      <c r="B50" s="2" t="s">
        <v>13</v>
      </c>
      <c r="C50" s="2" t="s">
        <v>1</v>
      </c>
      <c r="D50" t="str">
        <f t="shared" si="6"/>
        <v>Acceleration</v>
      </c>
      <c r="E50" s="2" t="s">
        <v>2</v>
      </c>
      <c r="G50" s="1" t="s">
        <v>80</v>
      </c>
      <c r="H50" s="2">
        <v>2</v>
      </c>
      <c r="I50" s="2">
        <f t="shared" si="3"/>
        <v>36</v>
      </c>
      <c r="J50" s="2">
        <f t="shared" si="4"/>
        <v>18</v>
      </c>
      <c r="K50" s="2">
        <f t="shared" si="5"/>
        <v>9</v>
      </c>
    </row>
    <row r="51" spans="1:11" x14ac:dyDescent="0.3">
      <c r="A51" t="s">
        <v>81</v>
      </c>
      <c r="B51" s="2" t="s">
        <v>13</v>
      </c>
      <c r="C51" s="2" t="s">
        <v>1</v>
      </c>
      <c r="D51" t="str">
        <f t="shared" si="6"/>
        <v>Deceleration</v>
      </c>
      <c r="E51" s="2" t="s">
        <v>2</v>
      </c>
      <c r="G51" s="1" t="s">
        <v>82</v>
      </c>
      <c r="H51" s="2">
        <v>2</v>
      </c>
      <c r="I51" s="2">
        <f t="shared" si="3"/>
        <v>38</v>
      </c>
      <c r="J51" s="2">
        <f t="shared" si="4"/>
        <v>19</v>
      </c>
      <c r="K51" s="2">
        <f t="shared" si="5"/>
        <v>9</v>
      </c>
    </row>
    <row r="52" spans="1:11" x14ac:dyDescent="0.3">
      <c r="A52" t="s">
        <v>93</v>
      </c>
      <c r="B52" s="2" t="s">
        <v>13</v>
      </c>
      <c r="C52" s="2" t="s">
        <v>1</v>
      </c>
      <c r="D52" t="str">
        <f t="shared" si="6"/>
        <v>LoopCycles</v>
      </c>
      <c r="E52" s="2" t="s">
        <v>2</v>
      </c>
      <c r="G52" s="1" t="s">
        <v>83</v>
      </c>
      <c r="H52" s="2">
        <v>2</v>
      </c>
      <c r="I52" s="2">
        <f t="shared" si="3"/>
        <v>40</v>
      </c>
      <c r="J52" s="2">
        <f t="shared" si="4"/>
        <v>20</v>
      </c>
      <c r="K52" s="2">
        <f t="shared" si="5"/>
        <v>10</v>
      </c>
    </row>
    <row r="53" spans="1:11" x14ac:dyDescent="0.3">
      <c r="A53" t="s">
        <v>94</v>
      </c>
      <c r="B53" s="2" t="s">
        <v>13</v>
      </c>
      <c r="C53" s="2" t="s">
        <v>1</v>
      </c>
      <c r="D53" t="str">
        <f t="shared" si="6"/>
        <v>LinkedProgram</v>
      </c>
      <c r="E53" s="2" t="s">
        <v>2</v>
      </c>
      <c r="G53" s="1" t="s">
        <v>84</v>
      </c>
      <c r="H53" s="2">
        <v>2</v>
      </c>
      <c r="I53" s="2">
        <f t="shared" si="3"/>
        <v>42</v>
      </c>
      <c r="J53" s="2">
        <f t="shared" si="4"/>
        <v>21</v>
      </c>
      <c r="K53" s="2">
        <f t="shared" si="5"/>
        <v>10</v>
      </c>
    </row>
    <row r="54" spans="1:11" x14ac:dyDescent="0.3">
      <c r="A54" t="s">
        <v>95</v>
      </c>
      <c r="B54" s="2" t="s">
        <v>13</v>
      </c>
      <c r="C54" s="2" t="s">
        <v>1</v>
      </c>
      <c r="D54" t="str">
        <f t="shared" si="6"/>
        <v>LinkedTimeDelay</v>
      </c>
      <c r="E54" s="2" t="s">
        <v>2</v>
      </c>
      <c r="G54" s="1" t="s">
        <v>85</v>
      </c>
      <c r="H54" s="2">
        <v>2</v>
      </c>
      <c r="I54" s="2">
        <f t="shared" si="3"/>
        <v>44</v>
      </c>
      <c r="J54" s="2">
        <f t="shared" si="4"/>
        <v>22</v>
      </c>
      <c r="K54" s="2">
        <f t="shared" si="5"/>
        <v>11</v>
      </c>
    </row>
    <row r="55" spans="1:11" x14ac:dyDescent="0.3">
      <c r="A55" t="s">
        <v>96</v>
      </c>
      <c r="B55" s="2" t="s">
        <v>13</v>
      </c>
      <c r="C55" s="2" t="s">
        <v>1</v>
      </c>
      <c r="D55" t="str">
        <f t="shared" si="6"/>
        <v>MotorCurrent</v>
      </c>
      <c r="E55" s="2" t="s">
        <v>2</v>
      </c>
      <c r="G55" s="1" t="s">
        <v>86</v>
      </c>
      <c r="H55" s="2">
        <v>2</v>
      </c>
      <c r="I55" s="2">
        <f t="shared" si="3"/>
        <v>46</v>
      </c>
      <c r="J55" s="2">
        <f t="shared" si="4"/>
        <v>23</v>
      </c>
      <c r="K55" s="2">
        <f t="shared" si="5"/>
        <v>11</v>
      </c>
    </row>
    <row r="56" spans="1:11" x14ac:dyDescent="0.3">
      <c r="A56" t="s">
        <v>87</v>
      </c>
      <c r="B56" s="2" t="s">
        <v>13</v>
      </c>
      <c r="C56" s="2" t="s">
        <v>1</v>
      </c>
      <c r="D56" t="str">
        <f t="shared" si="6"/>
        <v>Revolutions</v>
      </c>
      <c r="E56" s="2" t="s">
        <v>2</v>
      </c>
      <c r="G56" s="1" t="s">
        <v>88</v>
      </c>
      <c r="H56" s="2">
        <v>2</v>
      </c>
      <c r="I56" s="2">
        <f t="shared" si="3"/>
        <v>48</v>
      </c>
      <c r="J56" s="2">
        <f t="shared" si="4"/>
        <v>24</v>
      </c>
      <c r="K56" s="2">
        <f t="shared" si="5"/>
        <v>12</v>
      </c>
    </row>
    <row r="57" spans="1:11" x14ac:dyDescent="0.3">
      <c r="A57" t="s">
        <v>259</v>
      </c>
      <c r="B57" s="2" t="s">
        <v>13</v>
      </c>
      <c r="C57" s="2" t="s">
        <v>1</v>
      </c>
      <c r="D57" t="str">
        <f t="shared" si="6"/>
        <v>PrePumpClamp</v>
      </c>
      <c r="E57" s="2" t="s">
        <v>2</v>
      </c>
      <c r="G57" s="1" t="s">
        <v>270</v>
      </c>
      <c r="H57" s="2">
        <v>2</v>
      </c>
      <c r="I57" s="2">
        <f t="shared" si="3"/>
        <v>50</v>
      </c>
      <c r="J57" s="2">
        <f t="shared" si="4"/>
        <v>25</v>
      </c>
      <c r="K57" s="2">
        <f t="shared" si="5"/>
        <v>12</v>
      </c>
    </row>
    <row r="58" spans="1:11" x14ac:dyDescent="0.3">
      <c r="A58" t="s">
        <v>260</v>
      </c>
      <c r="B58" s="2" t="s">
        <v>13</v>
      </c>
      <c r="C58" s="2" t="s">
        <v>1</v>
      </c>
      <c r="D58" t="str">
        <f t="shared" si="6"/>
        <v>PostPumpClamp</v>
      </c>
      <c r="E58" s="2" t="s">
        <v>2</v>
      </c>
      <c r="G58" s="1" t="s">
        <v>271</v>
      </c>
      <c r="H58" s="2">
        <v>2</v>
      </c>
      <c r="I58" s="2">
        <f t="shared" si="3"/>
        <v>52</v>
      </c>
      <c r="J58" s="2">
        <f t="shared" si="4"/>
        <v>26</v>
      </c>
      <c r="K58" s="2">
        <f t="shared" si="5"/>
        <v>13</v>
      </c>
    </row>
    <row r="59" spans="1:11" x14ac:dyDescent="0.3">
      <c r="A59" t="s">
        <v>261</v>
      </c>
      <c r="B59" s="2" t="s">
        <v>13</v>
      </c>
      <c r="C59" s="2" t="s">
        <v>1</v>
      </c>
      <c r="D59" t="str">
        <f t="shared" si="6"/>
        <v>AdjInitialRpm</v>
      </c>
      <c r="E59" s="2" t="s">
        <v>2</v>
      </c>
      <c r="G59" s="1" t="s">
        <v>272</v>
      </c>
      <c r="H59" s="2">
        <v>2</v>
      </c>
      <c r="I59" s="2">
        <f t="shared" si="3"/>
        <v>54</v>
      </c>
      <c r="J59" s="2">
        <f t="shared" si="4"/>
        <v>27</v>
      </c>
      <c r="K59" s="2">
        <f t="shared" si="5"/>
        <v>13</v>
      </c>
    </row>
    <row r="60" spans="1:11" x14ac:dyDescent="0.3">
      <c r="A60" t="s">
        <v>262</v>
      </c>
      <c r="B60" s="2" t="s">
        <v>13</v>
      </c>
      <c r="C60" s="2" t="s">
        <v>1</v>
      </c>
      <c r="D60" t="str">
        <f t="shared" si="6"/>
        <v>AdjustRpm</v>
      </c>
      <c r="E60" s="2" t="s">
        <v>2</v>
      </c>
      <c r="G60" s="1" t="s">
        <v>273</v>
      </c>
      <c r="H60" s="2">
        <v>2</v>
      </c>
      <c r="I60" s="2">
        <f t="shared" si="3"/>
        <v>56</v>
      </c>
      <c r="J60" s="2">
        <f t="shared" si="4"/>
        <v>28</v>
      </c>
      <c r="K60" s="2">
        <f t="shared" si="5"/>
        <v>14</v>
      </c>
    </row>
    <row r="61" spans="1:11" x14ac:dyDescent="0.3">
      <c r="A61" t="s">
        <v>263</v>
      </c>
      <c r="B61" s="2" t="s">
        <v>13</v>
      </c>
      <c r="C61" s="2" t="s">
        <v>1</v>
      </c>
      <c r="D61" t="str">
        <f t="shared" si="6"/>
        <v>AdjustAcceleration</v>
      </c>
      <c r="E61" s="2" t="s">
        <v>2</v>
      </c>
      <c r="G61" s="1" t="s">
        <v>274</v>
      </c>
      <c r="H61" s="2">
        <v>2</v>
      </c>
      <c r="I61" s="2">
        <f t="shared" si="3"/>
        <v>58</v>
      </c>
      <c r="J61" s="2">
        <f t="shared" si="4"/>
        <v>29</v>
      </c>
      <c r="K61" s="2">
        <f t="shared" si="5"/>
        <v>14</v>
      </c>
    </row>
    <row r="62" spans="1:11" x14ac:dyDescent="0.3">
      <c r="A62" t="s">
        <v>264</v>
      </c>
      <c r="B62" s="2" t="s">
        <v>13</v>
      </c>
      <c r="C62" s="2" t="s">
        <v>1</v>
      </c>
      <c r="D62" t="str">
        <f t="shared" si="6"/>
        <v>AdjustDeceleration</v>
      </c>
      <c r="E62" s="2" t="s">
        <v>2</v>
      </c>
      <c r="G62" s="1" t="s">
        <v>275</v>
      </c>
      <c r="H62" s="2">
        <v>2</v>
      </c>
      <c r="I62" s="2">
        <f t="shared" si="3"/>
        <v>60</v>
      </c>
      <c r="J62" s="2">
        <f t="shared" si="4"/>
        <v>30</v>
      </c>
      <c r="K62" s="2">
        <f t="shared" si="5"/>
        <v>15</v>
      </c>
    </row>
    <row r="63" spans="1:11" x14ac:dyDescent="0.3">
      <c r="A63" t="s">
        <v>352</v>
      </c>
      <c r="B63" s="2" t="s">
        <v>13</v>
      </c>
      <c r="C63" s="2" t="s">
        <v>1</v>
      </c>
      <c r="D63" t="str">
        <f t="shared" si="6"/>
        <v>AdjustMotorPwr</v>
      </c>
      <c r="E63" s="2" t="s">
        <v>2</v>
      </c>
      <c r="G63" s="1" t="s">
        <v>276</v>
      </c>
      <c r="H63" s="2">
        <v>2</v>
      </c>
      <c r="I63" s="2">
        <f t="shared" si="3"/>
        <v>62</v>
      </c>
      <c r="J63" s="2">
        <f t="shared" si="4"/>
        <v>31</v>
      </c>
      <c r="K63" s="2">
        <f t="shared" si="5"/>
        <v>15</v>
      </c>
    </row>
    <row r="64" spans="1:11" x14ac:dyDescent="0.3">
      <c r="A64" t="s">
        <v>200</v>
      </c>
      <c r="B64" s="2" t="s">
        <v>13</v>
      </c>
      <c r="C64" s="2" t="s">
        <v>1</v>
      </c>
      <c r="D64" t="str">
        <f t="shared" si="6"/>
        <v>SpareInt1</v>
      </c>
      <c r="E64" s="2" t="s">
        <v>2</v>
      </c>
      <c r="G64" s="1" t="s">
        <v>229</v>
      </c>
      <c r="H64" s="2">
        <v>2</v>
      </c>
      <c r="I64" s="2">
        <f t="shared" si="3"/>
        <v>64</v>
      </c>
      <c r="J64" s="2">
        <f t="shared" si="4"/>
        <v>32</v>
      </c>
      <c r="K64" s="2">
        <f t="shared" si="5"/>
        <v>16</v>
      </c>
    </row>
    <row r="65" spans="1:11" x14ac:dyDescent="0.3">
      <c r="A65" t="s">
        <v>222</v>
      </c>
      <c r="B65" s="2" t="s">
        <v>13</v>
      </c>
      <c r="C65" s="2" t="s">
        <v>1</v>
      </c>
      <c r="D65" t="str">
        <f t="shared" si="6"/>
        <v>SpareInt2</v>
      </c>
      <c r="E65" s="2" t="s">
        <v>2</v>
      </c>
      <c r="G65" s="1" t="s">
        <v>229</v>
      </c>
      <c r="H65" s="2">
        <v>2</v>
      </c>
      <c r="I65" s="2">
        <f t="shared" si="3"/>
        <v>66</v>
      </c>
      <c r="J65" s="2">
        <f t="shared" si="4"/>
        <v>33</v>
      </c>
      <c r="K65" s="2">
        <f t="shared" si="5"/>
        <v>16</v>
      </c>
    </row>
    <row r="66" spans="1:11" x14ac:dyDescent="0.3">
      <c r="A66" t="s">
        <v>265</v>
      </c>
      <c r="B66" s="2" t="s">
        <v>3</v>
      </c>
      <c r="C66" s="2" t="s">
        <v>1</v>
      </c>
      <c r="D66" t="str">
        <f t="shared" si="6"/>
        <v>AdjustMotorSteps</v>
      </c>
      <c r="E66" s="2" t="s">
        <v>147</v>
      </c>
      <c r="G66" s="1" t="s">
        <v>277</v>
      </c>
      <c r="H66" s="2">
        <v>4</v>
      </c>
      <c r="I66" s="2">
        <f t="shared" ref="I66:I71" si="7">I65+H65</f>
        <v>68</v>
      </c>
      <c r="J66" s="2">
        <f t="shared" ref="J66:J71" si="8">QUOTIENT(I66,2)</f>
        <v>34</v>
      </c>
      <c r="K66" s="2">
        <f t="shared" ref="K66:K71" si="9">QUOTIENT(I66,4)</f>
        <v>17</v>
      </c>
    </row>
    <row r="67" spans="1:11" x14ac:dyDescent="0.3">
      <c r="A67" t="s">
        <v>353</v>
      </c>
      <c r="B67" s="2" t="s">
        <v>3</v>
      </c>
      <c r="C67" s="2" t="s">
        <v>1</v>
      </c>
      <c r="D67" t="str">
        <f t="shared" si="6"/>
        <v>ApproxDispenseTime</v>
      </c>
      <c r="E67" s="2" t="s">
        <v>147</v>
      </c>
      <c r="G67" s="1" t="s">
        <v>278</v>
      </c>
      <c r="H67" s="2">
        <v>4</v>
      </c>
      <c r="I67" s="2">
        <f t="shared" si="7"/>
        <v>72</v>
      </c>
      <c r="J67" s="2">
        <f t="shared" si="8"/>
        <v>36</v>
      </c>
      <c r="K67" s="2">
        <f t="shared" si="9"/>
        <v>18</v>
      </c>
    </row>
    <row r="68" spans="1:11" x14ac:dyDescent="0.3">
      <c r="A68" t="s">
        <v>89</v>
      </c>
      <c r="B68" s="2" t="s">
        <v>3</v>
      </c>
      <c r="C68" s="2" t="s">
        <v>5</v>
      </c>
      <c r="D68" t="str">
        <f t="shared" si="6"/>
        <v>Volume</v>
      </c>
      <c r="E68" s="2" t="s">
        <v>2</v>
      </c>
      <c r="G68" s="1" t="s">
        <v>116</v>
      </c>
      <c r="H68" s="2">
        <v>4</v>
      </c>
      <c r="I68" s="2">
        <f t="shared" si="7"/>
        <v>76</v>
      </c>
      <c r="J68" s="2">
        <f t="shared" si="8"/>
        <v>38</v>
      </c>
      <c r="K68" s="2">
        <f t="shared" si="9"/>
        <v>19</v>
      </c>
    </row>
    <row r="69" spans="1:11" x14ac:dyDescent="0.3">
      <c r="A69" t="s">
        <v>251</v>
      </c>
      <c r="B69" s="2" t="s">
        <v>3</v>
      </c>
      <c r="C69" s="2" t="s">
        <v>5</v>
      </c>
      <c r="D69" t="str">
        <f t="shared" si="6"/>
        <v>SpareDint1</v>
      </c>
      <c r="E69" s="2" t="s">
        <v>2</v>
      </c>
      <c r="G69" s="1" t="s">
        <v>229</v>
      </c>
      <c r="H69" s="2">
        <v>4</v>
      </c>
      <c r="I69" s="2">
        <f t="shared" si="7"/>
        <v>80</v>
      </c>
      <c r="J69" s="2">
        <f t="shared" si="8"/>
        <v>40</v>
      </c>
      <c r="K69" s="2">
        <f t="shared" si="9"/>
        <v>20</v>
      </c>
    </row>
    <row r="70" spans="1:11" x14ac:dyDescent="0.3">
      <c r="A70" t="s">
        <v>98</v>
      </c>
      <c r="B70" s="2" t="s">
        <v>196</v>
      </c>
      <c r="C70" s="2" t="s">
        <v>30</v>
      </c>
      <c r="D70" t="str">
        <f t="shared" si="6"/>
        <v>ProgramName</v>
      </c>
      <c r="E70" s="2" t="s">
        <v>2</v>
      </c>
      <c r="G70" s="1" t="s">
        <v>90</v>
      </c>
      <c r="H70" s="2">
        <v>20</v>
      </c>
      <c r="I70" s="2">
        <f t="shared" si="7"/>
        <v>84</v>
      </c>
      <c r="J70" s="2">
        <f t="shared" si="8"/>
        <v>42</v>
      </c>
      <c r="K70" s="2">
        <f t="shared" si="9"/>
        <v>21</v>
      </c>
    </row>
    <row r="71" spans="1:11" x14ac:dyDescent="0.3">
      <c r="G71" s="3" t="s">
        <v>187</v>
      </c>
      <c r="H71" s="2">
        <f>SUM(H2:H70)</f>
        <v>104</v>
      </c>
      <c r="I71" s="2">
        <f t="shared" si="7"/>
        <v>104</v>
      </c>
      <c r="J71" s="2">
        <f t="shared" si="8"/>
        <v>52</v>
      </c>
      <c r="K71" s="2">
        <f t="shared" si="9"/>
        <v>26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zoomScaleNormal="100" workbookViewId="0">
      <selection activeCell="B71" sqref="B71"/>
    </sheetView>
  </sheetViews>
  <sheetFormatPr defaultRowHeight="14.4" x14ac:dyDescent="0.3"/>
  <cols>
    <col min="1" max="1" width="22.6640625" bestFit="1" customWidth="1"/>
    <col min="2" max="2" width="10.44140625" bestFit="1" customWidth="1"/>
    <col min="3" max="3" width="9" bestFit="1" customWidth="1"/>
    <col min="4" max="4" width="23" bestFit="1" customWidth="1"/>
    <col min="5" max="5" width="11.33203125" bestFit="1" customWidth="1"/>
    <col min="6" max="6" width="3.5546875" customWidth="1"/>
    <col min="7" max="7" width="62.5546875" bestFit="1" customWidth="1"/>
    <col min="9" max="10" width="14.44140625" bestFit="1" customWidth="1"/>
    <col min="11" max="11" width="15.44140625" bestFit="1" customWidth="1"/>
  </cols>
  <sheetData>
    <row r="1" spans="1:11" ht="18" x14ac:dyDescent="0.35">
      <c r="A1" s="12" t="s">
        <v>233</v>
      </c>
      <c r="B1" s="12"/>
      <c r="C1" s="12"/>
      <c r="D1" s="12"/>
      <c r="E1" s="12"/>
      <c r="F1" s="12"/>
      <c r="G1" s="12"/>
      <c r="H1" s="2" t="s">
        <v>181</v>
      </c>
      <c r="I1" s="2" t="s">
        <v>182</v>
      </c>
      <c r="J1" s="2" t="s">
        <v>183</v>
      </c>
      <c r="K1" s="2" t="s">
        <v>184</v>
      </c>
    </row>
    <row r="2" spans="1:11" x14ac:dyDescent="0.3">
      <c r="A2" s="10" t="s">
        <v>239</v>
      </c>
      <c r="B2" s="8" t="s">
        <v>13</v>
      </c>
      <c r="C2" s="9" t="s">
        <v>1</v>
      </c>
      <c r="D2" s="10" t="str">
        <f t="shared" ref="D2:D69" si="0">A2</f>
        <v>CosType</v>
      </c>
      <c r="E2" s="9" t="s">
        <v>147</v>
      </c>
      <c r="F2" s="11"/>
      <c r="G2" s="11" t="s">
        <v>240</v>
      </c>
      <c r="H2" s="2">
        <v>2</v>
      </c>
      <c r="I2" s="2">
        <v>0</v>
      </c>
      <c r="J2" s="2">
        <v>0</v>
      </c>
      <c r="K2" s="2">
        <v>0</v>
      </c>
    </row>
    <row r="3" spans="1:11" x14ac:dyDescent="0.3">
      <c r="A3" s="6" t="s">
        <v>201</v>
      </c>
      <c r="B3" s="5" t="s">
        <v>13</v>
      </c>
      <c r="C3" s="2" t="s">
        <v>1</v>
      </c>
      <c r="D3" s="10" t="str">
        <f t="shared" si="0"/>
        <v>ClassId</v>
      </c>
      <c r="E3" s="2" t="s">
        <v>2</v>
      </c>
      <c r="G3" s="6" t="s">
        <v>202</v>
      </c>
      <c r="H3" s="2">
        <v>2</v>
      </c>
      <c r="I3" s="2">
        <f t="shared" ref="I3" si="1">I2+H2</f>
        <v>2</v>
      </c>
      <c r="J3" s="2">
        <f t="shared" ref="J3" si="2">QUOTIENT(I3,2)</f>
        <v>1</v>
      </c>
      <c r="K3" s="2">
        <f t="shared" ref="K3" si="3">QUOTIENT(I3,4)</f>
        <v>0</v>
      </c>
    </row>
    <row r="4" spans="1:11" x14ac:dyDescent="0.3">
      <c r="A4" s="6" t="s">
        <v>203</v>
      </c>
      <c r="B4" s="5" t="s">
        <v>13</v>
      </c>
      <c r="C4" s="2" t="s">
        <v>1</v>
      </c>
      <c r="D4" s="10" t="str">
        <f t="shared" si="0"/>
        <v>Instance</v>
      </c>
      <c r="E4" s="2" t="s">
        <v>2</v>
      </c>
      <c r="G4" s="6" t="s">
        <v>204</v>
      </c>
      <c r="H4" s="2">
        <v>2</v>
      </c>
      <c r="I4" s="2">
        <f t="shared" ref="I4:I11" si="4">I3+H3</f>
        <v>4</v>
      </c>
      <c r="J4" s="2">
        <f t="shared" ref="J4:J11" si="5">QUOTIENT(I4,2)</f>
        <v>2</v>
      </c>
      <c r="K4" s="2">
        <f t="shared" ref="K4:K11" si="6">QUOTIENT(I4,4)</f>
        <v>1</v>
      </c>
    </row>
    <row r="5" spans="1:11" x14ac:dyDescent="0.3">
      <c r="A5" s="6" t="s">
        <v>205</v>
      </c>
      <c r="B5" s="5" t="s">
        <v>13</v>
      </c>
      <c r="C5" s="2" t="s">
        <v>1</v>
      </c>
      <c r="D5" s="10" t="str">
        <f t="shared" si="0"/>
        <v>Attribute</v>
      </c>
      <c r="E5" s="2" t="s">
        <v>2</v>
      </c>
      <c r="G5" s="6" t="s">
        <v>206</v>
      </c>
      <c r="H5" s="2">
        <v>2</v>
      </c>
      <c r="I5" s="2">
        <f t="shared" si="4"/>
        <v>6</v>
      </c>
      <c r="J5" s="2">
        <f t="shared" si="5"/>
        <v>3</v>
      </c>
      <c r="K5" s="2">
        <f t="shared" si="6"/>
        <v>1</v>
      </c>
    </row>
    <row r="6" spans="1:11" x14ac:dyDescent="0.3">
      <c r="A6" s="6" t="s">
        <v>207</v>
      </c>
      <c r="B6" s="5" t="s">
        <v>13</v>
      </c>
      <c r="C6" s="2" t="s">
        <v>1</v>
      </c>
      <c r="D6" s="10" t="str">
        <f t="shared" si="0"/>
        <v>CfgVersion</v>
      </c>
      <c r="E6" s="2" t="s">
        <v>2</v>
      </c>
      <c r="G6" s="6" t="s">
        <v>225</v>
      </c>
      <c r="H6" s="2">
        <v>2</v>
      </c>
      <c r="I6" s="2">
        <f t="shared" si="4"/>
        <v>8</v>
      </c>
      <c r="J6" s="2">
        <f t="shared" si="5"/>
        <v>4</v>
      </c>
      <c r="K6" s="2">
        <f t="shared" si="6"/>
        <v>2</v>
      </c>
    </row>
    <row r="7" spans="1:11" x14ac:dyDescent="0.3">
      <c r="A7" s="6" t="s">
        <v>208</v>
      </c>
      <c r="B7" s="5" t="s">
        <v>13</v>
      </c>
      <c r="C7" s="2" t="s">
        <v>1</v>
      </c>
      <c r="D7" s="10" t="str">
        <f t="shared" si="0"/>
        <v>CfgLength</v>
      </c>
      <c r="E7" s="2" t="s">
        <v>2</v>
      </c>
      <c r="G7" s="6" t="s">
        <v>226</v>
      </c>
      <c r="H7" s="2">
        <v>2</v>
      </c>
      <c r="I7" s="2">
        <f t="shared" si="4"/>
        <v>10</v>
      </c>
      <c r="J7" s="2">
        <f t="shared" si="5"/>
        <v>5</v>
      </c>
      <c r="K7" s="2">
        <f t="shared" si="6"/>
        <v>2</v>
      </c>
    </row>
    <row r="8" spans="1:11" x14ac:dyDescent="0.3">
      <c r="A8" s="6" t="s">
        <v>209</v>
      </c>
      <c r="B8" s="5" t="s">
        <v>38</v>
      </c>
      <c r="C8" s="2" t="s">
        <v>1</v>
      </c>
      <c r="D8" s="10" t="str">
        <f t="shared" si="0"/>
        <v>NumberOfHeads</v>
      </c>
      <c r="E8" s="2" t="s">
        <v>2</v>
      </c>
      <c r="G8" s="6" t="s">
        <v>227</v>
      </c>
      <c r="H8" s="2">
        <v>1</v>
      </c>
      <c r="I8" s="2">
        <f t="shared" si="4"/>
        <v>12</v>
      </c>
      <c r="J8" s="2">
        <f t="shared" si="5"/>
        <v>6</v>
      </c>
      <c r="K8" s="2">
        <f t="shared" si="6"/>
        <v>3</v>
      </c>
    </row>
    <row r="9" spans="1:11" x14ac:dyDescent="0.3">
      <c r="A9" s="6" t="s">
        <v>210</v>
      </c>
      <c r="B9" s="5" t="s">
        <v>38</v>
      </c>
      <c r="C9" s="2" t="s">
        <v>1</v>
      </c>
      <c r="D9" s="10" t="str">
        <f t="shared" si="0"/>
        <v>PumpType</v>
      </c>
      <c r="E9" s="2" t="s">
        <v>2</v>
      </c>
      <c r="G9" s="6" t="s">
        <v>228</v>
      </c>
      <c r="H9" s="2">
        <v>1</v>
      </c>
      <c r="I9" s="2">
        <f t="shared" si="4"/>
        <v>13</v>
      </c>
      <c r="J9" s="2">
        <f t="shared" si="5"/>
        <v>6</v>
      </c>
      <c r="K9" s="2">
        <f t="shared" si="6"/>
        <v>3</v>
      </c>
    </row>
    <row r="10" spans="1:11" x14ac:dyDescent="0.3">
      <c r="A10" t="s">
        <v>69</v>
      </c>
      <c r="B10" s="2" t="s">
        <v>38</v>
      </c>
      <c r="C10" s="2" t="s">
        <v>1</v>
      </c>
      <c r="D10" s="10" t="str">
        <f t="shared" si="0"/>
        <v>PumpNumber</v>
      </c>
      <c r="E10" s="2" t="s">
        <v>2</v>
      </c>
      <c r="G10" s="7" t="s">
        <v>70</v>
      </c>
      <c r="H10" s="2">
        <v>1</v>
      </c>
      <c r="I10" s="2">
        <f t="shared" si="4"/>
        <v>14</v>
      </c>
      <c r="J10" s="2">
        <f t="shared" si="5"/>
        <v>7</v>
      </c>
      <c r="K10" s="2">
        <f t="shared" si="6"/>
        <v>3</v>
      </c>
    </row>
    <row r="11" spans="1:11" x14ac:dyDescent="0.3">
      <c r="A11" s="6" t="s">
        <v>381</v>
      </c>
      <c r="B11" s="5" t="s">
        <v>38</v>
      </c>
      <c r="C11" s="2" t="s">
        <v>1</v>
      </c>
      <c r="D11" s="10" t="str">
        <f t="shared" si="0"/>
        <v>HeadSize</v>
      </c>
      <c r="E11" s="2" t="s">
        <v>2</v>
      </c>
      <c r="G11" s="6" t="s">
        <v>382</v>
      </c>
      <c r="H11" s="2">
        <v>1</v>
      </c>
      <c r="I11" s="2">
        <f t="shared" si="4"/>
        <v>15</v>
      </c>
      <c r="J11" s="2">
        <f t="shared" si="5"/>
        <v>7</v>
      </c>
      <c r="K11" s="2">
        <f t="shared" si="6"/>
        <v>3</v>
      </c>
    </row>
    <row r="12" spans="1:11" x14ac:dyDescent="0.3">
      <c r="A12" s="6" t="s">
        <v>211</v>
      </c>
      <c r="B12" s="5" t="s">
        <v>13</v>
      </c>
      <c r="C12" s="2" t="s">
        <v>1</v>
      </c>
      <c r="D12" s="10" t="str">
        <f t="shared" si="0"/>
        <v>AdjustStepmode</v>
      </c>
      <c r="E12" s="2" t="s">
        <v>231</v>
      </c>
      <c r="G12" s="6" t="s">
        <v>230</v>
      </c>
      <c r="H12" s="2">
        <v>2</v>
      </c>
      <c r="I12" s="2">
        <f t="shared" ref="I12:I13" si="7">I11+H11</f>
        <v>16</v>
      </c>
      <c r="J12" s="2">
        <f t="shared" ref="J12:J13" si="8">QUOTIENT(I12,2)</f>
        <v>8</v>
      </c>
      <c r="K12" s="2">
        <f t="shared" ref="K12:K13" si="9">QUOTIENT(I12,4)</f>
        <v>4</v>
      </c>
    </row>
    <row r="13" spans="1:11" x14ac:dyDescent="0.3">
      <c r="A13" s="6" t="s">
        <v>212</v>
      </c>
      <c r="B13" s="5" t="s">
        <v>13</v>
      </c>
      <c r="C13" s="2" t="s">
        <v>1</v>
      </c>
      <c r="D13" s="10" t="str">
        <f t="shared" si="0"/>
        <v>ZinchRpm</v>
      </c>
      <c r="E13" s="2" t="s">
        <v>2</v>
      </c>
      <c r="G13" s="6" t="s">
        <v>232</v>
      </c>
      <c r="H13" s="2">
        <v>2</v>
      </c>
      <c r="I13" s="2">
        <f t="shared" si="7"/>
        <v>18</v>
      </c>
      <c r="J13" s="2">
        <f t="shared" si="8"/>
        <v>9</v>
      </c>
      <c r="K13" s="2">
        <f t="shared" si="9"/>
        <v>4</v>
      </c>
    </row>
    <row r="14" spans="1:11" x14ac:dyDescent="0.3">
      <c r="A14" t="s">
        <v>67</v>
      </c>
      <c r="B14" s="2" t="s">
        <v>13</v>
      </c>
      <c r="C14" s="2" t="s">
        <v>1</v>
      </c>
      <c r="D14" s="10" t="str">
        <f t="shared" si="0"/>
        <v>Baud</v>
      </c>
      <c r="E14" s="2" t="s">
        <v>2</v>
      </c>
      <c r="G14" s="7" t="s">
        <v>68</v>
      </c>
      <c r="H14" s="2">
        <v>2</v>
      </c>
      <c r="I14" s="2">
        <f t="shared" ref="I14:I70" si="10">I13+H13</f>
        <v>20</v>
      </c>
      <c r="J14" s="2">
        <f t="shared" ref="J14:J70" si="11">QUOTIENT(I14,2)</f>
        <v>10</v>
      </c>
      <c r="K14" s="2">
        <f t="shared" ref="K14:K70" si="12">QUOTIENT(I14,4)</f>
        <v>5</v>
      </c>
    </row>
    <row r="15" spans="1:11" x14ac:dyDescent="0.3">
      <c r="A15" t="s">
        <v>249</v>
      </c>
      <c r="B15" s="2" t="s">
        <v>13</v>
      </c>
      <c r="C15" s="2" t="s">
        <v>1</v>
      </c>
      <c r="D15" s="10" t="str">
        <f t="shared" si="0"/>
        <v>ExtraSteps</v>
      </c>
      <c r="E15" s="2" t="s">
        <v>2</v>
      </c>
      <c r="G15" s="7" t="s">
        <v>370</v>
      </c>
      <c r="H15" s="2">
        <v>2</v>
      </c>
      <c r="I15" s="2">
        <f t="shared" si="10"/>
        <v>22</v>
      </c>
      <c r="J15" s="2">
        <f t="shared" si="11"/>
        <v>11</v>
      </c>
      <c r="K15" s="2">
        <f t="shared" si="12"/>
        <v>5</v>
      </c>
    </row>
    <row r="16" spans="1:11" x14ac:dyDescent="0.3">
      <c r="A16" s="6" t="s">
        <v>200</v>
      </c>
      <c r="B16" s="5" t="s">
        <v>13</v>
      </c>
      <c r="C16" s="2" t="s">
        <v>1</v>
      </c>
      <c r="D16" s="10" t="str">
        <f t="shared" si="0"/>
        <v>SpareInt1</v>
      </c>
      <c r="E16" s="2" t="s">
        <v>2</v>
      </c>
      <c r="G16" s="6" t="s">
        <v>229</v>
      </c>
      <c r="H16" s="2">
        <v>2</v>
      </c>
      <c r="I16" s="2">
        <f t="shared" si="10"/>
        <v>24</v>
      </c>
      <c r="J16" s="2">
        <f t="shared" si="11"/>
        <v>12</v>
      </c>
      <c r="K16" s="2">
        <f t="shared" si="12"/>
        <v>6</v>
      </c>
    </row>
    <row r="17" spans="1:11" x14ac:dyDescent="0.3">
      <c r="A17" s="6" t="s">
        <v>222</v>
      </c>
      <c r="B17" s="5" t="s">
        <v>13</v>
      </c>
      <c r="C17" s="2" t="s">
        <v>1</v>
      </c>
      <c r="D17" s="10" t="str">
        <f t="shared" si="0"/>
        <v>SpareInt2</v>
      </c>
      <c r="E17" s="2" t="s">
        <v>2</v>
      </c>
      <c r="G17" s="6" t="s">
        <v>229</v>
      </c>
      <c r="H17" s="2">
        <v>2</v>
      </c>
      <c r="I17" s="2">
        <f t="shared" si="10"/>
        <v>26</v>
      </c>
      <c r="J17" s="2">
        <f t="shared" si="11"/>
        <v>13</v>
      </c>
      <c r="K17" s="2">
        <f t="shared" si="12"/>
        <v>6</v>
      </c>
    </row>
    <row r="18" spans="1:11" x14ac:dyDescent="0.3">
      <c r="A18" t="s">
        <v>71</v>
      </c>
      <c r="B18" s="2" t="s">
        <v>0</v>
      </c>
      <c r="C18" s="2" t="s">
        <v>1</v>
      </c>
      <c r="D18" s="10" t="str">
        <f t="shared" si="0"/>
        <v>ReadyInterlock</v>
      </c>
      <c r="E18" s="2" t="s">
        <v>2</v>
      </c>
      <c r="G18" s="6" t="s">
        <v>362</v>
      </c>
      <c r="H18" s="2">
        <v>0</v>
      </c>
      <c r="I18" s="2">
        <f t="shared" si="10"/>
        <v>28</v>
      </c>
      <c r="J18" s="2">
        <f t="shared" si="11"/>
        <v>14</v>
      </c>
      <c r="K18" s="2">
        <f t="shared" si="12"/>
        <v>7</v>
      </c>
    </row>
    <row r="19" spans="1:11" x14ac:dyDescent="0.3">
      <c r="A19" t="s">
        <v>176</v>
      </c>
      <c r="B19" s="2" t="s">
        <v>0</v>
      </c>
      <c r="C19" s="2" t="s">
        <v>1</v>
      </c>
      <c r="D19" s="10" t="str">
        <f t="shared" si="0"/>
        <v>EthernetRunReady</v>
      </c>
      <c r="E19" s="2" t="s">
        <v>2</v>
      </c>
      <c r="G19" s="6" t="s">
        <v>363</v>
      </c>
      <c r="H19" s="2">
        <v>0</v>
      </c>
      <c r="I19" s="2">
        <f t="shared" si="10"/>
        <v>28</v>
      </c>
      <c r="J19" s="2">
        <f t="shared" si="11"/>
        <v>14</v>
      </c>
      <c r="K19" s="2">
        <f t="shared" si="12"/>
        <v>7</v>
      </c>
    </row>
    <row r="20" spans="1:11" x14ac:dyDescent="0.3">
      <c r="A20" t="s">
        <v>223</v>
      </c>
      <c r="B20" s="2" t="s">
        <v>0</v>
      </c>
      <c r="C20" s="2" t="s">
        <v>1</v>
      </c>
      <c r="D20" s="10" t="str">
        <f t="shared" si="0"/>
        <v>DchpEnabled</v>
      </c>
      <c r="E20" s="2" t="s">
        <v>2</v>
      </c>
      <c r="G20" s="6" t="s">
        <v>364</v>
      </c>
      <c r="H20" s="2">
        <v>0</v>
      </c>
      <c r="I20" s="2">
        <f t="shared" si="10"/>
        <v>28</v>
      </c>
      <c r="J20" s="2">
        <f t="shared" si="11"/>
        <v>14</v>
      </c>
      <c r="K20" s="2">
        <f t="shared" si="12"/>
        <v>7</v>
      </c>
    </row>
    <row r="21" spans="1:11" x14ac:dyDescent="0.3">
      <c r="A21" t="s">
        <v>224</v>
      </c>
      <c r="B21" s="2" t="s">
        <v>0</v>
      </c>
      <c r="C21" s="2" t="s">
        <v>1</v>
      </c>
      <c r="D21" s="10" t="str">
        <f t="shared" si="0"/>
        <v>BoreInCm</v>
      </c>
      <c r="E21" s="2" t="s">
        <v>2</v>
      </c>
      <c r="G21" s="6" t="s">
        <v>365</v>
      </c>
      <c r="H21" s="2">
        <v>0</v>
      </c>
      <c r="I21" s="2">
        <f t="shared" si="10"/>
        <v>28</v>
      </c>
      <c r="J21" s="2">
        <f t="shared" si="11"/>
        <v>14</v>
      </c>
      <c r="K21" s="2">
        <f t="shared" si="12"/>
        <v>7</v>
      </c>
    </row>
    <row r="22" spans="1:11" x14ac:dyDescent="0.3">
      <c r="A22" t="s">
        <v>325</v>
      </c>
      <c r="B22" s="2" t="s">
        <v>0</v>
      </c>
      <c r="C22" s="2" t="s">
        <v>1</v>
      </c>
      <c r="D22" s="10" t="str">
        <f t="shared" si="0"/>
        <v>IoStartFallingEdge</v>
      </c>
      <c r="E22" s="2" t="s">
        <v>2</v>
      </c>
      <c r="G22" s="6" t="s">
        <v>367</v>
      </c>
      <c r="H22" s="2">
        <v>0</v>
      </c>
      <c r="I22" s="2">
        <f t="shared" si="10"/>
        <v>28</v>
      </c>
      <c r="J22" s="2">
        <f t="shared" si="11"/>
        <v>14</v>
      </c>
      <c r="K22" s="2">
        <f t="shared" si="12"/>
        <v>7</v>
      </c>
    </row>
    <row r="23" spans="1:11" x14ac:dyDescent="0.3">
      <c r="A23" t="s">
        <v>326</v>
      </c>
      <c r="B23" s="2" t="s">
        <v>0</v>
      </c>
      <c r="C23" s="2" t="s">
        <v>1</v>
      </c>
      <c r="D23" s="10" t="str">
        <f t="shared" si="0"/>
        <v>FullDuplexRs485</v>
      </c>
      <c r="E23" s="2" t="s">
        <v>2</v>
      </c>
      <c r="G23" s="6" t="s">
        <v>366</v>
      </c>
      <c r="H23" s="2">
        <v>0</v>
      </c>
      <c r="I23" s="2">
        <f t="shared" si="10"/>
        <v>28</v>
      </c>
      <c r="J23" s="2">
        <f t="shared" si="11"/>
        <v>14</v>
      </c>
      <c r="K23" s="2">
        <f t="shared" si="12"/>
        <v>7</v>
      </c>
    </row>
    <row r="24" spans="1:11" x14ac:dyDescent="0.3">
      <c r="A24" t="s">
        <v>146</v>
      </c>
      <c r="B24" s="2" t="s">
        <v>0</v>
      </c>
      <c r="C24" s="2" t="s">
        <v>1</v>
      </c>
      <c r="D24" s="10" t="str">
        <f t="shared" si="0"/>
        <v>Spare1_6</v>
      </c>
      <c r="E24" s="2" t="s">
        <v>2</v>
      </c>
      <c r="G24" s="6" t="s">
        <v>385</v>
      </c>
      <c r="H24" s="2">
        <v>0</v>
      </c>
      <c r="I24" s="2">
        <f t="shared" si="10"/>
        <v>28</v>
      </c>
      <c r="J24" s="2">
        <f t="shared" si="11"/>
        <v>14</v>
      </c>
      <c r="K24" s="2">
        <f t="shared" si="12"/>
        <v>7</v>
      </c>
    </row>
    <row r="25" spans="1:11" x14ac:dyDescent="0.3">
      <c r="A25" t="s">
        <v>383</v>
      </c>
      <c r="B25" s="2" t="s">
        <v>0</v>
      </c>
      <c r="C25" s="2" t="s">
        <v>1</v>
      </c>
      <c r="D25" s="10" t="str">
        <f t="shared" si="0"/>
        <v>IsFinePichAdj</v>
      </c>
      <c r="E25" s="2" t="s">
        <v>2</v>
      </c>
      <c r="G25" s="6" t="s">
        <v>384</v>
      </c>
      <c r="H25" s="2">
        <v>0</v>
      </c>
      <c r="I25" s="2">
        <f t="shared" si="10"/>
        <v>28</v>
      </c>
      <c r="J25" s="2">
        <f t="shared" si="11"/>
        <v>14</v>
      </c>
      <c r="K25" s="2">
        <f t="shared" si="12"/>
        <v>7</v>
      </c>
    </row>
    <row r="26" spans="1:11" x14ac:dyDescent="0.3">
      <c r="A26" t="s">
        <v>117</v>
      </c>
      <c r="B26" s="2" t="s">
        <v>0</v>
      </c>
      <c r="C26" s="2" t="s">
        <v>1</v>
      </c>
      <c r="D26" s="10" t="str">
        <f t="shared" si="0"/>
        <v>Spare1_8</v>
      </c>
      <c r="E26" s="2" t="s">
        <v>2</v>
      </c>
      <c r="G26" s="6" t="s">
        <v>386</v>
      </c>
      <c r="H26" s="2">
        <v>0</v>
      </c>
      <c r="I26" s="2">
        <f t="shared" si="10"/>
        <v>28</v>
      </c>
      <c r="J26" s="2">
        <f t="shared" si="11"/>
        <v>14</v>
      </c>
      <c r="K26" s="2">
        <f t="shared" si="12"/>
        <v>7</v>
      </c>
    </row>
    <row r="27" spans="1:11" x14ac:dyDescent="0.3">
      <c r="A27" t="s">
        <v>118</v>
      </c>
      <c r="B27" s="2" t="s">
        <v>0</v>
      </c>
      <c r="C27" s="2" t="s">
        <v>1</v>
      </c>
      <c r="D27" s="10" t="str">
        <f t="shared" si="0"/>
        <v>Spare1_9</v>
      </c>
      <c r="E27" s="2" t="s">
        <v>2</v>
      </c>
      <c r="G27" s="6"/>
      <c r="H27" s="2">
        <v>0</v>
      </c>
      <c r="I27" s="2">
        <f t="shared" si="10"/>
        <v>28</v>
      </c>
      <c r="J27" s="2">
        <f t="shared" si="11"/>
        <v>14</v>
      </c>
      <c r="K27" s="2">
        <f t="shared" si="12"/>
        <v>7</v>
      </c>
    </row>
    <row r="28" spans="1:11" x14ac:dyDescent="0.3">
      <c r="A28" t="s">
        <v>119</v>
      </c>
      <c r="B28" s="2" t="s">
        <v>0</v>
      </c>
      <c r="C28" s="2" t="s">
        <v>1</v>
      </c>
      <c r="D28" s="10" t="str">
        <f t="shared" si="0"/>
        <v>Spare1_10</v>
      </c>
      <c r="E28" s="2" t="s">
        <v>2</v>
      </c>
      <c r="G28" s="6"/>
      <c r="H28" s="2">
        <v>0</v>
      </c>
      <c r="I28" s="2">
        <f t="shared" si="10"/>
        <v>28</v>
      </c>
      <c r="J28" s="2">
        <f t="shared" si="11"/>
        <v>14</v>
      </c>
      <c r="K28" s="2">
        <f t="shared" si="12"/>
        <v>7</v>
      </c>
    </row>
    <row r="29" spans="1:11" x14ac:dyDescent="0.3">
      <c r="A29" t="s">
        <v>120</v>
      </c>
      <c r="B29" s="2" t="s">
        <v>0</v>
      </c>
      <c r="C29" s="2" t="s">
        <v>1</v>
      </c>
      <c r="D29" s="10" t="str">
        <f t="shared" si="0"/>
        <v>Spare1_11</v>
      </c>
      <c r="E29" s="2" t="s">
        <v>2</v>
      </c>
      <c r="G29" s="6"/>
      <c r="H29" s="2">
        <v>0</v>
      </c>
      <c r="I29" s="2">
        <f t="shared" si="10"/>
        <v>28</v>
      </c>
      <c r="J29" s="2">
        <f t="shared" si="11"/>
        <v>14</v>
      </c>
      <c r="K29" s="2">
        <f t="shared" si="12"/>
        <v>7</v>
      </c>
    </row>
    <row r="30" spans="1:11" x14ac:dyDescent="0.3">
      <c r="A30" t="s">
        <v>121</v>
      </c>
      <c r="B30" s="2" t="s">
        <v>0</v>
      </c>
      <c r="C30" s="2" t="s">
        <v>1</v>
      </c>
      <c r="D30" s="10" t="str">
        <f t="shared" si="0"/>
        <v>Spare1_12</v>
      </c>
      <c r="E30" s="2" t="s">
        <v>2</v>
      </c>
      <c r="G30" s="6"/>
      <c r="H30" s="2">
        <v>0</v>
      </c>
      <c r="I30" s="2">
        <f t="shared" si="10"/>
        <v>28</v>
      </c>
      <c r="J30" s="2">
        <f t="shared" si="11"/>
        <v>14</v>
      </c>
      <c r="K30" s="2">
        <f t="shared" si="12"/>
        <v>7</v>
      </c>
    </row>
    <row r="31" spans="1:11" x14ac:dyDescent="0.3">
      <c r="A31" t="s">
        <v>122</v>
      </c>
      <c r="B31" s="2" t="s">
        <v>0</v>
      </c>
      <c r="C31" s="2" t="s">
        <v>1</v>
      </c>
      <c r="D31" s="10" t="str">
        <f t="shared" si="0"/>
        <v>Spare1_13</v>
      </c>
      <c r="E31" s="2" t="s">
        <v>2</v>
      </c>
      <c r="G31" s="6"/>
      <c r="H31" s="2">
        <v>0</v>
      </c>
      <c r="I31" s="2">
        <f t="shared" si="10"/>
        <v>28</v>
      </c>
      <c r="J31" s="2">
        <f t="shared" si="11"/>
        <v>14</v>
      </c>
      <c r="K31" s="2">
        <f t="shared" si="12"/>
        <v>7</v>
      </c>
    </row>
    <row r="32" spans="1:11" x14ac:dyDescent="0.3">
      <c r="A32" t="s">
        <v>123</v>
      </c>
      <c r="B32" s="2" t="s">
        <v>0</v>
      </c>
      <c r="C32" s="2" t="s">
        <v>1</v>
      </c>
      <c r="D32" s="10" t="str">
        <f t="shared" si="0"/>
        <v>Spare1_14</v>
      </c>
      <c r="E32" s="2" t="s">
        <v>2</v>
      </c>
      <c r="G32" s="6"/>
      <c r="H32" s="2">
        <v>0</v>
      </c>
      <c r="I32" s="2">
        <f t="shared" si="10"/>
        <v>28</v>
      </c>
      <c r="J32" s="2">
        <f t="shared" si="11"/>
        <v>14</v>
      </c>
      <c r="K32" s="2">
        <f t="shared" si="12"/>
        <v>7</v>
      </c>
    </row>
    <row r="33" spans="1:11" x14ac:dyDescent="0.3">
      <c r="A33" t="s">
        <v>124</v>
      </c>
      <c r="B33" s="2" t="s">
        <v>0</v>
      </c>
      <c r="C33" s="2" t="s">
        <v>1</v>
      </c>
      <c r="D33" s="10" t="str">
        <f t="shared" si="0"/>
        <v>Spare1_15</v>
      </c>
      <c r="E33" s="2" t="s">
        <v>2</v>
      </c>
      <c r="G33" s="6"/>
      <c r="H33" s="2">
        <v>0</v>
      </c>
      <c r="I33" s="2">
        <f t="shared" si="10"/>
        <v>28</v>
      </c>
      <c r="J33" s="2">
        <f t="shared" si="11"/>
        <v>14</v>
      </c>
      <c r="K33" s="2">
        <f t="shared" si="12"/>
        <v>7</v>
      </c>
    </row>
    <row r="34" spans="1:11" x14ac:dyDescent="0.3">
      <c r="A34" t="s">
        <v>125</v>
      </c>
      <c r="B34" s="2" t="s">
        <v>0</v>
      </c>
      <c r="C34" s="2" t="s">
        <v>1</v>
      </c>
      <c r="D34" s="10" t="str">
        <f t="shared" si="0"/>
        <v>Spare1_16</v>
      </c>
      <c r="E34" s="2" t="s">
        <v>2</v>
      </c>
      <c r="G34" s="6"/>
      <c r="H34" s="2">
        <v>0</v>
      </c>
      <c r="I34" s="2">
        <f t="shared" si="10"/>
        <v>28</v>
      </c>
      <c r="J34" s="2">
        <f t="shared" si="11"/>
        <v>14</v>
      </c>
      <c r="K34" s="2">
        <f t="shared" si="12"/>
        <v>7</v>
      </c>
    </row>
    <row r="35" spans="1:11" x14ac:dyDescent="0.3">
      <c r="A35" t="s">
        <v>126</v>
      </c>
      <c r="B35" s="2" t="s">
        <v>0</v>
      </c>
      <c r="C35" s="2" t="s">
        <v>1</v>
      </c>
      <c r="D35" s="10" t="str">
        <f t="shared" si="0"/>
        <v>Spare1_17</v>
      </c>
      <c r="E35" s="2" t="s">
        <v>2</v>
      </c>
      <c r="G35" s="6"/>
      <c r="H35" s="2">
        <v>0</v>
      </c>
      <c r="I35" s="2">
        <f t="shared" si="10"/>
        <v>28</v>
      </c>
      <c r="J35" s="2">
        <f t="shared" si="11"/>
        <v>14</v>
      </c>
      <c r="K35" s="2">
        <f t="shared" si="12"/>
        <v>7</v>
      </c>
    </row>
    <row r="36" spans="1:11" x14ac:dyDescent="0.3">
      <c r="A36" t="s">
        <v>127</v>
      </c>
      <c r="B36" s="2" t="s">
        <v>0</v>
      </c>
      <c r="C36" s="2" t="s">
        <v>1</v>
      </c>
      <c r="D36" s="10" t="str">
        <f t="shared" si="0"/>
        <v>Spare1_18</v>
      </c>
      <c r="E36" s="2" t="s">
        <v>2</v>
      </c>
      <c r="G36" s="6"/>
      <c r="H36" s="2">
        <v>0</v>
      </c>
      <c r="I36" s="2">
        <f t="shared" si="10"/>
        <v>28</v>
      </c>
      <c r="J36" s="2">
        <f t="shared" si="11"/>
        <v>14</v>
      </c>
      <c r="K36" s="2">
        <f t="shared" si="12"/>
        <v>7</v>
      </c>
    </row>
    <row r="37" spans="1:11" x14ac:dyDescent="0.3">
      <c r="A37" t="s">
        <v>128</v>
      </c>
      <c r="B37" s="2" t="s">
        <v>0</v>
      </c>
      <c r="C37" s="2" t="s">
        <v>1</v>
      </c>
      <c r="D37" s="10" t="str">
        <f t="shared" si="0"/>
        <v>Spare1_19</v>
      </c>
      <c r="E37" s="2" t="s">
        <v>2</v>
      </c>
      <c r="G37" s="6"/>
      <c r="H37" s="2">
        <v>0</v>
      </c>
      <c r="I37" s="2">
        <f t="shared" si="10"/>
        <v>28</v>
      </c>
      <c r="J37" s="2">
        <f t="shared" si="11"/>
        <v>14</v>
      </c>
      <c r="K37" s="2">
        <f t="shared" si="12"/>
        <v>7</v>
      </c>
    </row>
    <row r="38" spans="1:11" x14ac:dyDescent="0.3">
      <c r="A38" t="s">
        <v>129</v>
      </c>
      <c r="B38" s="2" t="s">
        <v>0</v>
      </c>
      <c r="C38" s="2" t="s">
        <v>1</v>
      </c>
      <c r="D38" s="10" t="str">
        <f t="shared" si="0"/>
        <v>Spare1_20</v>
      </c>
      <c r="E38" s="2" t="s">
        <v>2</v>
      </c>
      <c r="G38" s="6"/>
      <c r="H38" s="2">
        <v>0</v>
      </c>
      <c r="I38" s="2">
        <f t="shared" si="10"/>
        <v>28</v>
      </c>
      <c r="J38" s="2">
        <f t="shared" si="11"/>
        <v>14</v>
      </c>
      <c r="K38" s="2">
        <f t="shared" si="12"/>
        <v>7</v>
      </c>
    </row>
    <row r="39" spans="1:11" x14ac:dyDescent="0.3">
      <c r="A39" t="s">
        <v>130</v>
      </c>
      <c r="B39" s="2" t="s">
        <v>0</v>
      </c>
      <c r="C39" s="2" t="s">
        <v>1</v>
      </c>
      <c r="D39" s="10" t="str">
        <f t="shared" si="0"/>
        <v>Spare1_21</v>
      </c>
      <c r="E39" s="2" t="s">
        <v>2</v>
      </c>
      <c r="G39" s="6"/>
      <c r="H39" s="2">
        <v>0</v>
      </c>
      <c r="I39" s="2">
        <f t="shared" si="10"/>
        <v>28</v>
      </c>
      <c r="J39" s="2">
        <f t="shared" si="11"/>
        <v>14</v>
      </c>
      <c r="K39" s="2">
        <f t="shared" si="12"/>
        <v>7</v>
      </c>
    </row>
    <row r="40" spans="1:11" x14ac:dyDescent="0.3">
      <c r="A40" t="s">
        <v>131</v>
      </c>
      <c r="B40" s="2" t="s">
        <v>0</v>
      </c>
      <c r="C40" s="2" t="s">
        <v>1</v>
      </c>
      <c r="D40" s="10" t="str">
        <f t="shared" si="0"/>
        <v>Spare1_22</v>
      </c>
      <c r="E40" s="2" t="s">
        <v>2</v>
      </c>
      <c r="G40" s="6"/>
      <c r="H40" s="2">
        <v>0</v>
      </c>
      <c r="I40" s="2">
        <f t="shared" si="10"/>
        <v>28</v>
      </c>
      <c r="J40" s="2">
        <f t="shared" si="11"/>
        <v>14</v>
      </c>
      <c r="K40" s="2">
        <f t="shared" si="12"/>
        <v>7</v>
      </c>
    </row>
    <row r="41" spans="1:11" x14ac:dyDescent="0.3">
      <c r="A41" t="s">
        <v>132</v>
      </c>
      <c r="B41" s="2" t="s">
        <v>0</v>
      </c>
      <c r="C41" s="2" t="s">
        <v>1</v>
      </c>
      <c r="D41" s="10" t="str">
        <f t="shared" si="0"/>
        <v>Spare1_23</v>
      </c>
      <c r="E41" s="2" t="s">
        <v>2</v>
      </c>
      <c r="G41" s="6"/>
      <c r="H41" s="2">
        <v>0</v>
      </c>
      <c r="I41" s="2">
        <f t="shared" si="10"/>
        <v>28</v>
      </c>
      <c r="J41" s="2">
        <f t="shared" si="11"/>
        <v>14</v>
      </c>
      <c r="K41" s="2">
        <f t="shared" si="12"/>
        <v>7</v>
      </c>
    </row>
    <row r="42" spans="1:11" x14ac:dyDescent="0.3">
      <c r="A42" t="s">
        <v>327</v>
      </c>
      <c r="B42" s="2" t="s">
        <v>0</v>
      </c>
      <c r="C42" s="2" t="s">
        <v>1</v>
      </c>
      <c r="D42" s="10" t="str">
        <f t="shared" si="0"/>
        <v>IsServo</v>
      </c>
      <c r="E42" s="2" t="s">
        <v>2</v>
      </c>
      <c r="G42" s="6" t="s">
        <v>328</v>
      </c>
      <c r="H42" s="2">
        <v>0</v>
      </c>
      <c r="I42" s="2">
        <f t="shared" si="10"/>
        <v>28</v>
      </c>
      <c r="J42" s="2">
        <f t="shared" si="11"/>
        <v>14</v>
      </c>
      <c r="K42" s="2">
        <f t="shared" si="12"/>
        <v>7</v>
      </c>
    </row>
    <row r="43" spans="1:11" x14ac:dyDescent="0.3">
      <c r="A43" t="s">
        <v>329</v>
      </c>
      <c r="B43" s="2" t="s">
        <v>0</v>
      </c>
      <c r="C43" s="2" t="s">
        <v>1</v>
      </c>
      <c r="D43" s="10" t="str">
        <f t="shared" si="0"/>
        <v>OkToResetDevice</v>
      </c>
      <c r="E43" s="2" t="s">
        <v>2</v>
      </c>
      <c r="G43" s="6" t="s">
        <v>330</v>
      </c>
      <c r="H43" s="2">
        <v>0</v>
      </c>
      <c r="I43" s="2">
        <f t="shared" si="10"/>
        <v>28</v>
      </c>
      <c r="J43" s="2">
        <f t="shared" si="11"/>
        <v>14</v>
      </c>
      <c r="K43" s="2">
        <f t="shared" si="12"/>
        <v>7</v>
      </c>
    </row>
    <row r="44" spans="1:11" x14ac:dyDescent="0.3">
      <c r="A44" t="s">
        <v>135</v>
      </c>
      <c r="B44" s="2" t="s">
        <v>0</v>
      </c>
      <c r="C44" s="2" t="s">
        <v>1</v>
      </c>
      <c r="D44" s="10" t="str">
        <f t="shared" si="0"/>
        <v>Spare1_26</v>
      </c>
      <c r="E44" s="2" t="s">
        <v>2</v>
      </c>
      <c r="G44" s="6"/>
      <c r="H44" s="2">
        <v>0</v>
      </c>
      <c r="I44" s="2">
        <f t="shared" si="10"/>
        <v>28</v>
      </c>
      <c r="J44" s="2">
        <f t="shared" si="11"/>
        <v>14</v>
      </c>
      <c r="K44" s="2">
        <f t="shared" si="12"/>
        <v>7</v>
      </c>
    </row>
    <row r="45" spans="1:11" x14ac:dyDescent="0.3">
      <c r="A45" t="s">
        <v>136</v>
      </c>
      <c r="B45" s="2" t="s">
        <v>0</v>
      </c>
      <c r="C45" s="2" t="s">
        <v>1</v>
      </c>
      <c r="D45" s="10" t="str">
        <f t="shared" si="0"/>
        <v>Spare1_27</v>
      </c>
      <c r="E45" s="2" t="s">
        <v>2</v>
      </c>
      <c r="G45" s="6"/>
      <c r="H45" s="2">
        <v>0</v>
      </c>
      <c r="I45" s="2">
        <f t="shared" si="10"/>
        <v>28</v>
      </c>
      <c r="J45" s="2">
        <f t="shared" si="11"/>
        <v>14</v>
      </c>
      <c r="K45" s="2">
        <f t="shared" si="12"/>
        <v>7</v>
      </c>
    </row>
    <row r="46" spans="1:11" x14ac:dyDescent="0.3">
      <c r="A46" t="s">
        <v>137</v>
      </c>
      <c r="B46" s="2" t="s">
        <v>0</v>
      </c>
      <c r="C46" s="2" t="s">
        <v>1</v>
      </c>
      <c r="D46" s="10" t="str">
        <f t="shared" si="0"/>
        <v>Spare1_28</v>
      </c>
      <c r="E46" s="2" t="s">
        <v>2</v>
      </c>
      <c r="G46" s="6"/>
      <c r="H46" s="2">
        <v>0</v>
      </c>
      <c r="I46" s="2">
        <f t="shared" si="10"/>
        <v>28</v>
      </c>
      <c r="J46" s="2">
        <f t="shared" si="11"/>
        <v>14</v>
      </c>
      <c r="K46" s="2">
        <f t="shared" si="12"/>
        <v>7</v>
      </c>
    </row>
    <row r="47" spans="1:11" x14ac:dyDescent="0.3">
      <c r="A47" t="s">
        <v>138</v>
      </c>
      <c r="B47" s="2" t="s">
        <v>0</v>
      </c>
      <c r="C47" s="2" t="s">
        <v>1</v>
      </c>
      <c r="D47" s="10" t="str">
        <f t="shared" si="0"/>
        <v>Spare1_29</v>
      </c>
      <c r="E47" s="2" t="s">
        <v>2</v>
      </c>
      <c r="G47" s="6"/>
      <c r="H47" s="2">
        <v>0</v>
      </c>
      <c r="I47" s="2">
        <f t="shared" si="10"/>
        <v>28</v>
      </c>
      <c r="J47" s="2">
        <f t="shared" si="11"/>
        <v>14</v>
      </c>
      <c r="K47" s="2">
        <f t="shared" si="12"/>
        <v>7</v>
      </c>
    </row>
    <row r="48" spans="1:11" x14ac:dyDescent="0.3">
      <c r="A48" t="s">
        <v>139</v>
      </c>
      <c r="B48" s="2" t="s">
        <v>0</v>
      </c>
      <c r="C48" s="2" t="s">
        <v>1</v>
      </c>
      <c r="D48" s="10" t="str">
        <f t="shared" si="0"/>
        <v>Spare1_30</v>
      </c>
      <c r="E48" s="2" t="s">
        <v>2</v>
      </c>
      <c r="G48" s="6"/>
      <c r="H48" s="2">
        <v>0</v>
      </c>
      <c r="I48" s="2">
        <f t="shared" si="10"/>
        <v>28</v>
      </c>
      <c r="J48" s="2">
        <f t="shared" si="11"/>
        <v>14</v>
      </c>
      <c r="K48" s="2">
        <f t="shared" si="12"/>
        <v>7</v>
      </c>
    </row>
    <row r="49" spans="1:11" x14ac:dyDescent="0.3">
      <c r="A49" t="s">
        <v>140</v>
      </c>
      <c r="B49" s="2" t="s">
        <v>0</v>
      </c>
      <c r="C49" s="2" t="s">
        <v>1</v>
      </c>
      <c r="D49" s="10" t="str">
        <f t="shared" si="0"/>
        <v>Spare1_31</v>
      </c>
      <c r="E49" s="2" t="s">
        <v>2</v>
      </c>
      <c r="G49" s="6"/>
      <c r="H49" s="2">
        <v>4</v>
      </c>
      <c r="I49" s="2">
        <f t="shared" si="10"/>
        <v>28</v>
      </c>
      <c r="J49" s="2">
        <f t="shared" si="11"/>
        <v>14</v>
      </c>
      <c r="K49" s="2">
        <f t="shared" si="12"/>
        <v>7</v>
      </c>
    </row>
    <row r="50" spans="1:11" x14ac:dyDescent="0.3">
      <c r="A50" t="s">
        <v>63</v>
      </c>
      <c r="B50" s="2" t="s">
        <v>3</v>
      </c>
      <c r="C50" s="2" t="s">
        <v>1</v>
      </c>
      <c r="D50" s="10" t="str">
        <f t="shared" si="0"/>
        <v>FirmwareRev</v>
      </c>
      <c r="E50" s="2" t="s">
        <v>147</v>
      </c>
      <c r="G50" s="7" t="s">
        <v>64</v>
      </c>
      <c r="H50" s="2">
        <v>4</v>
      </c>
      <c r="I50" s="2">
        <f t="shared" si="10"/>
        <v>32</v>
      </c>
      <c r="J50" s="2">
        <f t="shared" si="11"/>
        <v>16</v>
      </c>
      <c r="K50" s="2">
        <f t="shared" si="12"/>
        <v>8</v>
      </c>
    </row>
    <row r="51" spans="1:11" x14ac:dyDescent="0.3">
      <c r="A51" t="s">
        <v>65</v>
      </c>
      <c r="B51" s="2" t="s">
        <v>3</v>
      </c>
      <c r="C51" s="2" t="s">
        <v>1</v>
      </c>
      <c r="D51" s="10" t="str">
        <f t="shared" si="0"/>
        <v>Bore</v>
      </c>
      <c r="E51" s="2" t="s">
        <v>2</v>
      </c>
      <c r="G51" s="7" t="s">
        <v>174</v>
      </c>
      <c r="H51" s="2">
        <v>4</v>
      </c>
      <c r="I51" s="2">
        <f t="shared" si="10"/>
        <v>36</v>
      </c>
      <c r="J51" s="2">
        <f t="shared" si="11"/>
        <v>18</v>
      </c>
      <c r="K51" s="2">
        <f t="shared" si="12"/>
        <v>9</v>
      </c>
    </row>
    <row r="52" spans="1:11" x14ac:dyDescent="0.3">
      <c r="A52" t="s">
        <v>214</v>
      </c>
      <c r="B52" s="2" t="s">
        <v>3</v>
      </c>
      <c r="C52" s="2" t="s">
        <v>1</v>
      </c>
      <c r="D52" s="10" t="str">
        <f t="shared" si="0"/>
        <v>OffsetValue</v>
      </c>
      <c r="E52" s="2" t="s">
        <v>2</v>
      </c>
      <c r="G52" s="7" t="s">
        <v>331</v>
      </c>
      <c r="H52" s="2">
        <v>4</v>
      </c>
      <c r="I52" s="2">
        <f t="shared" si="10"/>
        <v>40</v>
      </c>
      <c r="J52" s="2">
        <f t="shared" si="11"/>
        <v>20</v>
      </c>
      <c r="K52" s="2">
        <f t="shared" si="12"/>
        <v>10</v>
      </c>
    </row>
    <row r="53" spans="1:11" x14ac:dyDescent="0.3">
      <c r="A53" t="s">
        <v>213</v>
      </c>
      <c r="B53" s="2" t="s">
        <v>3</v>
      </c>
      <c r="C53" s="2" t="s">
        <v>1</v>
      </c>
      <c r="D53" s="10" t="str">
        <f t="shared" si="0"/>
        <v>FlashWriteCnt</v>
      </c>
      <c r="E53" s="2" t="s">
        <v>2</v>
      </c>
      <c r="G53" s="7" t="s">
        <v>332</v>
      </c>
      <c r="H53" s="2">
        <v>4</v>
      </c>
      <c r="I53" s="2">
        <f t="shared" si="10"/>
        <v>44</v>
      </c>
      <c r="J53" s="2">
        <f t="shared" si="11"/>
        <v>22</v>
      </c>
      <c r="K53" s="2">
        <f t="shared" si="12"/>
        <v>11</v>
      </c>
    </row>
    <row r="54" spans="1:11" x14ac:dyDescent="0.3">
      <c r="A54" t="s">
        <v>356</v>
      </c>
      <c r="B54" s="2" t="s">
        <v>3</v>
      </c>
      <c r="C54" s="2" t="s">
        <v>1</v>
      </c>
      <c r="D54" s="10" t="str">
        <f t="shared" si="0"/>
        <v>FaultDispenseSensorCnt</v>
      </c>
      <c r="E54" s="2" t="s">
        <v>231</v>
      </c>
      <c r="G54" s="7" t="s">
        <v>368</v>
      </c>
      <c r="H54" s="2">
        <v>4</v>
      </c>
      <c r="I54" s="2">
        <f t="shared" ref="I54:I58" si="13">I53+H53</f>
        <v>48</v>
      </c>
      <c r="J54" s="2">
        <f t="shared" ref="J54:J58" si="14">QUOTIENT(I54,2)</f>
        <v>24</v>
      </c>
      <c r="K54" s="2">
        <f t="shared" ref="K54:K58" si="15">QUOTIENT(I54,4)</f>
        <v>12</v>
      </c>
    </row>
    <row r="55" spans="1:11" x14ac:dyDescent="0.3">
      <c r="A55" t="s">
        <v>357</v>
      </c>
      <c r="B55" s="2" t="s">
        <v>3</v>
      </c>
      <c r="C55" s="2" t="s">
        <v>1</v>
      </c>
      <c r="D55" s="10" t="str">
        <f t="shared" si="0"/>
        <v>FaultDispenseMotorCnt</v>
      </c>
      <c r="E55" s="2" t="s">
        <v>231</v>
      </c>
      <c r="G55" s="7" t="s">
        <v>369</v>
      </c>
      <c r="H55" s="2">
        <v>4</v>
      </c>
      <c r="I55" s="2">
        <f t="shared" si="13"/>
        <v>52</v>
      </c>
      <c r="J55" s="2">
        <f t="shared" si="14"/>
        <v>26</v>
      </c>
      <c r="K55" s="2">
        <f t="shared" si="15"/>
        <v>13</v>
      </c>
    </row>
    <row r="56" spans="1:11" x14ac:dyDescent="0.3">
      <c r="A56" t="s">
        <v>358</v>
      </c>
      <c r="B56" s="2" t="s">
        <v>3</v>
      </c>
      <c r="C56" s="2" t="s">
        <v>1</v>
      </c>
      <c r="D56" s="10" t="str">
        <f t="shared" si="0"/>
        <v>FaultAdjustSensorCnt</v>
      </c>
      <c r="E56" s="2" t="s">
        <v>231</v>
      </c>
      <c r="G56" t="s">
        <v>371</v>
      </c>
      <c r="H56" s="2">
        <v>4</v>
      </c>
      <c r="I56" s="2">
        <f t="shared" si="13"/>
        <v>56</v>
      </c>
      <c r="J56" s="2">
        <f t="shared" si="14"/>
        <v>28</v>
      </c>
      <c r="K56" s="2">
        <f t="shared" si="15"/>
        <v>14</v>
      </c>
    </row>
    <row r="57" spans="1:11" x14ac:dyDescent="0.3">
      <c r="A57" t="s">
        <v>359</v>
      </c>
      <c r="B57" s="2" t="s">
        <v>3</v>
      </c>
      <c r="C57" s="2" t="s">
        <v>1</v>
      </c>
      <c r="D57" s="10" t="str">
        <f t="shared" si="0"/>
        <v>FaultAdjustMotorCnt</v>
      </c>
      <c r="E57" s="2" t="s">
        <v>231</v>
      </c>
      <c r="G57" s="7"/>
      <c r="H57" s="2">
        <v>4</v>
      </c>
      <c r="I57" s="2">
        <f t="shared" si="13"/>
        <v>60</v>
      </c>
      <c r="J57" s="2">
        <f t="shared" si="14"/>
        <v>30</v>
      </c>
      <c r="K57" s="2">
        <f t="shared" si="15"/>
        <v>15</v>
      </c>
    </row>
    <row r="58" spans="1:11" x14ac:dyDescent="0.3">
      <c r="A58" t="s">
        <v>4</v>
      </c>
      <c r="B58" s="2" t="s">
        <v>3</v>
      </c>
      <c r="C58" s="2" t="s">
        <v>1</v>
      </c>
      <c r="D58" s="10" t="str">
        <f t="shared" si="0"/>
        <v>SpareDInt1</v>
      </c>
      <c r="E58" s="2" t="s">
        <v>2</v>
      </c>
      <c r="G58" s="7" t="s">
        <v>280</v>
      </c>
      <c r="H58" s="2">
        <v>4</v>
      </c>
      <c r="I58" s="2">
        <f t="shared" si="13"/>
        <v>64</v>
      </c>
      <c r="J58" s="2">
        <f t="shared" si="14"/>
        <v>32</v>
      </c>
      <c r="K58" s="2">
        <f t="shared" si="15"/>
        <v>16</v>
      </c>
    </row>
    <row r="59" spans="1:11" x14ac:dyDescent="0.3">
      <c r="A59" t="s">
        <v>215</v>
      </c>
      <c r="B59" s="2" t="s">
        <v>3</v>
      </c>
      <c r="C59" s="2" t="s">
        <v>1</v>
      </c>
      <c r="D59" s="10" t="str">
        <f t="shared" si="0"/>
        <v>SpareDint2</v>
      </c>
      <c r="E59" s="2" t="s">
        <v>2</v>
      </c>
      <c r="G59" s="7" t="s">
        <v>280</v>
      </c>
      <c r="H59" s="2">
        <v>4</v>
      </c>
      <c r="I59" s="2">
        <f t="shared" si="10"/>
        <v>68</v>
      </c>
      <c r="J59" s="2">
        <f t="shared" si="11"/>
        <v>34</v>
      </c>
      <c r="K59" s="2">
        <f t="shared" si="12"/>
        <v>17</v>
      </c>
    </row>
    <row r="60" spans="1:11" x14ac:dyDescent="0.3">
      <c r="A60" t="s">
        <v>72</v>
      </c>
      <c r="B60" s="2" t="s">
        <v>196</v>
      </c>
      <c r="C60" s="2" t="s">
        <v>30</v>
      </c>
      <c r="D60" s="10" t="str">
        <f t="shared" si="0"/>
        <v>SerialNumber</v>
      </c>
      <c r="E60" s="2" t="s">
        <v>147</v>
      </c>
      <c r="G60" s="7" t="s">
        <v>73</v>
      </c>
      <c r="H60" s="2">
        <v>20</v>
      </c>
      <c r="I60" s="2">
        <f t="shared" si="10"/>
        <v>72</v>
      </c>
      <c r="J60" s="2">
        <f t="shared" si="11"/>
        <v>36</v>
      </c>
      <c r="K60" s="2">
        <f t="shared" si="12"/>
        <v>18</v>
      </c>
    </row>
    <row r="61" spans="1:11" x14ac:dyDescent="0.3">
      <c r="A61" t="s">
        <v>216</v>
      </c>
      <c r="B61" s="2" t="s">
        <v>196</v>
      </c>
      <c r="C61" s="2" t="s">
        <v>30</v>
      </c>
      <c r="D61" s="10" t="str">
        <f t="shared" si="0"/>
        <v>IpAddress</v>
      </c>
      <c r="E61" s="2" t="s">
        <v>2</v>
      </c>
      <c r="G61" s="6" t="s">
        <v>333</v>
      </c>
      <c r="H61" s="2">
        <v>20</v>
      </c>
      <c r="I61" s="2">
        <f t="shared" si="10"/>
        <v>92</v>
      </c>
      <c r="J61" s="2">
        <f t="shared" si="11"/>
        <v>46</v>
      </c>
      <c r="K61" s="2">
        <f t="shared" si="12"/>
        <v>23</v>
      </c>
    </row>
    <row r="62" spans="1:11" x14ac:dyDescent="0.3">
      <c r="A62" t="s">
        <v>217</v>
      </c>
      <c r="B62" s="2" t="s">
        <v>196</v>
      </c>
      <c r="C62" s="2" t="s">
        <v>30</v>
      </c>
      <c r="D62" s="10" t="str">
        <f t="shared" si="0"/>
        <v>IpNetmask</v>
      </c>
      <c r="E62" s="2" t="s">
        <v>2</v>
      </c>
      <c r="G62" s="6" t="s">
        <v>334</v>
      </c>
      <c r="H62" s="2">
        <v>20</v>
      </c>
      <c r="I62" s="2">
        <f t="shared" si="10"/>
        <v>112</v>
      </c>
      <c r="J62" s="2">
        <f t="shared" si="11"/>
        <v>56</v>
      </c>
      <c r="K62" s="2">
        <f t="shared" si="12"/>
        <v>28</v>
      </c>
    </row>
    <row r="63" spans="1:11" x14ac:dyDescent="0.3">
      <c r="A63" t="s">
        <v>218</v>
      </c>
      <c r="B63" s="2" t="s">
        <v>196</v>
      </c>
      <c r="C63" s="2" t="s">
        <v>30</v>
      </c>
      <c r="D63" s="10" t="str">
        <f t="shared" si="0"/>
        <v>IpGateway</v>
      </c>
      <c r="E63" s="2" t="s">
        <v>2</v>
      </c>
      <c r="G63" s="6" t="s">
        <v>335</v>
      </c>
      <c r="H63" s="2">
        <v>20</v>
      </c>
      <c r="I63" s="2">
        <f t="shared" si="10"/>
        <v>132</v>
      </c>
      <c r="J63" s="2">
        <f t="shared" si="11"/>
        <v>66</v>
      </c>
      <c r="K63" s="2">
        <f t="shared" si="12"/>
        <v>33</v>
      </c>
    </row>
    <row r="64" spans="1:11" x14ac:dyDescent="0.3">
      <c r="A64" t="s">
        <v>234</v>
      </c>
      <c r="B64" s="2" t="s">
        <v>221</v>
      </c>
      <c r="C64" s="2" t="s">
        <v>30</v>
      </c>
      <c r="D64" s="10" t="str">
        <f t="shared" si="0"/>
        <v>MacAddress</v>
      </c>
      <c r="E64" s="2" t="s">
        <v>147</v>
      </c>
      <c r="G64" s="6" t="s">
        <v>336</v>
      </c>
      <c r="H64" s="2">
        <v>28</v>
      </c>
      <c r="I64" s="2">
        <f t="shared" si="10"/>
        <v>152</v>
      </c>
      <c r="J64" s="2">
        <f t="shared" si="11"/>
        <v>76</v>
      </c>
      <c r="K64" s="2">
        <f t="shared" si="12"/>
        <v>38</v>
      </c>
    </row>
    <row r="65" spans="1:11" x14ac:dyDescent="0.3">
      <c r="A65" t="s">
        <v>219</v>
      </c>
      <c r="B65" s="2" t="s">
        <v>221</v>
      </c>
      <c r="C65" s="2" t="s">
        <v>30</v>
      </c>
      <c r="D65" s="10" t="str">
        <f t="shared" si="0"/>
        <v>ModelNumber</v>
      </c>
      <c r="E65" s="2" t="s">
        <v>147</v>
      </c>
      <c r="G65" s="6" t="s">
        <v>337</v>
      </c>
      <c r="H65" s="2">
        <v>28</v>
      </c>
      <c r="I65" s="2">
        <f t="shared" si="10"/>
        <v>180</v>
      </c>
      <c r="J65" s="2">
        <f t="shared" si="11"/>
        <v>90</v>
      </c>
      <c r="K65" s="2">
        <f t="shared" si="12"/>
        <v>45</v>
      </c>
    </row>
    <row r="66" spans="1:11" x14ac:dyDescent="0.3">
      <c r="A66" t="s">
        <v>220</v>
      </c>
      <c r="B66" s="2" t="s">
        <v>221</v>
      </c>
      <c r="C66" s="2" t="s">
        <v>30</v>
      </c>
      <c r="D66" s="10" t="str">
        <f t="shared" si="0"/>
        <v>OptionsAndFittings</v>
      </c>
      <c r="E66" s="2" t="s">
        <v>147</v>
      </c>
      <c r="G66" s="6" t="s">
        <v>338</v>
      </c>
      <c r="H66" s="2">
        <v>28</v>
      </c>
      <c r="I66" s="2">
        <f t="shared" si="10"/>
        <v>208</v>
      </c>
      <c r="J66" s="2">
        <f t="shared" si="11"/>
        <v>104</v>
      </c>
      <c r="K66" s="2">
        <f t="shared" si="12"/>
        <v>52</v>
      </c>
    </row>
    <row r="67" spans="1:11" x14ac:dyDescent="0.3">
      <c r="A67" t="s">
        <v>235</v>
      </c>
      <c r="B67" s="2" t="s">
        <v>221</v>
      </c>
      <c r="C67" s="2" t="s">
        <v>30</v>
      </c>
      <c r="D67" s="10" t="str">
        <f t="shared" si="0"/>
        <v>SccsRevDate</v>
      </c>
      <c r="E67" s="2" t="s">
        <v>147</v>
      </c>
      <c r="G67" s="6" t="s">
        <v>339</v>
      </c>
      <c r="H67" s="2">
        <v>28</v>
      </c>
      <c r="I67" s="2">
        <f t="shared" si="10"/>
        <v>236</v>
      </c>
      <c r="J67" s="2">
        <f t="shared" si="11"/>
        <v>118</v>
      </c>
      <c r="K67" s="2">
        <f t="shared" si="12"/>
        <v>59</v>
      </c>
    </row>
    <row r="68" spans="1:11" x14ac:dyDescent="0.3">
      <c r="A68" t="s">
        <v>236</v>
      </c>
      <c r="B68" s="2" t="s">
        <v>237</v>
      </c>
      <c r="C68" s="2" t="s">
        <v>30</v>
      </c>
      <c r="D68" s="10" t="str">
        <f t="shared" si="0"/>
        <v>SccsRev</v>
      </c>
      <c r="E68" s="2" t="s">
        <v>147</v>
      </c>
      <c r="G68" s="6" t="s">
        <v>340</v>
      </c>
      <c r="H68" s="2">
        <v>16</v>
      </c>
      <c r="I68" s="2">
        <f t="shared" si="10"/>
        <v>264</v>
      </c>
      <c r="J68" s="2">
        <f t="shared" si="11"/>
        <v>132</v>
      </c>
      <c r="K68" s="2">
        <f t="shared" si="12"/>
        <v>66</v>
      </c>
    </row>
    <row r="69" spans="1:11" x14ac:dyDescent="0.3">
      <c r="A69" t="s">
        <v>238</v>
      </c>
      <c r="B69" s="2" t="s">
        <v>221</v>
      </c>
      <c r="C69" s="2" t="s">
        <v>30</v>
      </c>
      <c r="D69" s="10" t="str">
        <f t="shared" si="0"/>
        <v>SccsRevRange</v>
      </c>
      <c r="E69" s="2" t="s">
        <v>147</v>
      </c>
      <c r="G69" s="6" t="s">
        <v>341</v>
      </c>
      <c r="H69" s="2">
        <v>28</v>
      </c>
      <c r="I69" s="2">
        <f t="shared" si="10"/>
        <v>280</v>
      </c>
      <c r="J69" s="2">
        <f t="shared" si="11"/>
        <v>140</v>
      </c>
      <c r="K69" s="2">
        <f t="shared" si="12"/>
        <v>70</v>
      </c>
    </row>
    <row r="70" spans="1:11" x14ac:dyDescent="0.3">
      <c r="B70" s="2"/>
      <c r="C70" s="2"/>
      <c r="E70" s="2"/>
      <c r="G70" s="3" t="s">
        <v>187</v>
      </c>
      <c r="H70" s="2">
        <f>SUM(H2:H69)</f>
        <v>308</v>
      </c>
      <c r="I70" s="2">
        <f t="shared" si="10"/>
        <v>308</v>
      </c>
      <c r="J70" s="2">
        <f t="shared" si="11"/>
        <v>154</v>
      </c>
      <c r="K70" s="2">
        <f t="shared" si="12"/>
        <v>77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opLeftCell="B1" workbookViewId="0">
      <selection activeCell="A2" sqref="A2:G25"/>
    </sheetView>
  </sheetViews>
  <sheetFormatPr defaultRowHeight="14.4" x14ac:dyDescent="0.3"/>
  <cols>
    <col min="1" max="1" width="27.44140625" bestFit="1" customWidth="1"/>
    <col min="2" max="2" width="11.33203125" bestFit="1" customWidth="1"/>
    <col min="3" max="3" width="9" bestFit="1" customWidth="1"/>
    <col min="4" max="4" width="13.44140625" bestFit="1" customWidth="1"/>
    <col min="5" max="5" width="11.33203125" bestFit="1" customWidth="1"/>
    <col min="7" max="7" width="126" bestFit="1" customWidth="1"/>
  </cols>
  <sheetData>
    <row r="1" spans="1:7" ht="18" x14ac:dyDescent="0.35">
      <c r="A1" s="12" t="s">
        <v>169</v>
      </c>
      <c r="B1" s="12"/>
      <c r="C1" s="12"/>
      <c r="D1" s="12"/>
      <c r="E1" s="12"/>
      <c r="G1" t="s">
        <v>170</v>
      </c>
    </row>
    <row r="2" spans="1:7" x14ac:dyDescent="0.3">
      <c r="A2" t="s">
        <v>7</v>
      </c>
      <c r="B2" t="s">
        <v>3</v>
      </c>
      <c r="C2" t="s">
        <v>8</v>
      </c>
      <c r="D2" t="s">
        <v>7</v>
      </c>
      <c r="E2" t="s">
        <v>2</v>
      </c>
      <c r="G2" t="s">
        <v>9</v>
      </c>
    </row>
    <row r="3" spans="1:7" x14ac:dyDescent="0.3">
      <c r="A3" t="s">
        <v>10</v>
      </c>
      <c r="B3" t="s">
        <v>3</v>
      </c>
      <c r="C3" t="s">
        <v>8</v>
      </c>
      <c r="D3" t="s">
        <v>148</v>
      </c>
      <c r="E3" t="s">
        <v>2</v>
      </c>
      <c r="G3" t="s">
        <v>61</v>
      </c>
    </row>
    <row r="4" spans="1:7" x14ac:dyDescent="0.3">
      <c r="A4" t="s">
        <v>11</v>
      </c>
      <c r="B4" t="s">
        <v>3</v>
      </c>
      <c r="C4" t="s">
        <v>8</v>
      </c>
      <c r="D4" t="s">
        <v>149</v>
      </c>
      <c r="E4" t="s">
        <v>2</v>
      </c>
      <c r="G4" t="s">
        <v>62</v>
      </c>
    </row>
    <row r="5" spans="1:7" x14ac:dyDescent="0.3">
      <c r="A5" t="s">
        <v>12</v>
      </c>
      <c r="B5" t="s">
        <v>13</v>
      </c>
      <c r="C5" t="s">
        <v>1</v>
      </c>
      <c r="D5" t="s">
        <v>150</v>
      </c>
      <c r="E5" t="s">
        <v>2</v>
      </c>
      <c r="G5" t="s">
        <v>14</v>
      </c>
    </row>
    <row r="6" spans="1:7" x14ac:dyDescent="0.3">
      <c r="A6" t="s">
        <v>15</v>
      </c>
      <c r="B6" t="s">
        <v>16</v>
      </c>
      <c r="C6" t="s">
        <v>8</v>
      </c>
      <c r="D6" t="s">
        <v>151</v>
      </c>
      <c r="E6" t="s">
        <v>2</v>
      </c>
      <c r="G6" t="s">
        <v>17</v>
      </c>
    </row>
    <row r="7" spans="1:7" x14ac:dyDescent="0.3">
      <c r="A7" t="s">
        <v>18</v>
      </c>
      <c r="B7" t="s">
        <v>3</v>
      </c>
      <c r="C7" t="s">
        <v>8</v>
      </c>
      <c r="D7" t="s">
        <v>152</v>
      </c>
      <c r="E7" t="s">
        <v>2</v>
      </c>
      <c r="G7" t="s">
        <v>19</v>
      </c>
    </row>
    <row r="8" spans="1:7" x14ac:dyDescent="0.3">
      <c r="A8" t="s">
        <v>20</v>
      </c>
      <c r="B8" t="s">
        <v>3</v>
      </c>
      <c r="C8" t="s">
        <v>8</v>
      </c>
      <c r="D8" t="s">
        <v>153</v>
      </c>
      <c r="E8" t="s">
        <v>2</v>
      </c>
      <c r="G8" t="s">
        <v>21</v>
      </c>
    </row>
    <row r="9" spans="1:7" x14ac:dyDescent="0.3">
      <c r="A9" t="s">
        <v>22</v>
      </c>
      <c r="B9" t="s">
        <v>3</v>
      </c>
      <c r="C9" t="s">
        <v>8</v>
      </c>
      <c r="D9" t="s">
        <v>154</v>
      </c>
      <c r="E9" t="s">
        <v>2</v>
      </c>
      <c r="G9" t="s">
        <v>23</v>
      </c>
    </row>
    <row r="10" spans="1:7" x14ac:dyDescent="0.3">
      <c r="A10" t="s">
        <v>24</v>
      </c>
      <c r="B10" t="s">
        <v>3</v>
      </c>
      <c r="C10" t="s">
        <v>8</v>
      </c>
      <c r="D10" t="s">
        <v>155</v>
      </c>
      <c r="E10" t="s">
        <v>2</v>
      </c>
      <c r="G10" t="s">
        <v>25</v>
      </c>
    </row>
    <row r="11" spans="1:7" x14ac:dyDescent="0.3">
      <c r="A11" t="s">
        <v>26</v>
      </c>
      <c r="B11" t="s">
        <v>3</v>
      </c>
      <c r="C11" t="s">
        <v>8</v>
      </c>
      <c r="D11" t="s">
        <v>156</v>
      </c>
      <c r="E11" t="s">
        <v>2</v>
      </c>
      <c r="G11" t="s">
        <v>27</v>
      </c>
    </row>
    <row r="12" spans="1:7" x14ac:dyDescent="0.3">
      <c r="A12" t="s">
        <v>28</v>
      </c>
      <c r="B12" t="s">
        <v>29</v>
      </c>
      <c r="C12" t="s">
        <v>30</v>
      </c>
      <c r="D12" t="s">
        <v>157</v>
      </c>
      <c r="E12" t="s">
        <v>2</v>
      </c>
      <c r="G12" t="s">
        <v>31</v>
      </c>
    </row>
    <row r="13" spans="1:7" x14ac:dyDescent="0.3">
      <c r="A13" t="s">
        <v>32</v>
      </c>
      <c r="B13" t="s">
        <v>29</v>
      </c>
      <c r="C13" t="s">
        <v>30</v>
      </c>
      <c r="D13" t="s">
        <v>158</v>
      </c>
      <c r="E13" t="s">
        <v>2</v>
      </c>
      <c r="G13" t="s">
        <v>33</v>
      </c>
    </row>
    <row r="14" spans="1:7" x14ac:dyDescent="0.3">
      <c r="A14" t="s">
        <v>34</v>
      </c>
      <c r="B14" t="s">
        <v>35</v>
      </c>
      <c r="C14" t="s">
        <v>1</v>
      </c>
      <c r="D14" t="s">
        <v>159</v>
      </c>
      <c r="E14" t="s">
        <v>2</v>
      </c>
      <c r="G14" t="s">
        <v>36</v>
      </c>
    </row>
    <row r="15" spans="1:7" x14ac:dyDescent="0.3">
      <c r="A15" t="s">
        <v>37</v>
      </c>
      <c r="B15" t="s">
        <v>38</v>
      </c>
      <c r="C15" t="s">
        <v>1</v>
      </c>
      <c r="D15" t="s">
        <v>37</v>
      </c>
      <c r="E15" t="s">
        <v>2</v>
      </c>
      <c r="G15" t="s">
        <v>39</v>
      </c>
    </row>
    <row r="16" spans="1:7" x14ac:dyDescent="0.3">
      <c r="A16" t="s">
        <v>40</v>
      </c>
      <c r="B16" t="s">
        <v>38</v>
      </c>
      <c r="C16" t="s">
        <v>1</v>
      </c>
      <c r="D16" t="s">
        <v>160</v>
      </c>
      <c r="E16" t="s">
        <v>2</v>
      </c>
      <c r="G16" t="s">
        <v>41</v>
      </c>
    </row>
    <row r="17" spans="1:7" x14ac:dyDescent="0.3">
      <c r="A17" t="s">
        <v>42</v>
      </c>
      <c r="B17" t="s">
        <v>38</v>
      </c>
      <c r="C17" t="s">
        <v>1</v>
      </c>
      <c r="D17" t="s">
        <v>42</v>
      </c>
      <c r="E17" t="s">
        <v>2</v>
      </c>
      <c r="G17" t="s">
        <v>43</v>
      </c>
    </row>
    <row r="18" spans="1:7" x14ac:dyDescent="0.3">
      <c r="A18" t="s">
        <v>44</v>
      </c>
      <c r="B18" t="s">
        <v>13</v>
      </c>
      <c r="C18" t="s">
        <v>1</v>
      </c>
      <c r="D18" t="s">
        <v>161</v>
      </c>
      <c r="E18" t="s">
        <v>2</v>
      </c>
      <c r="G18" t="s">
        <v>45</v>
      </c>
    </row>
    <row r="19" spans="1:7" x14ac:dyDescent="0.3">
      <c r="A19" t="s">
        <v>46</v>
      </c>
      <c r="B19" t="s">
        <v>3</v>
      </c>
      <c r="C19" t="s">
        <v>1</v>
      </c>
      <c r="D19" t="s">
        <v>162</v>
      </c>
      <c r="E19" t="s">
        <v>2</v>
      </c>
      <c r="G19" t="s">
        <v>47</v>
      </c>
    </row>
    <row r="20" spans="1:7" x14ac:dyDescent="0.3">
      <c r="A20" t="s">
        <v>48</v>
      </c>
      <c r="B20" t="s">
        <v>0</v>
      </c>
      <c r="C20" t="s">
        <v>1</v>
      </c>
      <c r="D20" t="s">
        <v>163</v>
      </c>
      <c r="E20" t="s">
        <v>2</v>
      </c>
      <c r="G20" t="s">
        <v>49</v>
      </c>
    </row>
    <row r="21" spans="1:7" x14ac:dyDescent="0.3">
      <c r="A21" t="s">
        <v>50</v>
      </c>
      <c r="B21" t="s">
        <v>38</v>
      </c>
      <c r="C21" t="s">
        <v>1</v>
      </c>
      <c r="D21" t="s">
        <v>164</v>
      </c>
      <c r="E21" t="s">
        <v>2</v>
      </c>
      <c r="G21" t="s">
        <v>51</v>
      </c>
    </row>
    <row r="22" spans="1:7" x14ac:dyDescent="0.3">
      <c r="A22" t="s">
        <v>52</v>
      </c>
      <c r="B22" t="s">
        <v>35</v>
      </c>
      <c r="C22" t="s">
        <v>1</v>
      </c>
      <c r="D22" t="s">
        <v>166</v>
      </c>
      <c r="E22" t="s">
        <v>2</v>
      </c>
      <c r="G22" t="s">
        <v>53</v>
      </c>
    </row>
    <row r="23" spans="1:7" x14ac:dyDescent="0.3">
      <c r="A23" t="s">
        <v>54</v>
      </c>
      <c r="B23" t="s">
        <v>55</v>
      </c>
      <c r="C23" t="s">
        <v>1</v>
      </c>
      <c r="D23" t="s">
        <v>165</v>
      </c>
      <c r="E23" t="s">
        <v>2</v>
      </c>
      <c r="G23" t="s">
        <v>56</v>
      </c>
    </row>
    <row r="24" spans="1:7" x14ac:dyDescent="0.3">
      <c r="A24" t="s">
        <v>57</v>
      </c>
      <c r="B24" t="s">
        <v>0</v>
      </c>
      <c r="C24" t="s">
        <v>1</v>
      </c>
      <c r="D24" t="s">
        <v>167</v>
      </c>
      <c r="E24" t="s">
        <v>2</v>
      </c>
      <c r="G24" t="s">
        <v>58</v>
      </c>
    </row>
    <row r="25" spans="1:7" x14ac:dyDescent="0.3">
      <c r="A25" t="s">
        <v>59</v>
      </c>
      <c r="B25" t="s">
        <v>13</v>
      </c>
      <c r="C25" t="s">
        <v>1</v>
      </c>
      <c r="D25" t="s">
        <v>168</v>
      </c>
      <c r="E25" t="s">
        <v>2</v>
      </c>
      <c r="G25" t="s">
        <v>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StringTypes</vt:lpstr>
      <vt:lpstr>VMP_Init</vt:lpstr>
      <vt:lpstr>PLC to VMP</vt:lpstr>
      <vt:lpstr>VMP to PLC</vt:lpstr>
      <vt:lpstr>VMP_Prg</vt:lpstr>
      <vt:lpstr>VMP_Setup</vt:lpstr>
      <vt:lpstr>TcpIp_Config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W. Robertson</dc:creator>
  <cp:lastModifiedBy>Kevin W. Robertson</cp:lastModifiedBy>
  <dcterms:created xsi:type="dcterms:W3CDTF">2018-01-16T06:22:13Z</dcterms:created>
  <dcterms:modified xsi:type="dcterms:W3CDTF">2023-09-21T18:58:02Z</dcterms:modified>
</cp:coreProperties>
</file>