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1075" windowHeight="8265"/>
  </bookViews>
  <sheets>
    <sheet name="Athletes Per Country" sheetId="2" r:id="rId1"/>
    <sheet name="Sheet1" sheetId="3" r:id="rId2"/>
  </sheets>
  <calcPr calcId="125725"/>
</workbook>
</file>

<file path=xl/calcChain.xml><?xml version="1.0" encoding="utf-8"?>
<calcChain xmlns="http://schemas.openxmlformats.org/spreadsheetml/2006/main">
  <c r="E3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3"/>
  <c r="F4"/>
  <c r="F2"/>
  <c r="H2" i="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1"/>
  <c r="C197" i="2"/>
  <c r="C154"/>
  <c r="C12"/>
  <c r="C42"/>
  <c r="C71"/>
  <c r="C68"/>
  <c r="C96"/>
  <c r="C93"/>
  <c r="C174"/>
  <c r="C36"/>
  <c r="C28"/>
  <c r="C173"/>
  <c r="C195"/>
  <c r="C149"/>
  <c r="C134"/>
  <c r="C133"/>
  <c r="C19"/>
  <c r="C84"/>
  <c r="C9"/>
  <c r="C179"/>
  <c r="C52"/>
  <c r="C172"/>
  <c r="C20"/>
  <c r="C164"/>
  <c r="C98"/>
  <c r="C191"/>
  <c r="C53"/>
  <c r="C59"/>
  <c r="C50"/>
  <c r="C49"/>
  <c r="C44"/>
  <c r="C74"/>
  <c r="C153"/>
  <c r="C122"/>
  <c r="C180"/>
  <c r="C87"/>
  <c r="C190"/>
  <c r="C150"/>
  <c r="C13"/>
  <c r="C201"/>
  <c r="C127"/>
  <c r="C91"/>
  <c r="C169"/>
  <c r="C139"/>
  <c r="C31"/>
  <c r="C110"/>
  <c r="C67"/>
  <c r="C137"/>
  <c r="C199"/>
  <c r="C14"/>
  <c r="C89"/>
  <c r="C138"/>
  <c r="C95"/>
  <c r="C99"/>
  <c r="C168"/>
  <c r="C104"/>
  <c r="C43"/>
  <c r="C4"/>
  <c r="C83"/>
  <c r="C92"/>
  <c r="C184"/>
  <c r="C58"/>
  <c r="C41"/>
  <c r="C56"/>
  <c r="C64"/>
  <c r="C70"/>
  <c r="C7"/>
  <c r="C35"/>
  <c r="C63"/>
  <c r="C126"/>
  <c r="C163"/>
  <c r="C115"/>
  <c r="C189"/>
  <c r="C125"/>
  <c r="C198"/>
  <c r="C82"/>
  <c r="C85"/>
  <c r="C196"/>
  <c r="C10"/>
  <c r="C151"/>
  <c r="C15"/>
  <c r="C69"/>
  <c r="C167"/>
  <c r="C88"/>
  <c r="C123"/>
  <c r="C141"/>
  <c r="C77"/>
  <c r="C162"/>
  <c r="C202"/>
  <c r="C147"/>
  <c r="C182"/>
  <c r="C194"/>
  <c r="C102"/>
  <c r="C51"/>
  <c r="C3"/>
  <c r="C16"/>
  <c r="C62"/>
  <c r="C152"/>
  <c r="C48"/>
  <c r="C101"/>
  <c r="C121"/>
  <c r="C148"/>
  <c r="C94"/>
  <c r="C60"/>
  <c r="C75"/>
  <c r="C105"/>
  <c r="C181"/>
  <c r="C192"/>
  <c r="C66"/>
  <c r="C72"/>
  <c r="C97"/>
  <c r="C111"/>
  <c r="C130"/>
  <c r="C23"/>
  <c r="C47"/>
  <c r="C76"/>
  <c r="C90"/>
  <c r="C146"/>
  <c r="C145"/>
  <c r="C159"/>
  <c r="C46"/>
  <c r="C203"/>
  <c r="C113"/>
  <c r="C144"/>
  <c r="C155"/>
  <c r="C156"/>
  <c r="C175"/>
  <c r="C183"/>
  <c r="C205"/>
  <c r="C206"/>
  <c r="C2"/>
  <c r="C6"/>
  <c r="C18"/>
  <c r="C33"/>
  <c r="C26"/>
  <c r="C25"/>
  <c r="C39"/>
  <c r="C34"/>
  <c r="C54"/>
  <c r="C65"/>
  <c r="C80"/>
  <c r="C117"/>
  <c r="C124"/>
  <c r="C128"/>
  <c r="C129"/>
  <c r="C135"/>
  <c r="C136"/>
  <c r="C165"/>
  <c r="C176"/>
  <c r="C187"/>
  <c r="C8"/>
  <c r="C5"/>
  <c r="C17"/>
  <c r="C22"/>
  <c r="C32"/>
  <c r="C38"/>
  <c r="C81"/>
  <c r="C108"/>
  <c r="C116"/>
  <c r="C118"/>
  <c r="C132"/>
  <c r="C143"/>
  <c r="C142"/>
  <c r="C177"/>
  <c r="C200"/>
  <c r="C11"/>
  <c r="C27"/>
  <c r="C57"/>
  <c r="C79"/>
  <c r="C78"/>
  <c r="C86"/>
  <c r="C107"/>
  <c r="C157"/>
  <c r="C106"/>
  <c r="C119"/>
  <c r="C112"/>
  <c r="C140"/>
  <c r="C160"/>
  <c r="C170"/>
  <c r="C204"/>
  <c r="C21"/>
  <c r="C30"/>
  <c r="C40"/>
  <c r="C45"/>
  <c r="C37"/>
  <c r="C100"/>
  <c r="C103"/>
  <c r="C109"/>
  <c r="C114"/>
  <c r="C178"/>
  <c r="C188"/>
  <c r="C193"/>
  <c r="C158"/>
  <c r="C24"/>
  <c r="C55"/>
  <c r="C185"/>
  <c r="C61"/>
  <c r="C29"/>
  <c r="C120"/>
  <c r="C131"/>
  <c r="C166"/>
  <c r="C171"/>
  <c r="C161"/>
  <c r="C186"/>
  <c r="C73"/>
</calcChain>
</file>

<file path=xl/sharedStrings.xml><?xml version="1.0" encoding="utf-8"?>
<sst xmlns="http://schemas.openxmlformats.org/spreadsheetml/2006/main" count="296" uniqueCount="296">
  <si>
    <t>Country</t>
  </si>
  <si>
    <t>Number of Athletes</t>
  </si>
  <si>
    <t>Percentage of All Athletes</t>
  </si>
  <si>
    <t>Great Britain</t>
  </si>
  <si>
    <t>United States</t>
  </si>
  <si>
    <t>Russia</t>
  </si>
  <si>
    <t>Australia</t>
  </si>
  <si>
    <t>China</t>
  </si>
  <si>
    <t>Germany</t>
  </si>
  <si>
    <t>France</t>
  </si>
  <si>
    <t>Japan</t>
  </si>
  <si>
    <t>Italy</t>
  </si>
  <si>
    <t>Spain</t>
  </si>
  <si>
    <t>Canada</t>
  </si>
  <si>
    <t>Brazil</t>
  </si>
  <si>
    <t>South Korea</t>
  </si>
  <si>
    <t>Ukraine</t>
  </si>
  <si>
    <t>Poland</t>
  </si>
  <si>
    <t>New Zealand</t>
  </si>
  <si>
    <t>Netherlands</t>
  </si>
  <si>
    <t>Belarus</t>
  </si>
  <si>
    <t>Hungary</t>
  </si>
  <si>
    <t>Argentina</t>
  </si>
  <si>
    <t>Sweden</t>
  </si>
  <si>
    <t>Czech Republic</t>
  </si>
  <si>
    <t>South Africa</t>
  </si>
  <si>
    <t>Belgium</t>
  </si>
  <si>
    <t>Serbia</t>
  </si>
  <si>
    <t>Kazakhstan</t>
  </si>
  <si>
    <t>Turkey</t>
  </si>
  <si>
    <t>Denmark</t>
  </si>
  <si>
    <t>Egypt</t>
  </si>
  <si>
    <t>Cuba</t>
  </si>
  <si>
    <t>Croatia</t>
  </si>
  <si>
    <t>Colombia</t>
  </si>
  <si>
    <t>Greece</t>
  </si>
  <si>
    <t>Romania</t>
  </si>
  <si>
    <t>Mexico</t>
  </si>
  <si>
    <t>Switzerland</t>
  </si>
  <si>
    <t>India</t>
  </si>
  <si>
    <t>Tunisia</t>
  </si>
  <si>
    <t>Portugal</t>
  </si>
  <si>
    <t>Austria</t>
  </si>
  <si>
    <t>Venezuela</t>
  </si>
  <si>
    <t>Morocco</t>
  </si>
  <si>
    <t>Ireland</t>
  </si>
  <si>
    <t>Slovenia</t>
  </si>
  <si>
    <t>Norway</t>
  </si>
  <si>
    <t>Bulgaria</t>
  </si>
  <si>
    <t>Lithuania</t>
  </si>
  <si>
    <t>Finland</t>
  </si>
  <si>
    <t>Nigeria</t>
  </si>
  <si>
    <t>Uzbekistan</t>
  </si>
  <si>
    <t>Azerbaijan</t>
  </si>
  <si>
    <t>Iran</t>
  </si>
  <si>
    <t>North Korea</t>
  </si>
  <si>
    <t>Jamaica</t>
  </si>
  <si>
    <t>Kenya</t>
  </si>
  <si>
    <t>Slovakia</t>
  </si>
  <si>
    <t>Latvia</t>
  </si>
  <si>
    <t>Chinese Taipei</t>
  </si>
  <si>
    <t>Algeria</t>
  </si>
  <si>
    <t>Hong Kong</t>
  </si>
  <si>
    <t>Israel</t>
  </si>
  <si>
    <t>Thailand</t>
  </si>
  <si>
    <t>Ecuador</t>
  </si>
  <si>
    <t>Chile</t>
  </si>
  <si>
    <t>Dominican Republic</t>
  </si>
  <si>
    <t>Ethiopia</t>
  </si>
  <si>
    <t>Georgia</t>
  </si>
  <si>
    <t>Angola</t>
  </si>
  <si>
    <t>Cameroon</t>
  </si>
  <si>
    <t>Estonia</t>
  </si>
  <si>
    <t>Montenegro</t>
  </si>
  <si>
    <t>Senegal</t>
  </si>
  <si>
    <t>Malaysia</t>
  </si>
  <si>
    <t>Trinidad and Tobago</t>
  </si>
  <si>
    <t>Mongolia</t>
  </si>
  <si>
    <t>Uruguay</t>
  </si>
  <si>
    <t>Honduras</t>
  </si>
  <si>
    <t>Iceland</t>
  </si>
  <si>
    <t>United Arab Emirates</t>
  </si>
  <si>
    <t>Armenia</t>
  </si>
  <si>
    <t>Puerto Rico</t>
  </si>
  <si>
    <t>Bahamas</t>
  </si>
  <si>
    <t>Gabon</t>
  </si>
  <si>
    <t>Singapore</t>
  </si>
  <si>
    <t>Indonesia</t>
  </si>
  <si>
    <t>Moldova</t>
  </si>
  <si>
    <t>Pakistan</t>
  </si>
  <si>
    <t>Guatemala</t>
  </si>
  <si>
    <t>Saudi Arabia</t>
  </si>
  <si>
    <t>Vietnam</t>
  </si>
  <si>
    <t>Peru</t>
  </si>
  <si>
    <t>Tajikistan</t>
  </si>
  <si>
    <t>Uganda</t>
  </si>
  <si>
    <t>Kyrgyzstan</t>
  </si>
  <si>
    <t>Cyprus</t>
  </si>
  <si>
    <t>Albania</t>
  </si>
  <si>
    <t>Bahrain</t>
  </si>
  <si>
    <t>Eritrea</t>
  </si>
  <si>
    <t>Qatar</t>
  </si>
  <si>
    <t>Costa Rica</t>
  </si>
  <si>
    <t>Kuwait</t>
  </si>
  <si>
    <t>Mauritius</t>
  </si>
  <si>
    <t>Philippines</t>
  </si>
  <si>
    <t>Ivory Coast</t>
  </si>
  <si>
    <t>El Salvador</t>
  </si>
  <si>
    <t>Grenada</t>
  </si>
  <si>
    <t>Lebanon</t>
  </si>
  <si>
    <t>Syria</t>
  </si>
  <si>
    <t>Turkmenistan</t>
  </si>
  <si>
    <t>Fiji</t>
  </si>
  <si>
    <t>Ghana</t>
  </si>
  <si>
    <t>Jordan</t>
  </si>
  <si>
    <t>Luxembourg</t>
  </si>
  <si>
    <t>Namibia</t>
  </si>
  <si>
    <t>Bermuda</t>
  </si>
  <si>
    <t>Cook Islands</t>
  </si>
  <si>
    <t>Guam</t>
  </si>
  <si>
    <t>Iraq</t>
  </si>
  <si>
    <t>Paraguay</t>
  </si>
  <si>
    <t>Papua New Guinea</t>
  </si>
  <si>
    <t>Samoa</t>
  </si>
  <si>
    <t>Congo</t>
  </si>
  <si>
    <t>Virgin Islands</t>
  </si>
  <si>
    <t>Madagascar</t>
  </si>
  <si>
    <t>Panama</t>
  </si>
  <si>
    <t>Rwanda</t>
  </si>
  <si>
    <t>Saint Kitts and Nevis</t>
  </si>
  <si>
    <t>Sri Lanka</t>
  </si>
  <si>
    <t>Tanzania</t>
  </si>
  <si>
    <t>Zambia</t>
  </si>
  <si>
    <t>Zimbabwe</t>
  </si>
  <si>
    <t>Afghanistan</t>
  </si>
  <si>
    <t>Andorra</t>
  </si>
  <si>
    <t>Barbados</t>
  </si>
  <si>
    <t>Burundi</t>
  </si>
  <si>
    <t>Bosnia and Herzegovina</t>
  </si>
  <si>
    <t>Bolivia</t>
  </si>
  <si>
    <t>Central African Republic</t>
  </si>
  <si>
    <t>Cambodia</t>
  </si>
  <si>
    <t>Djibouti</t>
  </si>
  <si>
    <t>Federated States of Micronesia</t>
  </si>
  <si>
    <t>Guyana</t>
  </si>
  <si>
    <t>Mali</t>
  </si>
  <si>
    <t>Monaco</t>
  </si>
  <si>
    <t>Mozambique</t>
  </si>
  <si>
    <t>Myanmar</t>
  </si>
  <si>
    <t>Nicaragua</t>
  </si>
  <si>
    <t>Niger</t>
  </si>
  <si>
    <t>Seychelles</t>
  </si>
  <si>
    <t>Sudan</t>
  </si>
  <si>
    <t>Togo</t>
  </si>
  <si>
    <t>Antigua and Barbuda</t>
  </si>
  <si>
    <t>American Samoa</t>
  </si>
  <si>
    <t>Bangladesh</t>
  </si>
  <si>
    <t>Benin</t>
  </si>
  <si>
    <t>Burkina Faso</t>
  </si>
  <si>
    <t>Cayman Islands</t>
  </si>
  <si>
    <t>Haiti</t>
  </si>
  <si>
    <t>Libya</t>
  </si>
  <si>
    <t>Maldives</t>
  </si>
  <si>
    <t>Malta</t>
  </si>
  <si>
    <t>Nepal</t>
  </si>
  <si>
    <t>Palestine</t>
  </si>
  <si>
    <t>Palau</t>
  </si>
  <si>
    <t>Suriname</t>
  </si>
  <si>
    <t>Vanuatu</t>
  </si>
  <si>
    <t>Aruba</t>
  </si>
  <si>
    <t>Botswana</t>
  </si>
  <si>
    <t>DR Congo</t>
  </si>
  <si>
    <t>Guinea-Bissau</t>
  </si>
  <si>
    <t>Guinea</t>
  </si>
  <si>
    <t>Independent Olympic Athletes</t>
  </si>
  <si>
    <t>Liberia</t>
  </si>
  <si>
    <t>Saint Lucia</t>
  </si>
  <si>
    <t>Lesotho</t>
  </si>
  <si>
    <t>Marshall Islands</t>
  </si>
  <si>
    <t>Macedonia</t>
  </si>
  <si>
    <t>Oman</t>
  </si>
  <si>
    <t>San Marino</t>
  </si>
  <si>
    <t>Solomon Islands</t>
  </si>
  <si>
    <t>Yemen</t>
  </si>
  <si>
    <t>Belize</t>
  </si>
  <si>
    <t>Brunei</t>
  </si>
  <si>
    <t>Chad</t>
  </si>
  <si>
    <t>Comoros</t>
  </si>
  <si>
    <t>Cape Verde</t>
  </si>
  <si>
    <t>Kiribati</t>
  </si>
  <si>
    <t>Laos</t>
  </si>
  <si>
    <t>Liechtenstein</t>
  </si>
  <si>
    <t>Malawi</t>
  </si>
  <si>
    <t>Swaziland</t>
  </si>
  <si>
    <t>Tonga</t>
  </si>
  <si>
    <t>Tuvalu</t>
  </si>
  <si>
    <t>Saint Vincent and the Grenadines</t>
  </si>
  <si>
    <t>Bhutan</t>
  </si>
  <si>
    <t>Dominica</t>
  </si>
  <si>
    <t>The Gambia</t>
  </si>
  <si>
    <t>Equatorial Guinea</t>
  </si>
  <si>
    <t>British Virgin Islands</t>
  </si>
  <si>
    <t>Mauritania</t>
  </si>
  <si>
    <t>Nauru</t>
  </si>
  <si>
    <t>Sierra Leone</t>
  </si>
  <si>
    <t>Somalia</t>
  </si>
  <si>
    <t>São Tomé and Príncipe</t>
  </si>
  <si>
    <t>Timor-Leste</t>
  </si>
  <si>
    <t> Afghanistan (AFG)</t>
  </si>
  <si>
    <t> Algeria (ALG)</t>
  </si>
  <si>
    <t> Argentina (ARG)</t>
  </si>
  <si>
    <t> Armenia (ARM)</t>
  </si>
  <si>
    <t> Australia (AUS)</t>
  </si>
  <si>
    <t> Azerbaijan (AZE)</t>
  </si>
  <si>
    <t> Bahamas (BAH)</t>
  </si>
  <si>
    <t> Bahrain (BRN)</t>
  </si>
  <si>
    <t> Belarus (BLR)</t>
  </si>
  <si>
    <t> Belgium (BEL)</t>
  </si>
  <si>
    <t> Botswana (BOT)</t>
  </si>
  <si>
    <t> Brazil (BRA)</t>
  </si>
  <si>
    <t> Bulgaria (BUL)</t>
  </si>
  <si>
    <t> Canada (CAN)</t>
  </si>
  <si>
    <t> China (CHN)‡</t>
  </si>
  <si>
    <t> Chinese Taipei (TPE)</t>
  </si>
  <si>
    <t> Colombia (COL)</t>
  </si>
  <si>
    <t> Croatia (CRO)</t>
  </si>
  <si>
    <t> Cuba (CUB)‡</t>
  </si>
  <si>
    <t> Cyprus (CYP)</t>
  </si>
  <si>
    <t> Czech Republic (CZE)</t>
  </si>
  <si>
    <t> Denmark (DEN)</t>
  </si>
  <si>
    <t> Dominican Republic (DOM)</t>
  </si>
  <si>
    <t> Egypt (EGY)</t>
  </si>
  <si>
    <t> Estonia (EST)</t>
  </si>
  <si>
    <t> Ethiopia (ETH)</t>
  </si>
  <si>
    <t> Finland (FIN)</t>
  </si>
  <si>
    <t> France (FRA)</t>
  </si>
  <si>
    <t> Gabon (GAB)</t>
  </si>
  <si>
    <t> Georgia (GEO)</t>
  </si>
  <si>
    <t> Germany (GER)</t>
  </si>
  <si>
    <t> Great Britain (GBR)*</t>
  </si>
  <si>
    <t> Greece (GRE)</t>
  </si>
  <si>
    <t> Grenada (GRN)</t>
  </si>
  <si>
    <t> Guatemala (GUA)</t>
  </si>
  <si>
    <t> Hong Kong (HKG)</t>
  </si>
  <si>
    <t> Hungary (HUN)‡</t>
  </si>
  <si>
    <t> India (IND)</t>
  </si>
  <si>
    <t> Indonesia (INA)</t>
  </si>
  <si>
    <t> Iran (IRI)</t>
  </si>
  <si>
    <t> Ireland (IRL)</t>
  </si>
  <si>
    <t> Italy (ITA)</t>
  </si>
  <si>
    <t> Jamaica (JAM)</t>
  </si>
  <si>
    <t> Japan (JPN)</t>
  </si>
  <si>
    <t> Kazakhstan (KAZ)</t>
  </si>
  <si>
    <t> Kenya (KEN)</t>
  </si>
  <si>
    <t> Kuwait (KUW)</t>
  </si>
  <si>
    <t> Latvia (LAT)</t>
  </si>
  <si>
    <t> Lithuania (LTU)</t>
  </si>
  <si>
    <t> Malaysia (MAS)</t>
  </si>
  <si>
    <t> Mexico (MEX)</t>
  </si>
  <si>
    <t> Moldova (MDA)</t>
  </si>
  <si>
    <t> Mongolia (MGL)</t>
  </si>
  <si>
    <t> Montenegro (MNE)</t>
  </si>
  <si>
    <t> Morocco (MAR)</t>
  </si>
  <si>
    <t> Netherlands (NED)</t>
  </si>
  <si>
    <t> New Zealand (NZL)‡</t>
  </si>
  <si>
    <t> North Korea (PRK)</t>
  </si>
  <si>
    <t> Norway (NOR)</t>
  </si>
  <si>
    <t> Poland (POL)</t>
  </si>
  <si>
    <t> Portugal (POR)</t>
  </si>
  <si>
    <t> Puerto Rico (PUR)</t>
  </si>
  <si>
    <t> Qatar (QAT)</t>
  </si>
  <si>
    <t> Romania (ROU)</t>
  </si>
  <si>
    <t> Russia (RUS)‡</t>
  </si>
  <si>
    <t> Saudi Arabia (KSA)</t>
  </si>
  <si>
    <t> Serbia (SRB)</t>
  </si>
  <si>
    <t> Singapore (SIN)</t>
  </si>
  <si>
    <t> Slovakia (SVK)</t>
  </si>
  <si>
    <t> Slovenia (SLO)</t>
  </si>
  <si>
    <t> South Africa (RSA)</t>
  </si>
  <si>
    <t> South Korea (KOR)</t>
  </si>
  <si>
    <t> Spain (ESP)</t>
  </si>
  <si>
    <t> Sweden (SWE)</t>
  </si>
  <si>
    <t> Switzerland (SUI)</t>
  </si>
  <si>
    <t> Tajikistan (TJK)</t>
  </si>
  <si>
    <t> Thailand (THA)</t>
  </si>
  <si>
    <t> Trinidad and Tobago (TRI)</t>
  </si>
  <si>
    <t> Tunisia (TUN)</t>
  </si>
  <si>
    <t> Turkey (TUR)</t>
  </si>
  <si>
    <t> Uganda (UGA)</t>
  </si>
  <si>
    <t> Ukraine (UKR)</t>
  </si>
  <si>
    <t> United States (USA)</t>
  </si>
  <si>
    <t> Uzbekistan (UZB)‡</t>
  </si>
  <si>
    <t> Venezuela (VEN)</t>
  </si>
  <si>
    <t>Total (85 NOCs)</t>
  </si>
  <si>
    <t>Number of Medals Won</t>
  </si>
  <si>
    <t>Medals per Athlete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</si>
</sst>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CCFF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10" fontId="0" fillId="0" borderId="0" xfId="0" applyNumberFormat="1"/>
    <xf numFmtId="0" fontId="1" fillId="2" borderId="1" xfId="0" applyFont="1" applyFill="1" applyBorder="1" applyAlignment="1">
      <alignment wrapText="1"/>
    </xf>
    <xf numFmtId="0" fontId="3" fillId="3" borderId="1" xfId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>
      <alignment wrapText="1"/>
    </xf>
    <xf numFmtId="0" fontId="3" fillId="4" borderId="1" xfId="1" applyFill="1" applyBorder="1" applyAlignment="1" applyProtection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209550</xdr:colOff>
      <xdr:row>0</xdr:row>
      <xdr:rowOff>142875</xdr:rowOff>
    </xdr:to>
    <xdr:pic>
      <xdr:nvPicPr>
        <xdr:cNvPr id="1025" name="Picture 1" descr="http://upload.wikimedia.org/wikipedia/commons/thumb/9/9a/Flag_of_Afghanistan.svg/22px-Flag_of_Afghanistan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209550</xdr:colOff>
      <xdr:row>1</xdr:row>
      <xdr:rowOff>142875</xdr:rowOff>
    </xdr:to>
    <xdr:pic>
      <xdr:nvPicPr>
        <xdr:cNvPr id="1026" name="Picture 2" descr="http://upload.wikimedia.org/wikipedia/commons/thumb/7/77/Flag_of_Algeria.svg/22px-Flag_of_Algeria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5810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209550</xdr:colOff>
      <xdr:row>2</xdr:row>
      <xdr:rowOff>133350</xdr:rowOff>
    </xdr:to>
    <xdr:pic>
      <xdr:nvPicPr>
        <xdr:cNvPr id="1027" name="Picture 3" descr="http://upload.wikimedia.org/wikipedia/commons/thumb/1/1a/Flag_of_Argentina.svg/22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971550"/>
          <a:ext cx="209550" cy="133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209550</xdr:colOff>
      <xdr:row>3</xdr:row>
      <xdr:rowOff>104775</xdr:rowOff>
    </xdr:to>
    <xdr:pic>
      <xdr:nvPicPr>
        <xdr:cNvPr id="1028" name="Picture 4" descr="http://upload.wikimedia.org/wikipedia/commons/thumb/2/2f/Flag_of_Armenia.svg/22px-Flag_of_Armenia.svg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36207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209550</xdr:colOff>
      <xdr:row>4</xdr:row>
      <xdr:rowOff>104775</xdr:rowOff>
    </xdr:to>
    <xdr:pic>
      <xdr:nvPicPr>
        <xdr:cNvPr id="1029" name="Picture 5" descr="http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1752600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209550</xdr:colOff>
      <xdr:row>5</xdr:row>
      <xdr:rowOff>104775</xdr:rowOff>
    </xdr:to>
    <xdr:pic>
      <xdr:nvPicPr>
        <xdr:cNvPr id="1030" name="Picture 6" descr="http://upload.wikimedia.org/wikipedia/commons/thumb/d/dd/Flag_of_Azerbaijan.svg/22px-Flag_of_Azerbaijan.svg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214312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209550</xdr:colOff>
      <xdr:row>6</xdr:row>
      <xdr:rowOff>104775</xdr:rowOff>
    </xdr:to>
    <xdr:pic>
      <xdr:nvPicPr>
        <xdr:cNvPr id="1031" name="Picture 7" descr="http://upload.wikimedia.org/wikipedia/commons/thumb/9/93/Flag_of_the_Bahamas.svg/22px-Flag_of_the_Bahamas.svg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9600" y="2533650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209550</xdr:colOff>
      <xdr:row>7</xdr:row>
      <xdr:rowOff>123825</xdr:rowOff>
    </xdr:to>
    <xdr:pic>
      <xdr:nvPicPr>
        <xdr:cNvPr id="1032" name="Picture 8" descr="http://upload.wikimedia.org/wikipedia/commons/thumb/2/2c/Flag_of_Bahrain.svg/22px-Flag_of_Bahrain.svg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9600" y="2924175"/>
          <a:ext cx="209550" cy="1238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209550</xdr:colOff>
      <xdr:row>8</xdr:row>
      <xdr:rowOff>104775</xdr:rowOff>
    </xdr:to>
    <xdr:pic>
      <xdr:nvPicPr>
        <xdr:cNvPr id="1033" name="Picture 9" descr="http://upload.wikimedia.org/wikipedia/commons/thumb/8/85/Flag_of_Belarus.svg/22px-Flag_of_Belarus.svg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9600" y="3314700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209550</xdr:colOff>
      <xdr:row>9</xdr:row>
      <xdr:rowOff>142875</xdr:rowOff>
    </xdr:to>
    <xdr:pic>
      <xdr:nvPicPr>
        <xdr:cNvPr id="1034" name="Picture 10" descr="http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609600" y="37052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209550</xdr:colOff>
      <xdr:row>10</xdr:row>
      <xdr:rowOff>142875</xdr:rowOff>
    </xdr:to>
    <xdr:pic>
      <xdr:nvPicPr>
        <xdr:cNvPr id="1035" name="Picture 11" descr="http://upload.wikimedia.org/wikipedia/commons/thumb/f/fa/Flag_of_Botswana.svg/22px-Flag_of_Botswana.svg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9600" y="40957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209550</xdr:colOff>
      <xdr:row>11</xdr:row>
      <xdr:rowOff>142875</xdr:rowOff>
    </xdr:to>
    <xdr:pic>
      <xdr:nvPicPr>
        <xdr:cNvPr id="1036" name="Picture 12" descr="http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09600" y="44862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209550</xdr:colOff>
      <xdr:row>12</xdr:row>
      <xdr:rowOff>123825</xdr:rowOff>
    </xdr:to>
    <xdr:pic>
      <xdr:nvPicPr>
        <xdr:cNvPr id="1037" name="Picture 13" descr="http://upload.wikimedia.org/wikipedia/commons/thumb/9/9a/Flag_of_Bulgaria.svg/22px-Flag_of_Bulgaria.svg.pn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09600" y="4876800"/>
          <a:ext cx="209550" cy="1238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209550</xdr:colOff>
      <xdr:row>13</xdr:row>
      <xdr:rowOff>104775</xdr:rowOff>
    </xdr:to>
    <xdr:pic>
      <xdr:nvPicPr>
        <xdr:cNvPr id="1038" name="Picture 14" descr="http://upload.wikimedia.org/wikipedia/en/thumb/c/cf/Flag_of_Canada.svg/22px-Flag_of_Canada.svg.pn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609600" y="526732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209550</xdr:colOff>
      <xdr:row>14</xdr:row>
      <xdr:rowOff>142875</xdr:rowOff>
    </xdr:to>
    <xdr:pic>
      <xdr:nvPicPr>
        <xdr:cNvPr id="1039" name="Picture 15" descr="http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609600" y="56578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209550</xdr:colOff>
      <xdr:row>15</xdr:row>
      <xdr:rowOff>142875</xdr:rowOff>
    </xdr:to>
    <xdr:pic>
      <xdr:nvPicPr>
        <xdr:cNvPr id="1040" name="Picture 16" descr="http://upload.wikimedia.org/wikipedia/commons/thumb/1/14/Flag_of_Chinese_Taipei_for_Olympic_games.svg/22px-Flag_of_Chinese_Taipei_for_Olympic_games.svg.pn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9600" y="60483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209550</xdr:colOff>
      <xdr:row>16</xdr:row>
      <xdr:rowOff>142875</xdr:rowOff>
    </xdr:to>
    <xdr:pic>
      <xdr:nvPicPr>
        <xdr:cNvPr id="1041" name="Picture 17" descr="http://upload.wikimedia.org/wikipedia/commons/thumb/2/21/Flag_of_Colombia.svg/22px-Flag_of_Colombia.svg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609600" y="66294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209550</xdr:colOff>
      <xdr:row>17</xdr:row>
      <xdr:rowOff>104775</xdr:rowOff>
    </xdr:to>
    <xdr:pic>
      <xdr:nvPicPr>
        <xdr:cNvPr id="1042" name="Picture 18" descr="http://upload.wikimedia.org/wikipedia/commons/thumb/1/1b/Flag_of_Croatia.svg/22px-Flag_of_Croatia.svg.pn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9600" y="701992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209550</xdr:colOff>
      <xdr:row>18</xdr:row>
      <xdr:rowOff>104775</xdr:rowOff>
    </xdr:to>
    <xdr:pic>
      <xdr:nvPicPr>
        <xdr:cNvPr id="1043" name="Picture 19" descr="http://upload.wikimedia.org/wikipedia/commons/thumb/b/bd/Flag_of_Cuba.svg/22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9600" y="7410450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209550</xdr:colOff>
      <xdr:row>19</xdr:row>
      <xdr:rowOff>133350</xdr:rowOff>
    </xdr:to>
    <xdr:pic>
      <xdr:nvPicPr>
        <xdr:cNvPr id="1044" name="Picture 20" descr="http://upload.wikimedia.org/wikipedia/commons/thumb/d/d4/Flag_of_Cyprus.svg/22px-Flag_of_Cyprus.svg.pn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9600" y="7800975"/>
          <a:ext cx="209550" cy="133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209550</xdr:colOff>
      <xdr:row>20</xdr:row>
      <xdr:rowOff>142875</xdr:rowOff>
    </xdr:to>
    <xdr:pic>
      <xdr:nvPicPr>
        <xdr:cNvPr id="1045" name="Picture 21" descr="http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9600" y="81915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209550</xdr:colOff>
      <xdr:row>21</xdr:row>
      <xdr:rowOff>161925</xdr:rowOff>
    </xdr:to>
    <xdr:pic>
      <xdr:nvPicPr>
        <xdr:cNvPr id="1046" name="Picture 22" descr="http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609600" y="8772525"/>
          <a:ext cx="209550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209550</xdr:colOff>
      <xdr:row>22</xdr:row>
      <xdr:rowOff>133350</xdr:rowOff>
    </xdr:to>
    <xdr:pic>
      <xdr:nvPicPr>
        <xdr:cNvPr id="1047" name="Picture 23" descr="http://upload.wikimedia.org/wikipedia/commons/thumb/9/9f/Flag_of_the_Dominican_Republic.svg/22px-Flag_of_the_Dominica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609600" y="9163050"/>
          <a:ext cx="209550" cy="133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209550</xdr:colOff>
      <xdr:row>23</xdr:row>
      <xdr:rowOff>142875</xdr:rowOff>
    </xdr:to>
    <xdr:pic>
      <xdr:nvPicPr>
        <xdr:cNvPr id="1048" name="Picture 24" descr="http://upload.wikimedia.org/wikipedia/commons/thumb/f/fe/Flag_of_Egypt.svg/22px-Flag_of_Egypt.svg.pn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609600" y="99345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209550</xdr:colOff>
      <xdr:row>24</xdr:row>
      <xdr:rowOff>133350</xdr:rowOff>
    </xdr:to>
    <xdr:pic>
      <xdr:nvPicPr>
        <xdr:cNvPr id="1049" name="Picture 25" descr="http://upload.wikimedia.org/wikipedia/commons/thumb/8/8f/Flag_of_Estonia.svg/22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609600" y="10325100"/>
          <a:ext cx="209550" cy="133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209550</xdr:colOff>
      <xdr:row>25</xdr:row>
      <xdr:rowOff>104775</xdr:rowOff>
    </xdr:to>
    <xdr:pic>
      <xdr:nvPicPr>
        <xdr:cNvPr id="1050" name="Picture 26" descr="http://upload.wikimedia.org/wikipedia/commons/thumb/7/71/Flag_of_Ethiopia.svg/22px-Flag_of_Ethiopia.svg.pn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609600" y="1071562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209550</xdr:colOff>
      <xdr:row>26</xdr:row>
      <xdr:rowOff>123825</xdr:rowOff>
    </xdr:to>
    <xdr:pic>
      <xdr:nvPicPr>
        <xdr:cNvPr id="1051" name="Picture 27" descr="http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609600" y="11106150"/>
          <a:ext cx="209550" cy="1238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209550</xdr:colOff>
      <xdr:row>27</xdr:row>
      <xdr:rowOff>142875</xdr:rowOff>
    </xdr:to>
    <xdr:pic>
      <xdr:nvPicPr>
        <xdr:cNvPr id="1052" name="Picture 28" descr="http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609600" y="114966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209550</xdr:colOff>
      <xdr:row>28</xdr:row>
      <xdr:rowOff>161925</xdr:rowOff>
    </xdr:to>
    <xdr:pic>
      <xdr:nvPicPr>
        <xdr:cNvPr id="1053" name="Picture 29" descr="http://upload.wikimedia.org/wikipedia/commons/thumb/0/04/Flag_of_Gabon.svg/22px-Flag_of_Gabon.svg.pn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609600" y="11887200"/>
          <a:ext cx="209550" cy="1619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209550</xdr:colOff>
      <xdr:row>29</xdr:row>
      <xdr:rowOff>142875</xdr:rowOff>
    </xdr:to>
    <xdr:pic>
      <xdr:nvPicPr>
        <xdr:cNvPr id="1054" name="Picture 30" descr="http://upload.wikimedia.org/wikipedia/commons/thumb/0/0f/Flag_of_Georgia.svg/22px-Flag_of_Georgia.svg.pn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609600" y="122777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209550</xdr:colOff>
      <xdr:row>30</xdr:row>
      <xdr:rowOff>123825</xdr:rowOff>
    </xdr:to>
    <xdr:pic>
      <xdr:nvPicPr>
        <xdr:cNvPr id="1055" name="Picture 31" descr="http://upload.wikimedia.org/wikipedia/en/thumb/b/ba/Flag_of_Germany.svg/22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609600" y="12668250"/>
          <a:ext cx="209550" cy="1238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104775</xdr:rowOff>
    </xdr:to>
    <xdr:pic>
      <xdr:nvPicPr>
        <xdr:cNvPr id="1056" name="Picture 32" descr="http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609600" y="1305877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209550</xdr:colOff>
      <xdr:row>32</xdr:row>
      <xdr:rowOff>142875</xdr:rowOff>
    </xdr:to>
    <xdr:pic>
      <xdr:nvPicPr>
        <xdr:cNvPr id="1057" name="Picture 33" descr="http://upload.wikimedia.org/wikipedia/commons/thumb/5/5c/Flag_of_Greece.svg/22px-Flag_of_Greece.svg.png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609600" y="136398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209550</xdr:colOff>
      <xdr:row>33</xdr:row>
      <xdr:rowOff>123825</xdr:rowOff>
    </xdr:to>
    <xdr:pic>
      <xdr:nvPicPr>
        <xdr:cNvPr id="1058" name="Picture 34" descr="http://upload.wikimedia.org/wikipedia/commons/thumb/b/bc/Flag_of_Grenada.svg/22px-Flag_of_Grenada.svg.png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609600" y="14030325"/>
          <a:ext cx="209550" cy="1238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209550</xdr:colOff>
      <xdr:row>34</xdr:row>
      <xdr:rowOff>133350</xdr:rowOff>
    </xdr:to>
    <xdr:pic>
      <xdr:nvPicPr>
        <xdr:cNvPr id="1059" name="Picture 35" descr="http://upload.wikimedia.org/wikipedia/commons/thumb/e/ec/Flag_of_Guatemala.svg/22px-Flag_of_Guatemala.svg.png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609600" y="14420850"/>
          <a:ext cx="209550" cy="133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209550</xdr:colOff>
      <xdr:row>35</xdr:row>
      <xdr:rowOff>142875</xdr:rowOff>
    </xdr:to>
    <xdr:pic>
      <xdr:nvPicPr>
        <xdr:cNvPr id="1060" name="Picture 36" descr="http://upload.wikimedia.org/wikipedia/commons/thumb/5/5b/Flag_of_Hong_Kong.svg/22px-Flag_of_Hong_Kong.svg.png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609600" y="150018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209550</xdr:colOff>
      <xdr:row>36</xdr:row>
      <xdr:rowOff>104775</xdr:rowOff>
    </xdr:to>
    <xdr:pic>
      <xdr:nvPicPr>
        <xdr:cNvPr id="1061" name="Picture 37" descr="http://upload.wikimedia.org/wikipedia/commons/thumb/c/c1/Flag_of_Hungary.svg/22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609600" y="15582900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209550</xdr:colOff>
      <xdr:row>37</xdr:row>
      <xdr:rowOff>142875</xdr:rowOff>
    </xdr:to>
    <xdr:pic>
      <xdr:nvPicPr>
        <xdr:cNvPr id="1062" name="Picture 38" descr="http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609600" y="159734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209550</xdr:colOff>
      <xdr:row>38</xdr:row>
      <xdr:rowOff>142875</xdr:rowOff>
    </xdr:to>
    <xdr:pic>
      <xdr:nvPicPr>
        <xdr:cNvPr id="1063" name="Picture 39" descr="http://upload.wikimedia.org/wikipedia/commons/thumb/9/9f/Flag_of_Indonesia.svg/22px-Flag_of_Indonesia.svg.png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609600" y="163639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209550</xdr:colOff>
      <xdr:row>39</xdr:row>
      <xdr:rowOff>123825</xdr:rowOff>
    </xdr:to>
    <xdr:pic>
      <xdr:nvPicPr>
        <xdr:cNvPr id="1064" name="Picture 40" descr="http://upload.wikimedia.org/wikipedia/commons/thumb/c/ca/Flag_of_Iran.svg/22px-Flag_of_Iran.svg.png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609600" y="16754475"/>
          <a:ext cx="209550" cy="1238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209550</xdr:colOff>
      <xdr:row>40</xdr:row>
      <xdr:rowOff>104775</xdr:rowOff>
    </xdr:to>
    <xdr:pic>
      <xdr:nvPicPr>
        <xdr:cNvPr id="1065" name="Picture 41" descr="http://upload.wikimedia.org/wikipedia/commons/thumb/4/45/Flag_of_Ireland.svg/22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609600" y="16954500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209550</xdr:colOff>
      <xdr:row>41</xdr:row>
      <xdr:rowOff>142875</xdr:rowOff>
    </xdr:to>
    <xdr:pic>
      <xdr:nvPicPr>
        <xdr:cNvPr id="1066" name="Picture 42" descr="http://upload.wikimedia.org/wikipedia/en/thumb/0/03/Flag_of_Italy.svg/22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609600" y="173450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209550</xdr:colOff>
      <xdr:row>42</xdr:row>
      <xdr:rowOff>104775</xdr:rowOff>
    </xdr:to>
    <xdr:pic>
      <xdr:nvPicPr>
        <xdr:cNvPr id="1067" name="Picture 43" descr="http://upload.wikimedia.org/wikipedia/commons/thumb/0/0a/Flag_of_Jamaica.svg/22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609600" y="17735550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209550</xdr:colOff>
      <xdr:row>43</xdr:row>
      <xdr:rowOff>142875</xdr:rowOff>
    </xdr:to>
    <xdr:pic>
      <xdr:nvPicPr>
        <xdr:cNvPr id="1068" name="Picture 44" descr="http://upload.wikimedia.org/wikipedia/en/thumb/9/9e/Flag_of_Japan.svg/22px-Flag_of_Japan.svg.png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609600" y="181260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209550</xdr:colOff>
      <xdr:row>44</xdr:row>
      <xdr:rowOff>104775</xdr:rowOff>
    </xdr:to>
    <xdr:pic>
      <xdr:nvPicPr>
        <xdr:cNvPr id="1069" name="Picture 45" descr="http://upload.wikimedia.org/wikipedia/commons/thumb/d/d3/Flag_of_Kazakhstan.svg/22px-Flag_of_Kazakhstan.svg.png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609600" y="18516600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209550</xdr:colOff>
      <xdr:row>45</xdr:row>
      <xdr:rowOff>142875</xdr:rowOff>
    </xdr:to>
    <xdr:pic>
      <xdr:nvPicPr>
        <xdr:cNvPr id="1070" name="Picture 46" descr="http://upload.wikimedia.org/wikipedia/commons/thumb/4/49/Flag_of_Kenya.svg/22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609600" y="189071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209550</xdr:colOff>
      <xdr:row>46</xdr:row>
      <xdr:rowOff>104775</xdr:rowOff>
    </xdr:to>
    <xdr:pic>
      <xdr:nvPicPr>
        <xdr:cNvPr id="1071" name="Picture 47" descr="http://upload.wikimedia.org/wikipedia/commons/thumb/a/aa/Flag_of_Kuwait.svg/22px-Flag_of_Kuwait.svg.pn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609600" y="19297650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209550</xdr:colOff>
      <xdr:row>47</xdr:row>
      <xdr:rowOff>104775</xdr:rowOff>
    </xdr:to>
    <xdr:pic>
      <xdr:nvPicPr>
        <xdr:cNvPr id="1072" name="Picture 48" descr="http://upload.wikimedia.org/wikipedia/commons/thumb/8/84/Flag_of_Latvia.svg/22px-Flag_of_Latvia.svg.pn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609600" y="1968817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209550</xdr:colOff>
      <xdr:row>48</xdr:row>
      <xdr:rowOff>123825</xdr:rowOff>
    </xdr:to>
    <xdr:pic>
      <xdr:nvPicPr>
        <xdr:cNvPr id="1073" name="Picture 49" descr="http://upload.wikimedia.org/wikipedia/commons/thumb/1/11/Flag_of_Lithuania.svg/22px-Flag_of_Lithuania.svg.pn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609600" y="20078700"/>
          <a:ext cx="209550" cy="1238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209550</xdr:colOff>
      <xdr:row>49</xdr:row>
      <xdr:rowOff>104775</xdr:rowOff>
    </xdr:to>
    <xdr:pic>
      <xdr:nvPicPr>
        <xdr:cNvPr id="1074" name="Picture 50" descr="http://upload.wikimedia.org/wikipedia/commons/thumb/6/66/Flag_of_Malaysia.svg/22px-Flag_of_Malaysia.svg.pn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609600" y="2046922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209550</xdr:colOff>
      <xdr:row>50</xdr:row>
      <xdr:rowOff>123825</xdr:rowOff>
    </xdr:to>
    <xdr:pic>
      <xdr:nvPicPr>
        <xdr:cNvPr id="1075" name="Picture 51" descr="http://upload.wikimedia.org/wikipedia/commons/thumb/f/fc/Flag_of_Mexico.svg/22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/>
        <a:srcRect/>
        <a:stretch>
          <a:fillRect/>
        </a:stretch>
      </xdr:blipFill>
      <xdr:spPr bwMode="auto">
        <a:xfrm>
          <a:off x="609600" y="20859750"/>
          <a:ext cx="209550" cy="1238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209550</xdr:colOff>
      <xdr:row>51</xdr:row>
      <xdr:rowOff>104775</xdr:rowOff>
    </xdr:to>
    <xdr:pic>
      <xdr:nvPicPr>
        <xdr:cNvPr id="1076" name="Picture 52" descr="http://upload.wikimedia.org/wikipedia/commons/thumb/2/27/Flag_of_Moldova.svg/22px-Flag_of_Moldova.svg.png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/>
        <a:srcRect/>
        <a:stretch>
          <a:fillRect/>
        </a:stretch>
      </xdr:blipFill>
      <xdr:spPr bwMode="auto">
        <a:xfrm>
          <a:off x="609600" y="2125027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209550</xdr:colOff>
      <xdr:row>52</xdr:row>
      <xdr:rowOff>104775</xdr:rowOff>
    </xdr:to>
    <xdr:pic>
      <xdr:nvPicPr>
        <xdr:cNvPr id="1077" name="Picture 53" descr="http://upload.wikimedia.org/wikipedia/commons/thumb/4/4c/Flag_of_Mongolia.svg/22px-Flag_of_Mongolia.svg.png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/>
        <a:srcRect/>
        <a:stretch>
          <a:fillRect/>
        </a:stretch>
      </xdr:blipFill>
      <xdr:spPr bwMode="auto">
        <a:xfrm>
          <a:off x="609600" y="21640800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209550</xdr:colOff>
      <xdr:row>53</xdr:row>
      <xdr:rowOff>104775</xdr:rowOff>
    </xdr:to>
    <xdr:pic>
      <xdr:nvPicPr>
        <xdr:cNvPr id="1078" name="Picture 54" descr="http://upload.wikimedia.org/wikipedia/commons/thumb/6/64/Flag_of_Montenegro.svg/22px-Flag_of_Montenegro.svg.png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/>
        <a:srcRect/>
        <a:stretch>
          <a:fillRect/>
        </a:stretch>
      </xdr:blipFill>
      <xdr:spPr bwMode="auto">
        <a:xfrm>
          <a:off x="609600" y="2203132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209550</xdr:colOff>
      <xdr:row>54</xdr:row>
      <xdr:rowOff>142875</xdr:rowOff>
    </xdr:to>
    <xdr:pic>
      <xdr:nvPicPr>
        <xdr:cNvPr id="1079" name="Picture 55" descr="http://upload.wikimedia.org/wikipedia/commons/thumb/2/2c/Flag_of_Morocco.svg/22px-Flag_of_Morocco.svg.png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/>
        <a:srcRect/>
        <a:stretch>
          <a:fillRect/>
        </a:stretch>
      </xdr:blipFill>
      <xdr:spPr bwMode="auto">
        <a:xfrm>
          <a:off x="609600" y="226123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209550</xdr:colOff>
      <xdr:row>55</xdr:row>
      <xdr:rowOff>142875</xdr:rowOff>
    </xdr:to>
    <xdr:pic>
      <xdr:nvPicPr>
        <xdr:cNvPr id="1080" name="Picture 56" descr="http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/>
        <a:srcRect/>
        <a:stretch>
          <a:fillRect/>
        </a:stretch>
      </xdr:blipFill>
      <xdr:spPr bwMode="auto">
        <a:xfrm>
          <a:off x="609600" y="230028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209550</xdr:colOff>
      <xdr:row>56</xdr:row>
      <xdr:rowOff>104775</xdr:rowOff>
    </xdr:to>
    <xdr:pic>
      <xdr:nvPicPr>
        <xdr:cNvPr id="1081" name="Picture 57" descr="http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/>
        <a:srcRect/>
        <a:stretch>
          <a:fillRect/>
        </a:stretch>
      </xdr:blipFill>
      <xdr:spPr bwMode="auto">
        <a:xfrm>
          <a:off x="609600" y="23583900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209550</xdr:colOff>
      <xdr:row>57</xdr:row>
      <xdr:rowOff>104775</xdr:rowOff>
    </xdr:to>
    <xdr:pic>
      <xdr:nvPicPr>
        <xdr:cNvPr id="1082" name="Picture 58" descr="http://upload.wikimedia.org/wikipedia/commons/thumb/5/51/Flag_of_North_Korea.svg/22px-Flag_of_Nor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/>
        <a:srcRect/>
        <a:stretch>
          <a:fillRect/>
        </a:stretch>
      </xdr:blipFill>
      <xdr:spPr bwMode="auto">
        <a:xfrm>
          <a:off x="609600" y="2416492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209550</xdr:colOff>
      <xdr:row>58</xdr:row>
      <xdr:rowOff>152400</xdr:rowOff>
    </xdr:to>
    <xdr:pic>
      <xdr:nvPicPr>
        <xdr:cNvPr id="1083" name="Picture 59" descr="http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/>
        <a:srcRect/>
        <a:stretch>
          <a:fillRect/>
        </a:stretch>
      </xdr:blipFill>
      <xdr:spPr bwMode="auto">
        <a:xfrm>
          <a:off x="609600" y="24745950"/>
          <a:ext cx="20955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209550</xdr:colOff>
      <xdr:row>59</xdr:row>
      <xdr:rowOff>133350</xdr:rowOff>
    </xdr:to>
    <xdr:pic>
      <xdr:nvPicPr>
        <xdr:cNvPr id="1084" name="Picture 60" descr="http://upload.wikimedia.org/wikipedia/en/thumb/1/12/Flag_of_Poland.svg/22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/>
        <a:stretch>
          <a:fillRect/>
        </a:stretch>
      </xdr:blipFill>
      <xdr:spPr bwMode="auto">
        <a:xfrm>
          <a:off x="609600" y="25136475"/>
          <a:ext cx="209550" cy="133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209550</xdr:colOff>
      <xdr:row>60</xdr:row>
      <xdr:rowOff>142875</xdr:rowOff>
    </xdr:to>
    <xdr:pic>
      <xdr:nvPicPr>
        <xdr:cNvPr id="1085" name="Picture 61" descr="http://upload.wikimedia.org/wikipedia/commons/thumb/5/5c/Flag_of_Portugal.svg/22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/>
        <a:srcRect/>
        <a:stretch>
          <a:fillRect/>
        </a:stretch>
      </xdr:blipFill>
      <xdr:spPr bwMode="auto">
        <a:xfrm>
          <a:off x="609600" y="255270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209550</xdr:colOff>
      <xdr:row>61</xdr:row>
      <xdr:rowOff>142875</xdr:rowOff>
    </xdr:to>
    <xdr:pic>
      <xdr:nvPicPr>
        <xdr:cNvPr id="1086" name="Picture 62" descr="http://upload.wikimedia.org/wikipedia/commons/thumb/2/28/Flag_of_Puerto_Rico.svg/22px-Flag_of_Puerto_Rico.svg.png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/>
        <a:srcRect/>
        <a:stretch>
          <a:fillRect/>
        </a:stretch>
      </xdr:blipFill>
      <xdr:spPr bwMode="auto">
        <a:xfrm>
          <a:off x="609600" y="259175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209550</xdr:colOff>
      <xdr:row>62</xdr:row>
      <xdr:rowOff>85725</xdr:rowOff>
    </xdr:to>
    <xdr:pic>
      <xdr:nvPicPr>
        <xdr:cNvPr id="1087" name="Picture 63" descr="http://upload.wikimedia.org/wikipedia/commons/thumb/6/65/Flag_of_Qatar.svg/22px-Flag_of_Qatar.svg.png"/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/>
        <a:srcRect/>
        <a:stretch>
          <a:fillRect/>
        </a:stretch>
      </xdr:blipFill>
      <xdr:spPr bwMode="auto">
        <a:xfrm>
          <a:off x="609600" y="26498550"/>
          <a:ext cx="209550" cy="857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209550</xdr:colOff>
      <xdr:row>63</xdr:row>
      <xdr:rowOff>142875</xdr:rowOff>
    </xdr:to>
    <xdr:pic>
      <xdr:nvPicPr>
        <xdr:cNvPr id="1088" name="Picture 64" descr="http://upload.wikimedia.org/wikipedia/commons/thumb/7/73/Flag_of_Romania.svg/22px-Flag_of_Romania.svg.png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/>
        <a:srcRect/>
        <a:stretch>
          <a:fillRect/>
        </a:stretch>
      </xdr:blipFill>
      <xdr:spPr bwMode="auto">
        <a:xfrm>
          <a:off x="609600" y="268890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209550</xdr:colOff>
      <xdr:row>64</xdr:row>
      <xdr:rowOff>142875</xdr:rowOff>
    </xdr:to>
    <xdr:pic>
      <xdr:nvPicPr>
        <xdr:cNvPr id="1089" name="Picture 65" descr="http://upload.wikimedia.org/wikipedia/en/thumb/f/f3/Flag_of_Russia.svg/22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/>
        <a:srcRect/>
        <a:stretch>
          <a:fillRect/>
        </a:stretch>
      </xdr:blipFill>
      <xdr:spPr bwMode="auto">
        <a:xfrm>
          <a:off x="609600" y="272796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209550</xdr:colOff>
      <xdr:row>65</xdr:row>
      <xdr:rowOff>142875</xdr:rowOff>
    </xdr:to>
    <xdr:pic>
      <xdr:nvPicPr>
        <xdr:cNvPr id="1090" name="Picture 66" descr="http://upload.wikimedia.org/wikipedia/commons/thumb/0/0d/Flag_of_Saudi_Arabia.svg/22px-Flag_of_Saudi_Arabia.svg.png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/>
        <a:srcRect/>
        <a:stretch>
          <a:fillRect/>
        </a:stretch>
      </xdr:blipFill>
      <xdr:spPr bwMode="auto">
        <a:xfrm>
          <a:off x="609600" y="276701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209550</xdr:colOff>
      <xdr:row>66</xdr:row>
      <xdr:rowOff>142875</xdr:rowOff>
    </xdr:to>
    <xdr:pic>
      <xdr:nvPicPr>
        <xdr:cNvPr id="1091" name="Picture 67" descr="http://upload.wikimedia.org/wikipedia/commons/thumb/f/ff/Flag_of_Serbia.svg/22px-Flag_of_Serbia.svg.png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/>
        <a:srcRect/>
        <a:stretch>
          <a:fillRect/>
        </a:stretch>
      </xdr:blipFill>
      <xdr:spPr bwMode="auto">
        <a:xfrm>
          <a:off x="609600" y="282511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209550</xdr:colOff>
      <xdr:row>67</xdr:row>
      <xdr:rowOff>142875</xdr:rowOff>
    </xdr:to>
    <xdr:pic>
      <xdr:nvPicPr>
        <xdr:cNvPr id="1092" name="Picture 68" descr="http://upload.wikimedia.org/wikipedia/commons/thumb/4/48/Flag_of_Singapore.svg/22px-Flag_of_Singapore.svg.png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/>
        <a:srcRect/>
        <a:stretch>
          <a:fillRect/>
        </a:stretch>
      </xdr:blipFill>
      <xdr:spPr bwMode="auto">
        <a:xfrm>
          <a:off x="609600" y="286416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209550</xdr:colOff>
      <xdr:row>68</xdr:row>
      <xdr:rowOff>142875</xdr:rowOff>
    </xdr:to>
    <xdr:pic>
      <xdr:nvPicPr>
        <xdr:cNvPr id="1093" name="Picture 69" descr="http://upload.wikimedia.org/wikipedia/commons/thumb/e/e6/Flag_of_Slovakia.svg/22px-Flag_of_Slovakia.svg.png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/>
        <a:srcRect/>
        <a:stretch>
          <a:fillRect/>
        </a:stretch>
      </xdr:blipFill>
      <xdr:spPr bwMode="auto">
        <a:xfrm>
          <a:off x="609600" y="290322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209550</xdr:colOff>
      <xdr:row>69</xdr:row>
      <xdr:rowOff>104775</xdr:rowOff>
    </xdr:to>
    <xdr:pic>
      <xdr:nvPicPr>
        <xdr:cNvPr id="1094" name="Picture 70" descr="http://upload.wikimedia.org/wikipedia/commons/thumb/f/f0/Flag_of_Slovenia.svg/22px-Flag_of_Slovenia.svg.png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/>
        <a:srcRect/>
        <a:stretch>
          <a:fillRect/>
        </a:stretch>
      </xdr:blipFill>
      <xdr:spPr bwMode="auto">
        <a:xfrm>
          <a:off x="609600" y="2942272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209550</xdr:colOff>
      <xdr:row>70</xdr:row>
      <xdr:rowOff>142875</xdr:rowOff>
    </xdr:to>
    <xdr:pic>
      <xdr:nvPicPr>
        <xdr:cNvPr id="1095" name="Picture 71" descr="http://upload.wikimedia.org/wikipedia/commons/thumb/a/af/Flag_of_South_Africa.svg/22px-Flag_of_South_Africa.svg.png"/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/>
        <a:srcRect/>
        <a:stretch>
          <a:fillRect/>
        </a:stretch>
      </xdr:blipFill>
      <xdr:spPr bwMode="auto">
        <a:xfrm>
          <a:off x="609600" y="298132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209550</xdr:colOff>
      <xdr:row>71</xdr:row>
      <xdr:rowOff>142875</xdr:rowOff>
    </xdr:to>
    <xdr:pic>
      <xdr:nvPicPr>
        <xdr:cNvPr id="1096" name="Picture 72" descr="http://upload.wikimedia.org/wikipedia/commons/thumb/0/09/Flag_of_South_Korea.svg/22px-Flag_of_Sou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/>
        <a:srcRect/>
        <a:stretch>
          <a:fillRect/>
        </a:stretch>
      </xdr:blipFill>
      <xdr:spPr bwMode="auto">
        <a:xfrm>
          <a:off x="609600" y="303942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209550</xdr:colOff>
      <xdr:row>72</xdr:row>
      <xdr:rowOff>142875</xdr:rowOff>
    </xdr:to>
    <xdr:pic>
      <xdr:nvPicPr>
        <xdr:cNvPr id="1097" name="Picture 73" descr="http://upload.wikimedia.org/wikipedia/en/thumb/9/9a/Flag_of_Spain.svg/22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/>
        <a:srcRect/>
        <a:stretch>
          <a:fillRect/>
        </a:stretch>
      </xdr:blipFill>
      <xdr:spPr bwMode="auto">
        <a:xfrm>
          <a:off x="609600" y="309753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209550</xdr:colOff>
      <xdr:row>73</xdr:row>
      <xdr:rowOff>133350</xdr:rowOff>
    </xdr:to>
    <xdr:pic>
      <xdr:nvPicPr>
        <xdr:cNvPr id="1098" name="Picture 74" descr="http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/>
        <a:srcRect/>
        <a:stretch>
          <a:fillRect/>
        </a:stretch>
      </xdr:blipFill>
      <xdr:spPr bwMode="auto">
        <a:xfrm>
          <a:off x="609600" y="31365825"/>
          <a:ext cx="209550" cy="133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190500</xdr:colOff>
      <xdr:row>74</xdr:row>
      <xdr:rowOff>190500</xdr:rowOff>
    </xdr:to>
    <xdr:pic>
      <xdr:nvPicPr>
        <xdr:cNvPr id="1099" name="Picture 75" descr="http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/>
        <a:srcRect/>
        <a:stretch>
          <a:fillRect/>
        </a:stretch>
      </xdr:blipFill>
      <xdr:spPr bwMode="auto">
        <a:xfrm>
          <a:off x="609600" y="31756350"/>
          <a:ext cx="190500" cy="190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75</xdr:row>
      <xdr:rowOff>9525</xdr:rowOff>
    </xdr:from>
    <xdr:to>
      <xdr:col>1</xdr:col>
      <xdr:colOff>209550</xdr:colOff>
      <xdr:row>75</xdr:row>
      <xdr:rowOff>114300</xdr:rowOff>
    </xdr:to>
    <xdr:pic>
      <xdr:nvPicPr>
        <xdr:cNvPr id="1100" name="Picture 76" descr="http://upload.wikimedia.org/wikipedia/commons/thumb/d/d0/Flag_of_Tajikistan.svg/22px-Flag_of_Tajikistan.svg.png"/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/>
        <a:srcRect/>
        <a:stretch>
          <a:fillRect/>
        </a:stretch>
      </xdr:blipFill>
      <xdr:spPr bwMode="auto">
        <a:xfrm>
          <a:off x="609600" y="32156400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209550</xdr:colOff>
      <xdr:row>76</xdr:row>
      <xdr:rowOff>142875</xdr:rowOff>
    </xdr:to>
    <xdr:pic>
      <xdr:nvPicPr>
        <xdr:cNvPr id="1101" name="Picture 77" descr="http://upload.wikimedia.org/wikipedia/commons/thumb/a/a9/Flag_of_Thailand.svg/22px-Flag_of_Thailand.svg.png"/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/>
        <a:srcRect/>
        <a:stretch>
          <a:fillRect/>
        </a:stretch>
      </xdr:blipFill>
      <xdr:spPr bwMode="auto">
        <a:xfrm>
          <a:off x="609600" y="325374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209550</xdr:colOff>
      <xdr:row>77</xdr:row>
      <xdr:rowOff>123825</xdr:rowOff>
    </xdr:to>
    <xdr:pic>
      <xdr:nvPicPr>
        <xdr:cNvPr id="1102" name="Picture 78" descr="http://upload.wikimedia.org/wikipedia/commons/thumb/6/64/Flag_of_Trinidad_and_Tobago.svg/22px-Flag_of_Trinidad_and_Tobago.svg.png"/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/>
        <a:srcRect/>
        <a:stretch>
          <a:fillRect/>
        </a:stretch>
      </xdr:blipFill>
      <xdr:spPr bwMode="auto">
        <a:xfrm>
          <a:off x="609600" y="32927925"/>
          <a:ext cx="209550" cy="1238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209550</xdr:colOff>
      <xdr:row>78</xdr:row>
      <xdr:rowOff>142875</xdr:rowOff>
    </xdr:to>
    <xdr:pic>
      <xdr:nvPicPr>
        <xdr:cNvPr id="1103" name="Picture 79" descr="http://upload.wikimedia.org/wikipedia/commons/thumb/c/ce/Flag_of_Tunisia.svg/22px-Flag_of_Tunisia.svg.png"/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/>
        <a:srcRect/>
        <a:stretch>
          <a:fillRect/>
        </a:stretch>
      </xdr:blipFill>
      <xdr:spPr bwMode="auto">
        <a:xfrm>
          <a:off x="609600" y="3369945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209550</xdr:colOff>
      <xdr:row>79</xdr:row>
      <xdr:rowOff>142875</xdr:rowOff>
    </xdr:to>
    <xdr:pic>
      <xdr:nvPicPr>
        <xdr:cNvPr id="1104" name="Picture 80" descr="http://upload.wikimedia.org/wikipedia/commons/thumb/b/b4/Flag_of_Turkey.svg/22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/>
        <a:srcRect/>
        <a:stretch>
          <a:fillRect/>
        </a:stretch>
      </xdr:blipFill>
      <xdr:spPr bwMode="auto">
        <a:xfrm>
          <a:off x="609600" y="340899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209550</xdr:colOff>
      <xdr:row>80</xdr:row>
      <xdr:rowOff>142875</xdr:rowOff>
    </xdr:to>
    <xdr:pic>
      <xdr:nvPicPr>
        <xdr:cNvPr id="1105" name="Picture 81" descr="http://upload.wikimedia.org/wikipedia/commons/thumb/4/4e/Flag_of_Uganda.svg/22px-Flag_of_Uganda.svg.png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/>
        <a:srcRect/>
        <a:stretch>
          <a:fillRect/>
        </a:stretch>
      </xdr:blipFill>
      <xdr:spPr bwMode="auto">
        <a:xfrm>
          <a:off x="609600" y="34480500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209550</xdr:colOff>
      <xdr:row>81</xdr:row>
      <xdr:rowOff>142875</xdr:rowOff>
    </xdr:to>
    <xdr:pic>
      <xdr:nvPicPr>
        <xdr:cNvPr id="1106" name="Picture 82" descr="http://upload.wikimedia.org/wikipedia/commons/thumb/4/49/Flag_of_Ukraine.svg/22px-Flag_of_Ukraine.svg.png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/>
        <a:srcRect/>
        <a:stretch>
          <a:fillRect/>
        </a:stretch>
      </xdr:blipFill>
      <xdr:spPr bwMode="auto">
        <a:xfrm>
          <a:off x="609600" y="3487102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209550</xdr:colOff>
      <xdr:row>82</xdr:row>
      <xdr:rowOff>114300</xdr:rowOff>
    </xdr:to>
    <xdr:pic>
      <xdr:nvPicPr>
        <xdr:cNvPr id="1107" name="Picture 83" descr="http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/>
        <a:srcRect/>
        <a:stretch>
          <a:fillRect/>
        </a:stretch>
      </xdr:blipFill>
      <xdr:spPr bwMode="auto">
        <a:xfrm>
          <a:off x="609600" y="35261550"/>
          <a:ext cx="20955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209550</xdr:colOff>
      <xdr:row>83</xdr:row>
      <xdr:rowOff>104775</xdr:rowOff>
    </xdr:to>
    <xdr:pic>
      <xdr:nvPicPr>
        <xdr:cNvPr id="1108" name="Picture 84" descr="http://upload.wikimedia.org/wikipedia/commons/thumb/8/84/Flag_of_Uzbekistan.svg/22px-Flag_of_Uzbekistan.svg.png"/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/>
        <a:srcRect/>
        <a:stretch>
          <a:fillRect/>
        </a:stretch>
      </xdr:blipFill>
      <xdr:spPr bwMode="auto">
        <a:xfrm>
          <a:off x="609600" y="35842575"/>
          <a:ext cx="209550" cy="1047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209550</xdr:colOff>
      <xdr:row>84</xdr:row>
      <xdr:rowOff>142875</xdr:rowOff>
    </xdr:to>
    <xdr:pic>
      <xdr:nvPicPr>
        <xdr:cNvPr id="1109" name="Picture 85" descr="http://upload.wikimedia.org/wikipedia/commons/thumb/0/06/Flag_of_Venezuela.svg/22px-Flag_of_Venezuela.svg.png"/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/>
        <a:srcRect/>
        <a:stretch>
          <a:fillRect/>
        </a:stretch>
      </xdr:blipFill>
      <xdr:spPr bwMode="auto">
        <a:xfrm>
          <a:off x="609600" y="36423600"/>
          <a:ext cx="209550" cy="1428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Bulgaria_at_the_2012_Summer_Olympics" TargetMode="External"/><Relationship Id="rId18" Type="http://schemas.openxmlformats.org/officeDocument/2006/relationships/hyperlink" Target="http://en.wikipedia.org/wiki/Croatia_at_the_2012_Summer_Olympics" TargetMode="External"/><Relationship Id="rId26" Type="http://schemas.openxmlformats.org/officeDocument/2006/relationships/hyperlink" Target="http://en.wikipedia.org/wiki/Ethiopia_at_the_2012_Summer_Olympics" TargetMode="External"/><Relationship Id="rId39" Type="http://schemas.openxmlformats.org/officeDocument/2006/relationships/hyperlink" Target="http://en.wikipedia.org/wiki/Indonesia_at_the_2012_Summer_Olympics" TargetMode="External"/><Relationship Id="rId21" Type="http://schemas.openxmlformats.org/officeDocument/2006/relationships/hyperlink" Target="http://en.wikipedia.org/wiki/Czech_Republic_at_the_2012_Summer_Olympics" TargetMode="External"/><Relationship Id="rId34" Type="http://schemas.openxmlformats.org/officeDocument/2006/relationships/hyperlink" Target="http://en.wikipedia.org/wiki/Grenada_at_the_2012_Summer_Olympics" TargetMode="External"/><Relationship Id="rId42" Type="http://schemas.openxmlformats.org/officeDocument/2006/relationships/hyperlink" Target="http://en.wikipedia.org/wiki/Italy_at_the_2012_Summer_Olympics" TargetMode="External"/><Relationship Id="rId47" Type="http://schemas.openxmlformats.org/officeDocument/2006/relationships/hyperlink" Target="http://en.wikipedia.org/wiki/Kuwait_at_the_2012_Summer_Olympics" TargetMode="External"/><Relationship Id="rId50" Type="http://schemas.openxmlformats.org/officeDocument/2006/relationships/hyperlink" Target="http://en.wikipedia.org/wiki/Malaysia_at_the_2012_Summer_Olympics" TargetMode="External"/><Relationship Id="rId55" Type="http://schemas.openxmlformats.org/officeDocument/2006/relationships/hyperlink" Target="http://en.wikipedia.org/wiki/Morocco_at_the_2012_Summer_Olympics" TargetMode="External"/><Relationship Id="rId63" Type="http://schemas.openxmlformats.org/officeDocument/2006/relationships/hyperlink" Target="http://en.wikipedia.org/wiki/Qatar_at_the_2012_Summer_Olympics" TargetMode="External"/><Relationship Id="rId68" Type="http://schemas.openxmlformats.org/officeDocument/2006/relationships/hyperlink" Target="http://en.wikipedia.org/wiki/Singapore_at_the_2012_Summer_Olympics" TargetMode="External"/><Relationship Id="rId76" Type="http://schemas.openxmlformats.org/officeDocument/2006/relationships/hyperlink" Target="http://en.wikipedia.org/wiki/Tajikistan_at_the_2012_Summer_Olympics" TargetMode="External"/><Relationship Id="rId84" Type="http://schemas.openxmlformats.org/officeDocument/2006/relationships/hyperlink" Target="http://en.wikipedia.org/wiki/Uzbekistan_at_the_2012_Summer_Olympics" TargetMode="External"/><Relationship Id="rId7" Type="http://schemas.openxmlformats.org/officeDocument/2006/relationships/hyperlink" Target="http://en.wikipedia.org/wiki/Bahamas_at_the_2012_Summer_Olympics" TargetMode="External"/><Relationship Id="rId71" Type="http://schemas.openxmlformats.org/officeDocument/2006/relationships/hyperlink" Target="http://en.wikipedia.org/wiki/South_Africa_at_the_2012_Summer_Olympics" TargetMode="External"/><Relationship Id="rId2" Type="http://schemas.openxmlformats.org/officeDocument/2006/relationships/hyperlink" Target="http://en.wikipedia.org/wiki/Algeria_at_the_2012_Summer_Olympics" TargetMode="External"/><Relationship Id="rId16" Type="http://schemas.openxmlformats.org/officeDocument/2006/relationships/hyperlink" Target="http://en.wikipedia.org/wiki/Chinese_Taipei_at_the_2012_Summer_Olympics" TargetMode="External"/><Relationship Id="rId29" Type="http://schemas.openxmlformats.org/officeDocument/2006/relationships/hyperlink" Target="http://en.wikipedia.org/wiki/Gabon_at_the_2012_Summer_Olympics" TargetMode="External"/><Relationship Id="rId11" Type="http://schemas.openxmlformats.org/officeDocument/2006/relationships/hyperlink" Target="http://en.wikipedia.org/wiki/Botswana_at_the_2012_Summer_Olympics" TargetMode="External"/><Relationship Id="rId24" Type="http://schemas.openxmlformats.org/officeDocument/2006/relationships/hyperlink" Target="http://en.wikipedia.org/wiki/Egypt_at_the_2012_Summer_Olympics" TargetMode="External"/><Relationship Id="rId32" Type="http://schemas.openxmlformats.org/officeDocument/2006/relationships/hyperlink" Target="http://en.wikipedia.org/wiki/Great_Britain_at_the_2012_Summer_Olympics" TargetMode="External"/><Relationship Id="rId37" Type="http://schemas.openxmlformats.org/officeDocument/2006/relationships/hyperlink" Target="http://en.wikipedia.org/wiki/Hungary_at_the_2012_Summer_Olympics" TargetMode="External"/><Relationship Id="rId40" Type="http://schemas.openxmlformats.org/officeDocument/2006/relationships/hyperlink" Target="http://en.wikipedia.org/wiki/Iran_at_the_2012_Summer_Olympics" TargetMode="External"/><Relationship Id="rId45" Type="http://schemas.openxmlformats.org/officeDocument/2006/relationships/hyperlink" Target="http://en.wikipedia.org/wiki/Kazakhstan_at_the_2012_Summer_Olympics" TargetMode="External"/><Relationship Id="rId53" Type="http://schemas.openxmlformats.org/officeDocument/2006/relationships/hyperlink" Target="http://en.wikipedia.org/wiki/Mongolia_at_the_2012_Summer_Olympics" TargetMode="External"/><Relationship Id="rId58" Type="http://schemas.openxmlformats.org/officeDocument/2006/relationships/hyperlink" Target="http://en.wikipedia.org/wiki/North_Korea_at_the_2012_Summer_Olympics" TargetMode="External"/><Relationship Id="rId66" Type="http://schemas.openxmlformats.org/officeDocument/2006/relationships/hyperlink" Target="http://en.wikipedia.org/wiki/Saudi_Arabia_at_the_2012_Summer_Olympics" TargetMode="External"/><Relationship Id="rId74" Type="http://schemas.openxmlformats.org/officeDocument/2006/relationships/hyperlink" Target="http://en.wikipedia.org/wiki/Sweden_at_the_2012_Summer_Olympics" TargetMode="External"/><Relationship Id="rId79" Type="http://schemas.openxmlformats.org/officeDocument/2006/relationships/hyperlink" Target="http://en.wikipedia.org/wiki/Tunisia_at_the_2012_Summer_Olympics" TargetMode="External"/><Relationship Id="rId87" Type="http://schemas.openxmlformats.org/officeDocument/2006/relationships/drawing" Target="../drawings/drawing1.xml"/><Relationship Id="rId5" Type="http://schemas.openxmlformats.org/officeDocument/2006/relationships/hyperlink" Target="http://en.wikipedia.org/wiki/Australia_at_the_2012_Summer_Olympics" TargetMode="External"/><Relationship Id="rId61" Type="http://schemas.openxmlformats.org/officeDocument/2006/relationships/hyperlink" Target="http://en.wikipedia.org/wiki/Portugal_at_the_2012_Summer_Olympics" TargetMode="External"/><Relationship Id="rId82" Type="http://schemas.openxmlformats.org/officeDocument/2006/relationships/hyperlink" Target="http://en.wikipedia.org/wiki/Ukraine_at_the_2012_Summer_Olympics" TargetMode="External"/><Relationship Id="rId19" Type="http://schemas.openxmlformats.org/officeDocument/2006/relationships/hyperlink" Target="http://en.wikipedia.org/wiki/Cuba_at_the_2012_Summer_Olympics" TargetMode="External"/><Relationship Id="rId4" Type="http://schemas.openxmlformats.org/officeDocument/2006/relationships/hyperlink" Target="http://en.wikipedia.org/wiki/Armenia_at_the_2012_Summer_Olympics" TargetMode="External"/><Relationship Id="rId9" Type="http://schemas.openxmlformats.org/officeDocument/2006/relationships/hyperlink" Target="http://en.wikipedia.org/wiki/Belarus_at_the_2012_Summer_Olympics" TargetMode="External"/><Relationship Id="rId14" Type="http://schemas.openxmlformats.org/officeDocument/2006/relationships/hyperlink" Target="http://en.wikipedia.org/wiki/Canada_at_the_2012_Summer_Olympics" TargetMode="External"/><Relationship Id="rId22" Type="http://schemas.openxmlformats.org/officeDocument/2006/relationships/hyperlink" Target="http://en.wikipedia.org/wiki/Denmark_at_the_2012_Summer_Olympics" TargetMode="External"/><Relationship Id="rId27" Type="http://schemas.openxmlformats.org/officeDocument/2006/relationships/hyperlink" Target="http://en.wikipedia.org/wiki/Finland_at_the_2012_Summer_Olympics" TargetMode="External"/><Relationship Id="rId30" Type="http://schemas.openxmlformats.org/officeDocument/2006/relationships/hyperlink" Target="http://en.wikipedia.org/wiki/Georgia_at_the_2012_Summer_Olympics" TargetMode="External"/><Relationship Id="rId35" Type="http://schemas.openxmlformats.org/officeDocument/2006/relationships/hyperlink" Target="http://en.wikipedia.org/wiki/Guatemala_at_the_2012_Summer_Olympics" TargetMode="External"/><Relationship Id="rId43" Type="http://schemas.openxmlformats.org/officeDocument/2006/relationships/hyperlink" Target="http://en.wikipedia.org/wiki/Jamaica_at_the_2012_Summer_Olympics" TargetMode="External"/><Relationship Id="rId48" Type="http://schemas.openxmlformats.org/officeDocument/2006/relationships/hyperlink" Target="http://en.wikipedia.org/wiki/Latvia_at_the_2012_Summer_Olympics" TargetMode="External"/><Relationship Id="rId56" Type="http://schemas.openxmlformats.org/officeDocument/2006/relationships/hyperlink" Target="http://en.wikipedia.org/wiki/Netherlands_at_the_2012_Summer_Olympics" TargetMode="External"/><Relationship Id="rId64" Type="http://schemas.openxmlformats.org/officeDocument/2006/relationships/hyperlink" Target="http://en.wikipedia.org/wiki/Romania_at_the_2012_Summer_Olympics" TargetMode="External"/><Relationship Id="rId69" Type="http://schemas.openxmlformats.org/officeDocument/2006/relationships/hyperlink" Target="http://en.wikipedia.org/wiki/Slovakia_at_the_2012_Summer_Olympics" TargetMode="External"/><Relationship Id="rId77" Type="http://schemas.openxmlformats.org/officeDocument/2006/relationships/hyperlink" Target="http://en.wikipedia.org/wiki/Thailand_at_the_2012_Summer_Olympics" TargetMode="External"/><Relationship Id="rId8" Type="http://schemas.openxmlformats.org/officeDocument/2006/relationships/hyperlink" Target="http://en.wikipedia.org/wiki/Bahrain_at_the_2012_Summer_Olympics" TargetMode="External"/><Relationship Id="rId51" Type="http://schemas.openxmlformats.org/officeDocument/2006/relationships/hyperlink" Target="http://en.wikipedia.org/wiki/Mexico_at_the_2012_Summer_Olympics" TargetMode="External"/><Relationship Id="rId72" Type="http://schemas.openxmlformats.org/officeDocument/2006/relationships/hyperlink" Target="http://en.wikipedia.org/wiki/South_Korea_at_the_2012_Summer_Olympics" TargetMode="External"/><Relationship Id="rId80" Type="http://schemas.openxmlformats.org/officeDocument/2006/relationships/hyperlink" Target="http://en.wikipedia.org/wiki/Turkey_at_the_2012_Summer_Olympics" TargetMode="External"/><Relationship Id="rId85" Type="http://schemas.openxmlformats.org/officeDocument/2006/relationships/hyperlink" Target="http://en.wikipedia.org/wiki/Venezuela_at_the_2012_Summer_Olympics" TargetMode="External"/><Relationship Id="rId3" Type="http://schemas.openxmlformats.org/officeDocument/2006/relationships/hyperlink" Target="http://en.wikipedia.org/wiki/Argentina_at_the_2012_Summer_Olympics" TargetMode="External"/><Relationship Id="rId12" Type="http://schemas.openxmlformats.org/officeDocument/2006/relationships/hyperlink" Target="http://en.wikipedia.org/wiki/Brazil_at_the_2012_Summer_Olympics" TargetMode="External"/><Relationship Id="rId17" Type="http://schemas.openxmlformats.org/officeDocument/2006/relationships/hyperlink" Target="http://en.wikipedia.org/wiki/Colombia_at_the_2012_Summer_Olympics" TargetMode="External"/><Relationship Id="rId25" Type="http://schemas.openxmlformats.org/officeDocument/2006/relationships/hyperlink" Target="http://en.wikipedia.org/wiki/Estonia_at_the_2012_Summer_Olympics" TargetMode="External"/><Relationship Id="rId33" Type="http://schemas.openxmlformats.org/officeDocument/2006/relationships/hyperlink" Target="http://en.wikipedia.org/wiki/Greece_at_the_2012_Summer_Olympics" TargetMode="External"/><Relationship Id="rId38" Type="http://schemas.openxmlformats.org/officeDocument/2006/relationships/hyperlink" Target="http://en.wikipedia.org/wiki/India_at_the_2012_Summer_Olympics" TargetMode="External"/><Relationship Id="rId46" Type="http://schemas.openxmlformats.org/officeDocument/2006/relationships/hyperlink" Target="http://en.wikipedia.org/wiki/Kenya_at_the_2012_Summer_Olympics" TargetMode="External"/><Relationship Id="rId59" Type="http://schemas.openxmlformats.org/officeDocument/2006/relationships/hyperlink" Target="http://en.wikipedia.org/wiki/Norway_at_the_2012_Summer_Olympics" TargetMode="External"/><Relationship Id="rId67" Type="http://schemas.openxmlformats.org/officeDocument/2006/relationships/hyperlink" Target="http://en.wikipedia.org/wiki/Serbia_at_the_2012_Summer_Olympics" TargetMode="External"/><Relationship Id="rId20" Type="http://schemas.openxmlformats.org/officeDocument/2006/relationships/hyperlink" Target="http://en.wikipedia.org/wiki/Cyprus_at_the_2012_Summer_Olympics" TargetMode="External"/><Relationship Id="rId41" Type="http://schemas.openxmlformats.org/officeDocument/2006/relationships/hyperlink" Target="http://en.wikipedia.org/wiki/Ireland_at_the_2012_Summer_Olympics" TargetMode="External"/><Relationship Id="rId54" Type="http://schemas.openxmlformats.org/officeDocument/2006/relationships/hyperlink" Target="http://en.wikipedia.org/wiki/Montenegro_at_the_2012_Summer_Olympics" TargetMode="External"/><Relationship Id="rId62" Type="http://schemas.openxmlformats.org/officeDocument/2006/relationships/hyperlink" Target="http://en.wikipedia.org/wiki/Puerto_Rico_at_the_2012_Summer_Olympics" TargetMode="External"/><Relationship Id="rId70" Type="http://schemas.openxmlformats.org/officeDocument/2006/relationships/hyperlink" Target="http://en.wikipedia.org/wiki/Slovenia_at_the_2012_Summer_Olympics" TargetMode="External"/><Relationship Id="rId75" Type="http://schemas.openxmlformats.org/officeDocument/2006/relationships/hyperlink" Target="http://en.wikipedia.org/wiki/Switzerland_at_the_2012_Summer_Olympics" TargetMode="External"/><Relationship Id="rId83" Type="http://schemas.openxmlformats.org/officeDocument/2006/relationships/hyperlink" Target="http://en.wikipedia.org/wiki/United_States_at_the_2012_Summer_Olympics" TargetMode="External"/><Relationship Id="rId1" Type="http://schemas.openxmlformats.org/officeDocument/2006/relationships/hyperlink" Target="http://en.wikipedia.org/wiki/Afghanistan_at_the_2012_Summer_Olympics" TargetMode="External"/><Relationship Id="rId6" Type="http://schemas.openxmlformats.org/officeDocument/2006/relationships/hyperlink" Target="http://en.wikipedia.org/wiki/Azerbaijan_at_the_2012_Summer_Olympics" TargetMode="External"/><Relationship Id="rId15" Type="http://schemas.openxmlformats.org/officeDocument/2006/relationships/hyperlink" Target="http://en.wikipedia.org/wiki/China_at_the_2012_Summer_Olympics" TargetMode="External"/><Relationship Id="rId23" Type="http://schemas.openxmlformats.org/officeDocument/2006/relationships/hyperlink" Target="http://en.wikipedia.org/wiki/Dominican_Republic_at_the_2012_Summer_Olympics" TargetMode="External"/><Relationship Id="rId28" Type="http://schemas.openxmlformats.org/officeDocument/2006/relationships/hyperlink" Target="http://en.wikipedia.org/wiki/France_at_the_2012_Summer_Olympics" TargetMode="External"/><Relationship Id="rId36" Type="http://schemas.openxmlformats.org/officeDocument/2006/relationships/hyperlink" Target="http://en.wikipedia.org/wiki/Hong_Kong_at_the_2012_Summer_Olympics" TargetMode="External"/><Relationship Id="rId49" Type="http://schemas.openxmlformats.org/officeDocument/2006/relationships/hyperlink" Target="http://en.wikipedia.org/wiki/Lithuania_at_the_2012_Summer_Olympics" TargetMode="External"/><Relationship Id="rId57" Type="http://schemas.openxmlformats.org/officeDocument/2006/relationships/hyperlink" Target="http://en.wikipedia.org/wiki/New_Zealand_at_the_2012_Summer_Olympics" TargetMode="External"/><Relationship Id="rId10" Type="http://schemas.openxmlformats.org/officeDocument/2006/relationships/hyperlink" Target="http://en.wikipedia.org/wiki/Belgium_at_the_2012_Summer_Olympics" TargetMode="External"/><Relationship Id="rId31" Type="http://schemas.openxmlformats.org/officeDocument/2006/relationships/hyperlink" Target="http://en.wikipedia.org/wiki/Germany_at_the_2012_Summer_Olympics" TargetMode="External"/><Relationship Id="rId44" Type="http://schemas.openxmlformats.org/officeDocument/2006/relationships/hyperlink" Target="http://en.wikipedia.org/wiki/Japan_at_the_2012_Summer_Olympics" TargetMode="External"/><Relationship Id="rId52" Type="http://schemas.openxmlformats.org/officeDocument/2006/relationships/hyperlink" Target="http://en.wikipedia.org/wiki/Moldova_at_the_2012_Summer_Olympics" TargetMode="External"/><Relationship Id="rId60" Type="http://schemas.openxmlformats.org/officeDocument/2006/relationships/hyperlink" Target="http://en.wikipedia.org/wiki/Poland_at_the_2012_Summer_Olympics" TargetMode="External"/><Relationship Id="rId65" Type="http://schemas.openxmlformats.org/officeDocument/2006/relationships/hyperlink" Target="http://en.wikipedia.org/wiki/Russia_at_the_2012_Summer_Olympics" TargetMode="External"/><Relationship Id="rId73" Type="http://schemas.openxmlformats.org/officeDocument/2006/relationships/hyperlink" Target="http://en.wikipedia.org/wiki/Spain_at_the_2012_Summer_Olympics" TargetMode="External"/><Relationship Id="rId78" Type="http://schemas.openxmlformats.org/officeDocument/2006/relationships/hyperlink" Target="http://en.wikipedia.org/wiki/Trinidad_and_Tobago_at_the_2012_Summer_Olympics" TargetMode="External"/><Relationship Id="rId81" Type="http://schemas.openxmlformats.org/officeDocument/2006/relationships/hyperlink" Target="http://en.wikipedia.org/wiki/Uganda_at_the_2012_Summer_Olympics" TargetMode="External"/><Relationship Id="rId86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6"/>
  <sheetViews>
    <sheetView tabSelected="1" zoomScale="115" zoomScaleNormal="115" workbookViewId="0">
      <selection activeCell="E2" sqref="E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294</v>
      </c>
      <c r="E1" t="s">
        <v>295</v>
      </c>
    </row>
    <row r="2" spans="1:6">
      <c r="A2" t="s">
        <v>134</v>
      </c>
      <c r="B2">
        <v>6</v>
      </c>
      <c r="C2" s="1">
        <f>B2/SUM(B$2:B$206)</f>
        <v>5.5912776069331842E-4</v>
      </c>
      <c r="D2">
        <v>1</v>
      </c>
      <c r="E2" s="9">
        <f>D2/B2</f>
        <v>0.16666666666666666</v>
      </c>
      <c r="F2" t="str">
        <f>IF(AND(G2&lt;&gt;"",G2&lt;&gt;A2),"XXXX","")</f>
        <v/>
      </c>
    </row>
    <row r="3" spans="1:6">
      <c r="A3" t="s">
        <v>98</v>
      </c>
      <c r="B3">
        <v>12</v>
      </c>
      <c r="C3" s="1">
        <f>B3/SUM(B$2:B$206)</f>
        <v>1.1182555213866368E-3</v>
      </c>
      <c r="D3">
        <v>0</v>
      </c>
      <c r="E3" s="9">
        <f t="shared" ref="E3:E66" si="0">D3/B3</f>
        <v>0</v>
      </c>
      <c r="F3" t="str">
        <f t="shared" ref="F3:F66" si="1">IF(AND(G3&lt;&gt;"",G3&lt;&gt;A3),"XXXX","")</f>
        <v/>
      </c>
    </row>
    <row r="4" spans="1:6">
      <c r="A4" t="s">
        <v>61</v>
      </c>
      <c r="B4">
        <v>42</v>
      </c>
      <c r="C4" s="1">
        <f>B4/SUM(B$2:B$206)</f>
        <v>3.9138943248532287E-3</v>
      </c>
      <c r="D4">
        <v>1</v>
      </c>
      <c r="E4" s="9">
        <f t="shared" si="0"/>
        <v>2.3809523809523808E-2</v>
      </c>
      <c r="F4" t="str">
        <f t="shared" si="1"/>
        <v/>
      </c>
    </row>
    <row r="5" spans="1:6">
      <c r="A5" t="s">
        <v>155</v>
      </c>
      <c r="B5">
        <v>5</v>
      </c>
      <c r="C5" s="1">
        <f>B5/SUM(B$2:B$206)</f>
        <v>4.6593980057776533E-4</v>
      </c>
      <c r="D5">
        <v>0</v>
      </c>
      <c r="E5" s="9">
        <f t="shared" si="0"/>
        <v>0</v>
      </c>
      <c r="F5" t="str">
        <f t="shared" si="1"/>
        <v/>
      </c>
    </row>
    <row r="6" spans="1:6">
      <c r="A6" t="s">
        <v>135</v>
      </c>
      <c r="B6">
        <v>6</v>
      </c>
      <c r="C6" s="1">
        <f>B6/SUM(B$2:B$206)</f>
        <v>5.5912776069331842E-4</v>
      </c>
      <c r="D6">
        <v>0</v>
      </c>
      <c r="E6" s="9">
        <f t="shared" si="0"/>
        <v>0</v>
      </c>
      <c r="F6" t="str">
        <f t="shared" si="1"/>
        <v/>
      </c>
    </row>
    <row r="7" spans="1:6">
      <c r="A7" t="s">
        <v>70</v>
      </c>
      <c r="B7">
        <v>34</v>
      </c>
      <c r="C7" s="1">
        <f>B7/SUM(B$2:B$206)</f>
        <v>3.1683906439288045E-3</v>
      </c>
      <c r="D7">
        <v>0</v>
      </c>
      <c r="E7" s="9">
        <f t="shared" si="0"/>
        <v>0</v>
      </c>
      <c r="F7" t="str">
        <f t="shared" si="1"/>
        <v/>
      </c>
    </row>
    <row r="8" spans="1:6">
      <c r="A8" t="s">
        <v>154</v>
      </c>
      <c r="B8">
        <v>5</v>
      </c>
      <c r="C8" s="1">
        <f>B8/SUM(B$2:B$206)</f>
        <v>4.6593980057776533E-4</v>
      </c>
      <c r="D8">
        <v>0</v>
      </c>
      <c r="E8" s="9">
        <f t="shared" si="0"/>
        <v>0</v>
      </c>
      <c r="F8" t="str">
        <f t="shared" si="1"/>
        <v/>
      </c>
    </row>
    <row r="9" spans="1:6">
      <c r="A9" t="s">
        <v>22</v>
      </c>
      <c r="B9">
        <v>137</v>
      </c>
      <c r="C9" s="1">
        <f>B9/SUM(B$2:B$206)</f>
        <v>1.2766750535830771E-2</v>
      </c>
      <c r="D9">
        <v>4</v>
      </c>
      <c r="E9" s="9">
        <f t="shared" si="0"/>
        <v>2.9197080291970802E-2</v>
      </c>
      <c r="F9" t="str">
        <f t="shared" si="1"/>
        <v/>
      </c>
    </row>
    <row r="10" spans="1:6">
      <c r="A10" t="s">
        <v>82</v>
      </c>
      <c r="B10">
        <v>25</v>
      </c>
      <c r="C10" s="1">
        <f>B10/SUM(B$2:B$206)</f>
        <v>2.3296990028888269E-3</v>
      </c>
      <c r="D10">
        <v>3</v>
      </c>
      <c r="E10" s="9">
        <f t="shared" si="0"/>
        <v>0.12</v>
      </c>
      <c r="F10" t="str">
        <f t="shared" si="1"/>
        <v/>
      </c>
    </row>
    <row r="11" spans="1:6">
      <c r="A11" t="s">
        <v>169</v>
      </c>
      <c r="B11">
        <v>4</v>
      </c>
      <c r="C11" s="1">
        <f>B11/SUM(B$2:B$206)</f>
        <v>3.727518404622123E-4</v>
      </c>
      <c r="D11">
        <v>0</v>
      </c>
      <c r="E11" s="9">
        <f t="shared" si="0"/>
        <v>0</v>
      </c>
      <c r="F11" t="str">
        <f t="shared" si="1"/>
        <v/>
      </c>
    </row>
    <row r="12" spans="1:6">
      <c r="A12" t="s">
        <v>6</v>
      </c>
      <c r="B12">
        <v>410</v>
      </c>
      <c r="C12" s="1">
        <f>B12/SUM(B$2:B$206)</f>
        <v>3.8207063647376756E-2</v>
      </c>
      <c r="D12">
        <v>35</v>
      </c>
      <c r="E12" s="9">
        <f t="shared" si="0"/>
        <v>8.5365853658536592E-2</v>
      </c>
      <c r="F12" t="str">
        <f t="shared" si="1"/>
        <v/>
      </c>
    </row>
    <row r="13" spans="1:6">
      <c r="A13" t="s">
        <v>42</v>
      </c>
      <c r="B13">
        <v>70</v>
      </c>
      <c r="C13" s="1">
        <f>B13/SUM(B$2:B$206)</f>
        <v>6.5231572080887146E-3</v>
      </c>
      <c r="D13">
        <v>0</v>
      </c>
      <c r="E13" s="9">
        <f t="shared" si="0"/>
        <v>0</v>
      </c>
      <c r="F13" t="str">
        <f t="shared" si="1"/>
        <v/>
      </c>
    </row>
    <row r="14" spans="1:6">
      <c r="A14" t="s">
        <v>53</v>
      </c>
      <c r="B14">
        <v>53</v>
      </c>
      <c r="C14" s="1">
        <f>B14/SUM(B$2:B$206)</f>
        <v>4.9389618861243123E-3</v>
      </c>
      <c r="D14">
        <v>10</v>
      </c>
      <c r="E14" s="9">
        <f t="shared" si="0"/>
        <v>0.18867924528301888</v>
      </c>
      <c r="F14" t="str">
        <f t="shared" si="1"/>
        <v/>
      </c>
    </row>
    <row r="15" spans="1:6">
      <c r="A15" t="s">
        <v>84</v>
      </c>
      <c r="B15">
        <v>24</v>
      </c>
      <c r="C15" s="1">
        <f>B15/SUM(B$2:B$206)</f>
        <v>2.2365110427732737E-3</v>
      </c>
      <c r="D15">
        <v>1</v>
      </c>
      <c r="E15" s="9">
        <f t="shared" si="0"/>
        <v>4.1666666666666664E-2</v>
      </c>
      <c r="F15" t="str">
        <f t="shared" si="1"/>
        <v/>
      </c>
    </row>
    <row r="16" spans="1:6">
      <c r="A16" t="s">
        <v>99</v>
      </c>
      <c r="B16">
        <v>12</v>
      </c>
      <c r="C16" s="1">
        <f>B16/SUM(B$2:B$206)</f>
        <v>1.1182555213866368E-3</v>
      </c>
      <c r="D16">
        <v>1</v>
      </c>
      <c r="E16" s="9">
        <f t="shared" si="0"/>
        <v>8.3333333333333329E-2</v>
      </c>
      <c r="F16" t="str">
        <f t="shared" si="1"/>
        <v/>
      </c>
    </row>
    <row r="17" spans="1:6">
      <c r="A17" t="s">
        <v>156</v>
      </c>
      <c r="B17">
        <v>5</v>
      </c>
      <c r="C17" s="1">
        <f>B17/SUM(B$2:B$206)</f>
        <v>4.6593980057776533E-4</v>
      </c>
      <c r="D17">
        <v>0</v>
      </c>
      <c r="E17" s="9">
        <f t="shared" si="0"/>
        <v>0</v>
      </c>
      <c r="F17" t="str">
        <f t="shared" si="1"/>
        <v/>
      </c>
    </row>
    <row r="18" spans="1:6">
      <c r="A18" t="s">
        <v>136</v>
      </c>
      <c r="B18">
        <v>6</v>
      </c>
      <c r="C18" s="1">
        <f>B18/SUM(B$2:B$206)</f>
        <v>5.5912776069331842E-4</v>
      </c>
      <c r="D18">
        <v>0</v>
      </c>
      <c r="E18" s="9">
        <f t="shared" si="0"/>
        <v>0</v>
      </c>
      <c r="F18" t="str">
        <f t="shared" si="1"/>
        <v/>
      </c>
    </row>
    <row r="19" spans="1:6">
      <c r="A19" t="s">
        <v>20</v>
      </c>
      <c r="B19">
        <v>165</v>
      </c>
      <c r="C19" s="1">
        <f>B19/SUM(B$2:B$206)</f>
        <v>1.5376013419066257E-2</v>
      </c>
      <c r="D19">
        <v>12</v>
      </c>
      <c r="E19" s="9">
        <f t="shared" si="0"/>
        <v>7.2727272727272724E-2</v>
      </c>
      <c r="F19" t="str">
        <f t="shared" si="1"/>
        <v/>
      </c>
    </row>
    <row r="20" spans="1:6">
      <c r="A20" t="s">
        <v>26</v>
      </c>
      <c r="B20">
        <v>115</v>
      </c>
      <c r="C20" s="1">
        <f>B20/SUM(B$2:B$206)</f>
        <v>1.0716615413288604E-2</v>
      </c>
      <c r="D20">
        <v>3</v>
      </c>
      <c r="E20" s="9">
        <f t="shared" si="0"/>
        <v>2.6086956521739129E-2</v>
      </c>
      <c r="F20" t="str">
        <f t="shared" si="1"/>
        <v/>
      </c>
    </row>
    <row r="21" spans="1:6">
      <c r="A21" t="s">
        <v>184</v>
      </c>
      <c r="B21">
        <v>3</v>
      </c>
      <c r="C21" s="1">
        <f>B21/SUM(B$2:B$206)</f>
        <v>2.7956388034665921E-4</v>
      </c>
      <c r="D21">
        <v>0</v>
      </c>
      <c r="E21" s="9">
        <f t="shared" si="0"/>
        <v>0</v>
      </c>
      <c r="F21" t="str">
        <f t="shared" si="1"/>
        <v/>
      </c>
    </row>
    <row r="22" spans="1:6">
      <c r="A22" t="s">
        <v>157</v>
      </c>
      <c r="B22">
        <v>5</v>
      </c>
      <c r="C22" s="1">
        <f>B22/SUM(B$2:B$206)</f>
        <v>4.6593980057776533E-4</v>
      </c>
      <c r="D22">
        <v>0</v>
      </c>
      <c r="E22" s="9">
        <f t="shared" si="0"/>
        <v>0</v>
      </c>
      <c r="F22" t="str">
        <f t="shared" si="1"/>
        <v/>
      </c>
    </row>
    <row r="23" spans="1:6">
      <c r="A23" t="s">
        <v>117</v>
      </c>
      <c r="B23">
        <v>8</v>
      </c>
      <c r="C23" s="1">
        <f>B23/SUM(B$2:B$206)</f>
        <v>7.455036809244246E-4</v>
      </c>
      <c r="D23">
        <v>0</v>
      </c>
      <c r="E23" s="9">
        <f t="shared" si="0"/>
        <v>0</v>
      </c>
      <c r="F23" t="str">
        <f t="shared" si="1"/>
        <v/>
      </c>
    </row>
    <row r="24" spans="1:6">
      <c r="A24" t="s">
        <v>197</v>
      </c>
      <c r="B24">
        <v>2</v>
      </c>
      <c r="C24" s="1">
        <f>B24/SUM(B$2:B$206)</f>
        <v>1.8637592023110615E-4</v>
      </c>
      <c r="D24">
        <v>0</v>
      </c>
      <c r="E24" s="9">
        <f t="shared" si="0"/>
        <v>0</v>
      </c>
      <c r="F24" t="str">
        <f t="shared" si="1"/>
        <v/>
      </c>
    </row>
    <row r="25" spans="1:6">
      <c r="A25" t="s">
        <v>139</v>
      </c>
      <c r="B25">
        <v>6</v>
      </c>
      <c r="C25" s="1">
        <f>B25/SUM(B$2:B$206)</f>
        <v>5.5912776069331842E-4</v>
      </c>
      <c r="D25">
        <v>0</v>
      </c>
      <c r="E25" s="9">
        <f t="shared" si="0"/>
        <v>0</v>
      </c>
      <c r="F25" t="str">
        <f t="shared" si="1"/>
        <v/>
      </c>
    </row>
    <row r="26" spans="1:6">
      <c r="A26" t="s">
        <v>138</v>
      </c>
      <c r="B26">
        <v>6</v>
      </c>
      <c r="C26" s="1">
        <f>B26/SUM(B$2:B$206)</f>
        <v>5.5912776069331842E-4</v>
      </c>
      <c r="D26">
        <v>0</v>
      </c>
      <c r="E26" s="9">
        <f t="shared" si="0"/>
        <v>0</v>
      </c>
      <c r="F26" t="str">
        <f t="shared" si="1"/>
        <v/>
      </c>
    </row>
    <row r="27" spans="1:6">
      <c r="A27" t="s">
        <v>170</v>
      </c>
      <c r="B27">
        <v>4</v>
      </c>
      <c r="C27" s="1">
        <f>B27/SUM(B$2:B$206)</f>
        <v>3.727518404622123E-4</v>
      </c>
      <c r="D27">
        <v>1</v>
      </c>
      <c r="E27" s="9">
        <f t="shared" si="0"/>
        <v>0.25</v>
      </c>
      <c r="F27" t="str">
        <f t="shared" si="1"/>
        <v/>
      </c>
    </row>
    <row r="28" spans="1:6">
      <c r="A28" t="s">
        <v>14</v>
      </c>
      <c r="B28">
        <v>258</v>
      </c>
      <c r="C28" s="1">
        <f>B28/SUM(B$2:B$206)</f>
        <v>2.4042493709812693E-2</v>
      </c>
      <c r="D28">
        <v>17</v>
      </c>
      <c r="E28" s="9">
        <f t="shared" si="0"/>
        <v>6.589147286821706E-2</v>
      </c>
      <c r="F28" t="str">
        <f t="shared" si="1"/>
        <v/>
      </c>
    </row>
    <row r="29" spans="1:6">
      <c r="A29" t="s">
        <v>201</v>
      </c>
      <c r="B29">
        <v>2</v>
      </c>
      <c r="C29" s="1">
        <f>B29/SUM(B$2:B$206)</f>
        <v>1.8637592023110615E-4</v>
      </c>
      <c r="D29">
        <v>0</v>
      </c>
      <c r="E29" s="9">
        <f t="shared" si="0"/>
        <v>0</v>
      </c>
      <c r="F29" t="str">
        <f t="shared" si="1"/>
        <v/>
      </c>
    </row>
    <row r="30" spans="1:6">
      <c r="A30" t="s">
        <v>185</v>
      </c>
      <c r="B30">
        <v>3</v>
      </c>
      <c r="C30" s="1">
        <f>B30/SUM(B$2:B$206)</f>
        <v>2.7956388034665921E-4</v>
      </c>
      <c r="D30">
        <v>0</v>
      </c>
      <c r="E30" s="9">
        <f t="shared" si="0"/>
        <v>0</v>
      </c>
      <c r="F30" t="str">
        <f t="shared" si="1"/>
        <v/>
      </c>
    </row>
    <row r="31" spans="1:6">
      <c r="A31" t="s">
        <v>48</v>
      </c>
      <c r="B31">
        <v>63</v>
      </c>
      <c r="C31" s="1">
        <f>B31/SUM(B$2:B$206)</f>
        <v>5.8708414872798431E-3</v>
      </c>
      <c r="D31">
        <v>2</v>
      </c>
      <c r="E31" s="9">
        <f t="shared" si="0"/>
        <v>3.1746031746031744E-2</v>
      </c>
      <c r="F31" t="str">
        <f t="shared" si="1"/>
        <v/>
      </c>
    </row>
    <row r="32" spans="1:6">
      <c r="A32" t="s">
        <v>158</v>
      </c>
      <c r="B32">
        <v>5</v>
      </c>
      <c r="C32" s="1">
        <f>B32/SUM(B$2:B$206)</f>
        <v>4.6593980057776533E-4</v>
      </c>
      <c r="D32">
        <v>0</v>
      </c>
      <c r="E32" s="9">
        <f t="shared" si="0"/>
        <v>0</v>
      </c>
      <c r="F32" t="str">
        <f t="shared" si="1"/>
        <v/>
      </c>
    </row>
    <row r="33" spans="1:6">
      <c r="A33" t="s">
        <v>137</v>
      </c>
      <c r="B33">
        <v>6</v>
      </c>
      <c r="C33" s="1">
        <f>B33/SUM(B$2:B$206)</f>
        <v>5.5912776069331842E-4</v>
      </c>
      <c r="D33">
        <v>0</v>
      </c>
      <c r="E33" s="9">
        <f t="shared" si="0"/>
        <v>0</v>
      </c>
      <c r="F33" t="str">
        <f t="shared" si="1"/>
        <v/>
      </c>
    </row>
    <row r="34" spans="1:6">
      <c r="A34" t="s">
        <v>141</v>
      </c>
      <c r="B34">
        <v>6</v>
      </c>
      <c r="C34" s="1">
        <f>B34/SUM(B$2:B$206)</f>
        <v>5.5912776069331842E-4</v>
      </c>
      <c r="D34">
        <v>0</v>
      </c>
      <c r="E34" s="9">
        <f t="shared" si="0"/>
        <v>0</v>
      </c>
      <c r="F34" t="str">
        <f t="shared" si="1"/>
        <v/>
      </c>
    </row>
    <row r="35" spans="1:6">
      <c r="A35" t="s">
        <v>71</v>
      </c>
      <c r="B35">
        <v>33</v>
      </c>
      <c r="C35" s="1">
        <f>B35/SUM(B$2:B$206)</f>
        <v>3.0752026838132512E-3</v>
      </c>
      <c r="D35">
        <v>0</v>
      </c>
      <c r="E35" s="9">
        <f t="shared" si="0"/>
        <v>0</v>
      </c>
      <c r="F35" t="str">
        <f t="shared" si="1"/>
        <v/>
      </c>
    </row>
    <row r="36" spans="1:6">
      <c r="A36" t="s">
        <v>13</v>
      </c>
      <c r="B36">
        <v>277</v>
      </c>
      <c r="C36" s="1">
        <f>B36/SUM(B$2:B$206)</f>
        <v>2.5813064952008202E-2</v>
      </c>
      <c r="D36">
        <v>18</v>
      </c>
      <c r="E36" s="9">
        <f t="shared" si="0"/>
        <v>6.4981949458483748E-2</v>
      </c>
      <c r="F36" t="str">
        <f t="shared" si="1"/>
        <v/>
      </c>
    </row>
    <row r="37" spans="1:6">
      <c r="A37" t="s">
        <v>188</v>
      </c>
      <c r="B37">
        <v>3</v>
      </c>
      <c r="C37" s="1">
        <f>B37/SUM(B$2:B$206)</f>
        <v>2.7956388034665921E-4</v>
      </c>
      <c r="D37">
        <v>0</v>
      </c>
      <c r="E37" s="9">
        <f t="shared" si="0"/>
        <v>0</v>
      </c>
      <c r="F37" t="str">
        <f t="shared" si="1"/>
        <v/>
      </c>
    </row>
    <row r="38" spans="1:6">
      <c r="A38" t="s">
        <v>159</v>
      </c>
      <c r="B38">
        <v>5</v>
      </c>
      <c r="C38" s="1">
        <f>B38/SUM(B$2:B$206)</f>
        <v>4.6593980057776533E-4</v>
      </c>
      <c r="D38">
        <v>0</v>
      </c>
      <c r="E38" s="9">
        <f t="shared" si="0"/>
        <v>0</v>
      </c>
      <c r="F38" t="str">
        <f t="shared" si="1"/>
        <v/>
      </c>
    </row>
    <row r="39" spans="1:6">
      <c r="A39" t="s">
        <v>140</v>
      </c>
      <c r="B39">
        <v>6</v>
      </c>
      <c r="C39" s="1">
        <f>B39/SUM(B$2:B$206)</f>
        <v>5.5912776069331842E-4</v>
      </c>
      <c r="D39">
        <v>0</v>
      </c>
      <c r="E39" s="9">
        <f t="shared" si="0"/>
        <v>0</v>
      </c>
      <c r="F39" t="str">
        <f t="shared" si="1"/>
        <v/>
      </c>
    </row>
    <row r="40" spans="1:6">
      <c r="A40" t="s">
        <v>186</v>
      </c>
      <c r="B40">
        <v>3</v>
      </c>
      <c r="C40" s="1">
        <f>B40/SUM(B$2:B$206)</f>
        <v>2.7956388034665921E-4</v>
      </c>
      <c r="D40">
        <v>0</v>
      </c>
      <c r="E40" s="9">
        <f t="shared" si="0"/>
        <v>0</v>
      </c>
      <c r="F40" t="str">
        <f t="shared" si="1"/>
        <v/>
      </c>
    </row>
    <row r="41" spans="1:6">
      <c r="A41" t="s">
        <v>66</v>
      </c>
      <c r="B41">
        <v>35</v>
      </c>
      <c r="C41" s="1">
        <f>B41/SUM(B$2:B$206)</f>
        <v>3.2615786040443573E-3</v>
      </c>
      <c r="D41">
        <v>0</v>
      </c>
      <c r="E41" s="9">
        <f t="shared" si="0"/>
        <v>0</v>
      </c>
      <c r="F41" t="str">
        <f t="shared" si="1"/>
        <v/>
      </c>
    </row>
    <row r="42" spans="1:6">
      <c r="A42" t="s">
        <v>7</v>
      </c>
      <c r="B42">
        <v>396</v>
      </c>
      <c r="C42" s="1">
        <f>B42/SUM(B$2:B$206)</f>
        <v>3.6902432205759013E-2</v>
      </c>
      <c r="D42">
        <v>88</v>
      </c>
      <c r="E42" s="9">
        <f t="shared" si="0"/>
        <v>0.22222222222222221</v>
      </c>
      <c r="F42" t="str">
        <f t="shared" si="1"/>
        <v/>
      </c>
    </row>
    <row r="43" spans="1:6">
      <c r="A43" t="s">
        <v>60</v>
      </c>
      <c r="B43">
        <v>44</v>
      </c>
      <c r="C43" s="1">
        <f>B43/SUM(B$2:B$206)</f>
        <v>4.1002702450843352E-3</v>
      </c>
      <c r="D43">
        <v>2</v>
      </c>
      <c r="E43" s="9">
        <f t="shared" si="0"/>
        <v>4.5454545454545456E-2</v>
      </c>
      <c r="F43" t="str">
        <f t="shared" si="1"/>
        <v/>
      </c>
    </row>
    <row r="44" spans="1:6">
      <c r="A44" t="s">
        <v>34</v>
      </c>
      <c r="B44">
        <v>104</v>
      </c>
      <c r="C44" s="1">
        <f>B44/SUM(B$2:B$206)</f>
        <v>9.691547852017519E-3</v>
      </c>
      <c r="D44">
        <v>8</v>
      </c>
      <c r="E44" s="9">
        <f t="shared" si="0"/>
        <v>7.6923076923076927E-2</v>
      </c>
      <c r="F44" t="str">
        <f t="shared" si="1"/>
        <v/>
      </c>
    </row>
    <row r="45" spans="1:6">
      <c r="A45" t="s">
        <v>187</v>
      </c>
      <c r="B45">
        <v>3</v>
      </c>
      <c r="C45" s="1">
        <f>B45/SUM(B$2:B$206)</f>
        <v>2.7956388034665921E-4</v>
      </c>
      <c r="D45">
        <v>0</v>
      </c>
      <c r="E45" s="9">
        <f t="shared" si="0"/>
        <v>0</v>
      </c>
      <c r="F45" t="str">
        <f t="shared" si="1"/>
        <v/>
      </c>
    </row>
    <row r="46" spans="1:6">
      <c r="A46" t="s">
        <v>124</v>
      </c>
      <c r="B46">
        <v>7</v>
      </c>
      <c r="C46" s="1">
        <f>B46/SUM(B$2:B$206)</f>
        <v>6.5231572080887146E-4</v>
      </c>
      <c r="D46">
        <v>0</v>
      </c>
      <c r="E46" s="9">
        <f t="shared" si="0"/>
        <v>0</v>
      </c>
      <c r="F46" t="str">
        <f t="shared" si="1"/>
        <v/>
      </c>
    </row>
    <row r="47" spans="1:6">
      <c r="A47" t="s">
        <v>118</v>
      </c>
      <c r="B47">
        <v>8</v>
      </c>
      <c r="C47" s="1">
        <f>B47/SUM(B$2:B$206)</f>
        <v>7.455036809244246E-4</v>
      </c>
      <c r="D47">
        <v>0</v>
      </c>
      <c r="E47" s="9">
        <f t="shared" si="0"/>
        <v>0</v>
      </c>
      <c r="F47" t="str">
        <f t="shared" si="1"/>
        <v/>
      </c>
    </row>
    <row r="48" spans="1:6">
      <c r="A48" t="s">
        <v>102</v>
      </c>
      <c r="B48">
        <v>11</v>
      </c>
      <c r="C48" s="1">
        <f>B48/SUM(B$2:B$206)</f>
        <v>1.0250675612710838E-3</v>
      </c>
      <c r="D48">
        <v>0</v>
      </c>
      <c r="E48" s="9">
        <f t="shared" si="0"/>
        <v>0</v>
      </c>
      <c r="F48" t="str">
        <f t="shared" si="1"/>
        <v/>
      </c>
    </row>
    <row r="49" spans="1:6">
      <c r="A49" t="s">
        <v>33</v>
      </c>
      <c r="B49">
        <v>108</v>
      </c>
      <c r="C49" s="1">
        <f>B49/SUM(B$2:B$206)</f>
        <v>1.0064299692479732E-2</v>
      </c>
      <c r="D49">
        <v>6</v>
      </c>
      <c r="E49" s="9">
        <f t="shared" si="0"/>
        <v>5.5555555555555552E-2</v>
      </c>
      <c r="F49" t="str">
        <f t="shared" si="1"/>
        <v/>
      </c>
    </row>
    <row r="50" spans="1:6">
      <c r="A50" t="s">
        <v>32</v>
      </c>
      <c r="B50">
        <v>110</v>
      </c>
      <c r="C50" s="1">
        <f>B50/SUM(B$2:B$206)</f>
        <v>1.0250675612710838E-2</v>
      </c>
      <c r="D50">
        <v>15</v>
      </c>
      <c r="E50" s="9">
        <f t="shared" si="0"/>
        <v>0.13636363636363635</v>
      </c>
      <c r="F50" t="str">
        <f t="shared" si="1"/>
        <v/>
      </c>
    </row>
    <row r="51" spans="1:6">
      <c r="A51" t="s">
        <v>97</v>
      </c>
      <c r="B51">
        <v>13</v>
      </c>
      <c r="C51" s="1">
        <f>B51/SUM(B$2:B$206)</f>
        <v>1.2114434815021899E-3</v>
      </c>
      <c r="D51">
        <v>1</v>
      </c>
      <c r="E51" s="9">
        <f t="shared" si="0"/>
        <v>7.6923076923076927E-2</v>
      </c>
      <c r="F51" t="str">
        <f t="shared" si="1"/>
        <v/>
      </c>
    </row>
    <row r="52" spans="1:6">
      <c r="A52" t="s">
        <v>24</v>
      </c>
      <c r="B52">
        <v>133</v>
      </c>
      <c r="C52" s="1">
        <f>B52/SUM(B$2:B$206)</f>
        <v>1.2393998695368558E-2</v>
      </c>
      <c r="D52">
        <v>10</v>
      </c>
      <c r="E52" s="9">
        <f t="shared" si="0"/>
        <v>7.5187969924812026E-2</v>
      </c>
      <c r="F52" t="str">
        <f t="shared" si="1"/>
        <v/>
      </c>
    </row>
    <row r="53" spans="1:6">
      <c r="A53" t="s">
        <v>30</v>
      </c>
      <c r="B53">
        <v>113</v>
      </c>
      <c r="C53" s="1">
        <f>B53/SUM(B$2:B$206)</f>
        <v>1.0530239493057496E-2</v>
      </c>
      <c r="D53">
        <v>9</v>
      </c>
      <c r="E53" s="9">
        <f t="shared" si="0"/>
        <v>7.9646017699115043E-2</v>
      </c>
      <c r="F53" t="str">
        <f t="shared" si="1"/>
        <v/>
      </c>
    </row>
    <row r="54" spans="1:6">
      <c r="A54" t="s">
        <v>142</v>
      </c>
      <c r="B54">
        <v>6</v>
      </c>
      <c r="C54" s="1">
        <f>B54/SUM(B$2:B$206)</f>
        <v>5.5912776069331842E-4</v>
      </c>
      <c r="D54">
        <v>0</v>
      </c>
      <c r="E54" s="9">
        <f t="shared" si="0"/>
        <v>0</v>
      </c>
      <c r="F54" t="str">
        <f t="shared" si="1"/>
        <v/>
      </c>
    </row>
    <row r="55" spans="1:6">
      <c r="A55" t="s">
        <v>198</v>
      </c>
      <c r="B55">
        <v>2</v>
      </c>
      <c r="C55" s="1">
        <f>B55/SUM(B$2:B$206)</f>
        <v>1.8637592023110615E-4</v>
      </c>
      <c r="D55">
        <v>0</v>
      </c>
      <c r="E55" s="9">
        <f t="shared" si="0"/>
        <v>0</v>
      </c>
      <c r="F55" t="str">
        <f t="shared" si="1"/>
        <v/>
      </c>
    </row>
    <row r="56" spans="1:6">
      <c r="A56" t="s">
        <v>67</v>
      </c>
      <c r="B56">
        <v>35</v>
      </c>
      <c r="C56" s="1">
        <f>B56/SUM(B$2:B$206)</f>
        <v>3.2615786040443573E-3</v>
      </c>
      <c r="D56">
        <v>2</v>
      </c>
      <c r="E56" s="9">
        <f t="shared" si="0"/>
        <v>5.7142857142857141E-2</v>
      </c>
      <c r="F56" t="str">
        <f t="shared" si="1"/>
        <v/>
      </c>
    </row>
    <row r="57" spans="1:6">
      <c r="A57" t="s">
        <v>171</v>
      </c>
      <c r="B57">
        <v>4</v>
      </c>
      <c r="C57" s="1">
        <f>B57/SUM(B$2:B$206)</f>
        <v>3.727518404622123E-4</v>
      </c>
      <c r="D57">
        <v>0</v>
      </c>
      <c r="E57" s="9">
        <f t="shared" si="0"/>
        <v>0</v>
      </c>
      <c r="F57" t="str">
        <f t="shared" si="1"/>
        <v/>
      </c>
    </row>
    <row r="58" spans="1:6">
      <c r="A58" t="s">
        <v>65</v>
      </c>
      <c r="B58">
        <v>36</v>
      </c>
      <c r="C58" s="1">
        <f>B58/SUM(B$2:B$206)</f>
        <v>3.3547665641599105E-3</v>
      </c>
      <c r="D58">
        <v>0</v>
      </c>
      <c r="E58" s="9">
        <f t="shared" si="0"/>
        <v>0</v>
      </c>
      <c r="F58" t="str">
        <f t="shared" si="1"/>
        <v/>
      </c>
    </row>
    <row r="59" spans="1:6">
      <c r="A59" t="s">
        <v>31</v>
      </c>
      <c r="B59">
        <v>113</v>
      </c>
      <c r="C59" s="1">
        <f>B59/SUM(B$2:B$206)</f>
        <v>1.0530239493057496E-2</v>
      </c>
      <c r="D59">
        <v>2</v>
      </c>
      <c r="E59" s="9">
        <f t="shared" si="0"/>
        <v>1.7699115044247787E-2</v>
      </c>
      <c r="F59" t="str">
        <f t="shared" si="1"/>
        <v/>
      </c>
    </row>
    <row r="60" spans="1:6">
      <c r="A60" t="s">
        <v>107</v>
      </c>
      <c r="B60">
        <v>10</v>
      </c>
      <c r="C60" s="1">
        <f>B60/SUM(B$2:B$206)</f>
        <v>9.3187960115553067E-4</v>
      </c>
      <c r="D60">
        <v>0</v>
      </c>
      <c r="E60" s="9">
        <f t="shared" si="0"/>
        <v>0</v>
      </c>
      <c r="F60" t="str">
        <f t="shared" si="1"/>
        <v/>
      </c>
    </row>
    <row r="61" spans="1:6">
      <c r="A61" t="s">
        <v>200</v>
      </c>
      <c r="B61">
        <v>2</v>
      </c>
      <c r="C61" s="1">
        <f>B61/SUM(B$2:B$206)</f>
        <v>1.8637592023110615E-4</v>
      </c>
      <c r="D61">
        <v>0</v>
      </c>
      <c r="E61" s="9">
        <f t="shared" si="0"/>
        <v>0</v>
      </c>
      <c r="F61" t="str">
        <f t="shared" si="1"/>
        <v/>
      </c>
    </row>
    <row r="62" spans="1:6">
      <c r="A62" t="s">
        <v>100</v>
      </c>
      <c r="B62">
        <v>12</v>
      </c>
      <c r="C62" s="1">
        <f>B62/SUM(B$2:B$206)</f>
        <v>1.1182555213866368E-3</v>
      </c>
      <c r="D62">
        <v>0</v>
      </c>
      <c r="E62" s="9">
        <f t="shared" si="0"/>
        <v>0</v>
      </c>
      <c r="F62" t="str">
        <f t="shared" si="1"/>
        <v/>
      </c>
    </row>
    <row r="63" spans="1:6">
      <c r="A63" t="s">
        <v>72</v>
      </c>
      <c r="B63">
        <v>33</v>
      </c>
      <c r="C63" s="1">
        <f>B63/SUM(B$2:B$206)</f>
        <v>3.0752026838132512E-3</v>
      </c>
      <c r="D63">
        <v>2</v>
      </c>
      <c r="E63" s="9">
        <f t="shared" si="0"/>
        <v>6.0606060606060608E-2</v>
      </c>
      <c r="F63" t="str">
        <f t="shared" si="1"/>
        <v/>
      </c>
    </row>
    <row r="64" spans="1:6">
      <c r="A64" t="s">
        <v>68</v>
      </c>
      <c r="B64">
        <v>35</v>
      </c>
      <c r="C64" s="1">
        <f>B64/SUM(B$2:B$206)</f>
        <v>3.2615786040443573E-3</v>
      </c>
      <c r="D64">
        <v>7</v>
      </c>
      <c r="E64" s="9">
        <f t="shared" si="0"/>
        <v>0.2</v>
      </c>
      <c r="F64" t="str">
        <f t="shared" si="1"/>
        <v/>
      </c>
    </row>
    <row r="65" spans="1:6">
      <c r="A65" t="s">
        <v>143</v>
      </c>
      <c r="B65">
        <v>6</v>
      </c>
      <c r="C65" s="1">
        <f>B65/SUM(B$2:B$206)</f>
        <v>5.5912776069331842E-4</v>
      </c>
      <c r="D65">
        <v>0</v>
      </c>
      <c r="E65" s="9">
        <f t="shared" si="0"/>
        <v>0</v>
      </c>
      <c r="F65" t="str">
        <f t="shared" si="1"/>
        <v/>
      </c>
    </row>
    <row r="66" spans="1:6">
      <c r="A66" t="s">
        <v>112</v>
      </c>
      <c r="B66">
        <v>9</v>
      </c>
      <c r="C66" s="1">
        <f>B66/SUM(B$2:B$206)</f>
        <v>8.3869164103997763E-4</v>
      </c>
      <c r="D66">
        <v>0</v>
      </c>
      <c r="E66" s="9">
        <f t="shared" si="0"/>
        <v>0</v>
      </c>
      <c r="F66" t="str">
        <f t="shared" si="1"/>
        <v/>
      </c>
    </row>
    <row r="67" spans="1:6">
      <c r="A67" t="s">
        <v>50</v>
      </c>
      <c r="B67">
        <v>55</v>
      </c>
      <c r="C67" s="1">
        <f>B67/SUM(B$2:B$206)</f>
        <v>5.1253378063554188E-3</v>
      </c>
      <c r="D67">
        <v>3</v>
      </c>
      <c r="E67" s="9">
        <f t="shared" ref="E67:E130" si="2">D67/B67</f>
        <v>5.4545454545454543E-2</v>
      </c>
      <c r="F67" t="str">
        <f t="shared" ref="F67:F130" si="3">IF(AND(G67&lt;&gt;"",G67&lt;&gt;A67),"XXXX","")</f>
        <v/>
      </c>
    </row>
    <row r="68" spans="1:6">
      <c r="A68" t="s">
        <v>9</v>
      </c>
      <c r="B68">
        <v>330</v>
      </c>
      <c r="C68" s="1">
        <f>B68/SUM(B$2:B$206)</f>
        <v>3.0752026838132513E-2</v>
      </c>
      <c r="D68">
        <v>34</v>
      </c>
      <c r="E68" s="9">
        <f t="shared" si="2"/>
        <v>0.10303030303030303</v>
      </c>
      <c r="F68" t="str">
        <f t="shared" si="3"/>
        <v/>
      </c>
    </row>
    <row r="69" spans="1:6">
      <c r="A69" t="s">
        <v>85</v>
      </c>
      <c r="B69">
        <v>24</v>
      </c>
      <c r="C69" s="1">
        <f>B69/SUM(B$2:B$206)</f>
        <v>2.2365110427732737E-3</v>
      </c>
      <c r="D69">
        <v>1</v>
      </c>
      <c r="E69" s="9">
        <f t="shared" si="2"/>
        <v>4.1666666666666664E-2</v>
      </c>
      <c r="F69" t="str">
        <f t="shared" si="3"/>
        <v/>
      </c>
    </row>
    <row r="70" spans="1:6">
      <c r="A70" t="s">
        <v>69</v>
      </c>
      <c r="B70">
        <v>35</v>
      </c>
      <c r="C70" s="1">
        <f>B70/SUM(B$2:B$206)</f>
        <v>3.2615786040443573E-3</v>
      </c>
      <c r="D70">
        <v>7</v>
      </c>
      <c r="E70" s="9">
        <f t="shared" si="2"/>
        <v>0.2</v>
      </c>
      <c r="F70" t="str">
        <f t="shared" si="3"/>
        <v/>
      </c>
    </row>
    <row r="71" spans="1:6">
      <c r="A71" t="s">
        <v>8</v>
      </c>
      <c r="B71">
        <v>392</v>
      </c>
      <c r="C71" s="1">
        <f>B71/SUM(B$2:B$206)</f>
        <v>3.6529680365296802E-2</v>
      </c>
      <c r="D71">
        <v>44</v>
      </c>
      <c r="E71" s="9">
        <f t="shared" si="2"/>
        <v>0.11224489795918367</v>
      </c>
      <c r="F71" t="str">
        <f t="shared" si="3"/>
        <v/>
      </c>
    </row>
    <row r="72" spans="1:6">
      <c r="A72" t="s">
        <v>113</v>
      </c>
      <c r="B72">
        <v>9</v>
      </c>
      <c r="C72" s="1">
        <f>B72/SUM(B$2:B$206)</f>
        <v>8.3869164103997763E-4</v>
      </c>
      <c r="D72">
        <v>0</v>
      </c>
      <c r="E72" s="9">
        <f t="shared" si="2"/>
        <v>0</v>
      </c>
      <c r="F72" t="str">
        <f t="shared" si="3"/>
        <v/>
      </c>
    </row>
    <row r="73" spans="1:6">
      <c r="A73" t="s">
        <v>3</v>
      </c>
      <c r="B73">
        <v>540</v>
      </c>
      <c r="C73" s="1">
        <f>B73/SUM(B$2:B$206)</f>
        <v>5.032149846239866E-2</v>
      </c>
      <c r="D73">
        <v>65</v>
      </c>
      <c r="E73" s="9">
        <f t="shared" si="2"/>
        <v>0.12037037037037036</v>
      </c>
      <c r="F73" t="str">
        <f t="shared" si="3"/>
        <v/>
      </c>
    </row>
    <row r="74" spans="1:6">
      <c r="A74" t="s">
        <v>35</v>
      </c>
      <c r="B74">
        <v>103</v>
      </c>
      <c r="C74" s="1">
        <f>B74/SUM(B$2:B$206)</f>
        <v>9.5983598919019662E-3</v>
      </c>
      <c r="D74">
        <v>2</v>
      </c>
      <c r="E74" s="9">
        <f t="shared" si="2"/>
        <v>1.9417475728155338E-2</v>
      </c>
      <c r="F74" t="str">
        <f t="shared" si="3"/>
        <v/>
      </c>
    </row>
    <row r="75" spans="1:6">
      <c r="A75" t="s">
        <v>108</v>
      </c>
      <c r="B75">
        <v>10</v>
      </c>
      <c r="C75" s="1">
        <f>B75/SUM(B$2:B$206)</f>
        <v>9.3187960115553067E-4</v>
      </c>
      <c r="D75">
        <v>1</v>
      </c>
      <c r="E75" s="9">
        <f t="shared" si="2"/>
        <v>0.1</v>
      </c>
      <c r="F75" t="str">
        <f t="shared" si="3"/>
        <v/>
      </c>
    </row>
    <row r="76" spans="1:6">
      <c r="A76" t="s">
        <v>119</v>
      </c>
      <c r="B76">
        <v>8</v>
      </c>
      <c r="C76" s="1">
        <f>B76/SUM(B$2:B$206)</f>
        <v>7.455036809244246E-4</v>
      </c>
      <c r="D76">
        <v>0</v>
      </c>
      <c r="E76" s="9">
        <f t="shared" si="2"/>
        <v>0</v>
      </c>
      <c r="F76" t="str">
        <f t="shared" si="3"/>
        <v/>
      </c>
    </row>
    <row r="77" spans="1:6">
      <c r="A77" t="s">
        <v>90</v>
      </c>
      <c r="B77">
        <v>19</v>
      </c>
      <c r="C77" s="1">
        <f>B77/SUM(B$2:B$206)</f>
        <v>1.7705712421955083E-3</v>
      </c>
      <c r="D77">
        <v>1</v>
      </c>
      <c r="E77" s="9">
        <f t="shared" si="2"/>
        <v>5.2631578947368418E-2</v>
      </c>
      <c r="F77" t="str">
        <f t="shared" si="3"/>
        <v/>
      </c>
    </row>
    <row r="78" spans="1:6">
      <c r="A78" t="s">
        <v>173</v>
      </c>
      <c r="B78">
        <v>4</v>
      </c>
      <c r="C78" s="1">
        <f>B78/SUM(B$2:B$206)</f>
        <v>3.727518404622123E-4</v>
      </c>
      <c r="D78">
        <v>0</v>
      </c>
      <c r="E78" s="9">
        <f t="shared" si="2"/>
        <v>0</v>
      </c>
      <c r="F78" t="str">
        <f t="shared" si="3"/>
        <v/>
      </c>
    </row>
    <row r="79" spans="1:6">
      <c r="A79" t="s">
        <v>172</v>
      </c>
      <c r="B79">
        <v>4</v>
      </c>
      <c r="C79" s="1">
        <f>B79/SUM(B$2:B$206)</f>
        <v>3.727518404622123E-4</v>
      </c>
      <c r="D79">
        <v>0</v>
      </c>
      <c r="E79" s="9">
        <f t="shared" si="2"/>
        <v>0</v>
      </c>
      <c r="F79" t="str">
        <f t="shared" si="3"/>
        <v/>
      </c>
    </row>
    <row r="80" spans="1:6">
      <c r="A80" t="s">
        <v>144</v>
      </c>
      <c r="B80">
        <v>6</v>
      </c>
      <c r="C80" s="1">
        <f>B80/SUM(B$2:B$206)</f>
        <v>5.5912776069331842E-4</v>
      </c>
      <c r="D80">
        <v>0</v>
      </c>
      <c r="E80" s="9">
        <f t="shared" si="2"/>
        <v>0</v>
      </c>
      <c r="F80" t="str">
        <f t="shared" si="3"/>
        <v/>
      </c>
    </row>
    <row r="81" spans="1:6">
      <c r="A81" t="s">
        <v>160</v>
      </c>
      <c r="B81">
        <v>5</v>
      </c>
      <c r="C81" s="1">
        <f>B81/SUM(B$2:B$206)</f>
        <v>4.6593980057776533E-4</v>
      </c>
      <c r="D81">
        <v>0</v>
      </c>
      <c r="E81" s="9">
        <f t="shared" si="2"/>
        <v>0</v>
      </c>
      <c r="F81" t="str">
        <f t="shared" si="3"/>
        <v/>
      </c>
    </row>
    <row r="82" spans="1:6">
      <c r="A82" t="s">
        <v>79</v>
      </c>
      <c r="B82">
        <v>27</v>
      </c>
      <c r="C82" s="1">
        <f>B82/SUM(B$2:B$206)</f>
        <v>2.516074923119933E-3</v>
      </c>
      <c r="D82">
        <v>0</v>
      </c>
      <c r="E82" s="9">
        <f t="shared" si="2"/>
        <v>0</v>
      </c>
      <c r="F82" t="str">
        <f t="shared" si="3"/>
        <v/>
      </c>
    </row>
    <row r="83" spans="1:6">
      <c r="A83" t="s">
        <v>62</v>
      </c>
      <c r="B83">
        <v>42</v>
      </c>
      <c r="C83" s="1">
        <f>B83/SUM(B$2:B$206)</f>
        <v>3.9138943248532287E-3</v>
      </c>
      <c r="D83">
        <v>1</v>
      </c>
      <c r="E83" s="9">
        <f t="shared" si="2"/>
        <v>2.3809523809523808E-2</v>
      </c>
      <c r="F83" t="str">
        <f t="shared" si="3"/>
        <v/>
      </c>
    </row>
    <row r="84" spans="1:6">
      <c r="A84" t="s">
        <v>21</v>
      </c>
      <c r="B84">
        <v>157</v>
      </c>
      <c r="C84" s="1">
        <f>B84/SUM(B$2:B$206)</f>
        <v>1.4630509738141832E-2</v>
      </c>
      <c r="D84">
        <v>18</v>
      </c>
      <c r="E84" s="9">
        <f t="shared" si="2"/>
        <v>0.11464968152866242</v>
      </c>
      <c r="F84" t="str">
        <f t="shared" si="3"/>
        <v/>
      </c>
    </row>
    <row r="85" spans="1:6">
      <c r="A85" t="s">
        <v>80</v>
      </c>
      <c r="B85">
        <v>27</v>
      </c>
      <c r="C85" s="1">
        <f>B85/SUM(B$2:B$206)</f>
        <v>2.516074923119933E-3</v>
      </c>
      <c r="D85">
        <v>0</v>
      </c>
      <c r="E85" s="9">
        <f t="shared" si="2"/>
        <v>0</v>
      </c>
      <c r="F85" t="str">
        <f t="shared" si="3"/>
        <v/>
      </c>
    </row>
    <row r="86" spans="1:6">
      <c r="A86" t="s">
        <v>174</v>
      </c>
      <c r="B86">
        <v>4</v>
      </c>
      <c r="C86" s="1">
        <f>B86/SUM(B$2:B$206)</f>
        <v>3.727518404622123E-4</v>
      </c>
      <c r="D86">
        <v>0</v>
      </c>
      <c r="E86" s="9">
        <f t="shared" si="2"/>
        <v>0</v>
      </c>
      <c r="F86" t="str">
        <f t="shared" si="3"/>
        <v/>
      </c>
    </row>
    <row r="87" spans="1:6">
      <c r="A87" t="s">
        <v>39</v>
      </c>
      <c r="B87">
        <v>83</v>
      </c>
      <c r="C87" s="1">
        <f>B87/SUM(B$2:B$206)</f>
        <v>7.7346006895909047E-3</v>
      </c>
      <c r="D87">
        <v>6</v>
      </c>
      <c r="E87" s="9">
        <f t="shared" si="2"/>
        <v>7.2289156626506021E-2</v>
      </c>
      <c r="F87" t="str">
        <f t="shared" si="3"/>
        <v/>
      </c>
    </row>
    <row r="88" spans="1:6">
      <c r="A88" t="s">
        <v>87</v>
      </c>
      <c r="B88">
        <v>22</v>
      </c>
      <c r="C88" s="1">
        <f>B88/SUM(B$2:B$206)</f>
        <v>2.0501351225421676E-3</v>
      </c>
      <c r="D88">
        <v>2</v>
      </c>
      <c r="E88" s="9">
        <f t="shared" si="2"/>
        <v>9.0909090909090912E-2</v>
      </c>
      <c r="F88" t="str">
        <f t="shared" si="3"/>
        <v/>
      </c>
    </row>
    <row r="89" spans="1:6">
      <c r="A89" t="s">
        <v>54</v>
      </c>
      <c r="B89">
        <v>53</v>
      </c>
      <c r="C89" s="1">
        <f>B89/SUM(B$2:B$206)</f>
        <v>4.9389618861243123E-3</v>
      </c>
      <c r="D89">
        <v>12</v>
      </c>
      <c r="E89" s="9">
        <f t="shared" si="2"/>
        <v>0.22641509433962265</v>
      </c>
      <c r="F89" t="str">
        <f t="shared" si="3"/>
        <v/>
      </c>
    </row>
    <row r="90" spans="1:6">
      <c r="A90" t="s">
        <v>120</v>
      </c>
      <c r="B90">
        <v>8</v>
      </c>
      <c r="C90" s="1">
        <f>B90/SUM(B$2:B$206)</f>
        <v>7.455036809244246E-4</v>
      </c>
      <c r="D90">
        <v>0</v>
      </c>
      <c r="E90" s="9">
        <f t="shared" si="2"/>
        <v>0</v>
      </c>
      <c r="F90" t="str">
        <f t="shared" si="3"/>
        <v/>
      </c>
    </row>
    <row r="91" spans="1:6">
      <c r="A91" t="s">
        <v>45</v>
      </c>
      <c r="B91">
        <v>66</v>
      </c>
      <c r="C91" s="1">
        <f>B91/SUM(B$2:B$206)</f>
        <v>6.1504053676265024E-3</v>
      </c>
      <c r="D91">
        <v>5</v>
      </c>
      <c r="E91" s="9">
        <f t="shared" si="2"/>
        <v>7.575757575757576E-2</v>
      </c>
      <c r="F91" t="str">
        <f t="shared" si="3"/>
        <v/>
      </c>
    </row>
    <row r="92" spans="1:6">
      <c r="A92" t="s">
        <v>63</v>
      </c>
      <c r="B92">
        <v>37</v>
      </c>
      <c r="C92" s="1">
        <f>B92/SUM(B$2:B$206)</f>
        <v>3.4479545242754638E-3</v>
      </c>
      <c r="D92">
        <v>0</v>
      </c>
      <c r="E92" s="9">
        <f t="shared" si="2"/>
        <v>0</v>
      </c>
      <c r="F92" t="str">
        <f t="shared" si="3"/>
        <v/>
      </c>
    </row>
    <row r="93" spans="1:6">
      <c r="A93" t="s">
        <v>11</v>
      </c>
      <c r="B93">
        <v>284</v>
      </c>
      <c r="C93" s="1">
        <f>B93/SUM(B$2:B$206)</f>
        <v>2.6465380672817073E-2</v>
      </c>
      <c r="D93">
        <v>28</v>
      </c>
      <c r="E93" s="9">
        <f t="shared" si="2"/>
        <v>9.8591549295774641E-2</v>
      </c>
      <c r="F93" t="str">
        <f t="shared" si="3"/>
        <v/>
      </c>
    </row>
    <row r="94" spans="1:6">
      <c r="A94" t="s">
        <v>106</v>
      </c>
      <c r="B94">
        <v>10</v>
      </c>
      <c r="C94" s="1">
        <f>B94/SUM(B$2:B$206)</f>
        <v>9.3187960115553067E-4</v>
      </c>
      <c r="D94">
        <v>0</v>
      </c>
      <c r="E94" s="9">
        <f t="shared" si="2"/>
        <v>0</v>
      </c>
      <c r="F94" t="str">
        <f t="shared" si="3"/>
        <v/>
      </c>
    </row>
    <row r="95" spans="1:6">
      <c r="A95" t="s">
        <v>56</v>
      </c>
      <c r="B95">
        <v>50</v>
      </c>
      <c r="C95" s="1">
        <f>B95/SUM(B$2:B$206)</f>
        <v>4.6593980057776539E-3</v>
      </c>
      <c r="D95">
        <v>12</v>
      </c>
      <c r="E95" s="9">
        <f t="shared" si="2"/>
        <v>0.24</v>
      </c>
      <c r="F95" t="str">
        <f t="shared" si="3"/>
        <v/>
      </c>
    </row>
    <row r="96" spans="1:6">
      <c r="A96" t="s">
        <v>10</v>
      </c>
      <c r="B96">
        <v>293</v>
      </c>
      <c r="C96" s="1">
        <f>B96/SUM(B$2:B$206)</f>
        <v>2.730407231385705E-2</v>
      </c>
      <c r="D96">
        <v>38</v>
      </c>
      <c r="E96" s="9">
        <f t="shared" si="2"/>
        <v>0.12969283276450511</v>
      </c>
      <c r="F96" t="str">
        <f t="shared" si="3"/>
        <v/>
      </c>
    </row>
    <row r="97" spans="1:6">
      <c r="A97" t="s">
        <v>114</v>
      </c>
      <c r="B97">
        <v>9</v>
      </c>
      <c r="C97" s="1">
        <f>B97/SUM(B$2:B$206)</f>
        <v>8.3869164103997763E-4</v>
      </c>
      <c r="D97">
        <v>0</v>
      </c>
      <c r="E97" s="9">
        <f t="shared" si="2"/>
        <v>0</v>
      </c>
      <c r="F97" t="str">
        <f t="shared" si="3"/>
        <v/>
      </c>
    </row>
    <row r="98" spans="1:6">
      <c r="A98" t="s">
        <v>28</v>
      </c>
      <c r="B98">
        <v>114</v>
      </c>
      <c r="C98" s="1">
        <f>B98/SUM(B$2:B$206)</f>
        <v>1.0623427453173051E-2</v>
      </c>
      <c r="D98">
        <v>13</v>
      </c>
      <c r="E98" s="9">
        <f t="shared" si="2"/>
        <v>0.11403508771929824</v>
      </c>
      <c r="F98" t="str">
        <f t="shared" si="3"/>
        <v/>
      </c>
    </row>
    <row r="99" spans="1:6">
      <c r="A99" t="s">
        <v>57</v>
      </c>
      <c r="B99">
        <v>47</v>
      </c>
      <c r="C99" s="1">
        <f>B99/SUM(B$2:B$206)</f>
        <v>4.3798341254309946E-3</v>
      </c>
      <c r="D99">
        <v>11</v>
      </c>
      <c r="E99" s="9">
        <f t="shared" si="2"/>
        <v>0.23404255319148937</v>
      </c>
      <c r="F99" t="str">
        <f t="shared" si="3"/>
        <v/>
      </c>
    </row>
    <row r="100" spans="1:6">
      <c r="A100" t="s">
        <v>189</v>
      </c>
      <c r="B100">
        <v>3</v>
      </c>
      <c r="C100" s="1">
        <f>B100/SUM(B$2:B$206)</f>
        <v>2.7956388034665921E-4</v>
      </c>
      <c r="D100">
        <v>0</v>
      </c>
      <c r="E100" s="9">
        <f t="shared" si="2"/>
        <v>0</v>
      </c>
      <c r="F100" t="str">
        <f t="shared" si="3"/>
        <v/>
      </c>
    </row>
    <row r="101" spans="1:6">
      <c r="A101" t="s">
        <v>103</v>
      </c>
      <c r="B101">
        <v>11</v>
      </c>
      <c r="C101" s="1">
        <f>B101/SUM(B$2:B$206)</f>
        <v>1.0250675612710838E-3</v>
      </c>
      <c r="D101">
        <v>1</v>
      </c>
      <c r="E101" s="9">
        <f t="shared" si="2"/>
        <v>9.0909090909090912E-2</v>
      </c>
      <c r="F101" t="str">
        <f t="shared" si="3"/>
        <v/>
      </c>
    </row>
    <row r="102" spans="1:6">
      <c r="A102" t="s">
        <v>96</v>
      </c>
      <c r="B102">
        <v>14</v>
      </c>
      <c r="C102" s="1">
        <f>B102/SUM(B$2:B$206)</f>
        <v>1.3046314416177429E-3</v>
      </c>
      <c r="D102">
        <v>0</v>
      </c>
      <c r="E102" s="9">
        <f t="shared" si="2"/>
        <v>0</v>
      </c>
      <c r="F102" t="str">
        <f t="shared" si="3"/>
        <v/>
      </c>
    </row>
    <row r="103" spans="1:6">
      <c r="A103" t="s">
        <v>190</v>
      </c>
      <c r="B103">
        <v>3</v>
      </c>
      <c r="C103" s="1">
        <f>B103/SUM(B$2:B$206)</f>
        <v>2.7956388034665921E-4</v>
      </c>
      <c r="D103">
        <v>0</v>
      </c>
      <c r="E103" s="9">
        <f t="shared" si="2"/>
        <v>0</v>
      </c>
      <c r="F103" t="str">
        <f t="shared" si="3"/>
        <v/>
      </c>
    </row>
    <row r="104" spans="1:6">
      <c r="A104" t="s">
        <v>59</v>
      </c>
      <c r="B104">
        <v>46</v>
      </c>
      <c r="C104" s="1">
        <f>B104/SUM(B$2:B$206)</f>
        <v>4.2866461653154409E-3</v>
      </c>
      <c r="D104">
        <v>2</v>
      </c>
      <c r="E104" s="9">
        <f t="shared" si="2"/>
        <v>4.3478260869565216E-2</v>
      </c>
      <c r="F104" t="str">
        <f t="shared" si="3"/>
        <v/>
      </c>
    </row>
    <row r="105" spans="1:6">
      <c r="A105" t="s">
        <v>109</v>
      </c>
      <c r="B105">
        <v>10</v>
      </c>
      <c r="C105" s="1">
        <f>B105/SUM(B$2:B$206)</f>
        <v>9.3187960115553067E-4</v>
      </c>
      <c r="D105">
        <v>0</v>
      </c>
      <c r="E105" s="9">
        <f t="shared" si="2"/>
        <v>0</v>
      </c>
      <c r="F105" t="str">
        <f t="shared" si="3"/>
        <v/>
      </c>
    </row>
    <row r="106" spans="1:6">
      <c r="A106" t="s">
        <v>177</v>
      </c>
      <c r="B106">
        <v>4</v>
      </c>
      <c r="C106" s="1">
        <f>B106/SUM(B$2:B$206)</f>
        <v>3.727518404622123E-4</v>
      </c>
      <c r="D106">
        <v>0</v>
      </c>
      <c r="E106" s="9">
        <f t="shared" si="2"/>
        <v>0</v>
      </c>
      <c r="F106" t="str">
        <f t="shared" si="3"/>
        <v/>
      </c>
    </row>
    <row r="107" spans="1:6">
      <c r="A107" t="s">
        <v>175</v>
      </c>
      <c r="B107">
        <v>4</v>
      </c>
      <c r="C107" s="1">
        <f>B107/SUM(B$2:B$206)</f>
        <v>3.727518404622123E-4</v>
      </c>
      <c r="D107">
        <v>0</v>
      </c>
      <c r="E107" s="9">
        <f t="shared" si="2"/>
        <v>0</v>
      </c>
      <c r="F107" t="str">
        <f t="shared" si="3"/>
        <v/>
      </c>
    </row>
    <row r="108" spans="1:6">
      <c r="A108" t="s">
        <v>161</v>
      </c>
      <c r="B108">
        <v>5</v>
      </c>
      <c r="C108" s="1">
        <f>B108/SUM(B$2:B$206)</f>
        <v>4.6593980057776533E-4</v>
      </c>
      <c r="D108">
        <v>0</v>
      </c>
      <c r="E108" s="9">
        <f t="shared" si="2"/>
        <v>0</v>
      </c>
      <c r="F108" t="str">
        <f t="shared" si="3"/>
        <v/>
      </c>
    </row>
    <row r="109" spans="1:6">
      <c r="A109" t="s">
        <v>191</v>
      </c>
      <c r="B109">
        <v>3</v>
      </c>
      <c r="C109" s="1">
        <f>B109/SUM(B$2:B$206)</f>
        <v>2.7956388034665921E-4</v>
      </c>
      <c r="D109">
        <v>0</v>
      </c>
      <c r="E109" s="9">
        <f t="shared" si="2"/>
        <v>0</v>
      </c>
      <c r="F109" t="str">
        <f t="shared" si="3"/>
        <v/>
      </c>
    </row>
    <row r="110" spans="1:6">
      <c r="A110" t="s">
        <v>49</v>
      </c>
      <c r="B110">
        <v>62</v>
      </c>
      <c r="C110" s="1">
        <f>B110/SUM(B$2:B$206)</f>
        <v>5.7776535271642903E-3</v>
      </c>
      <c r="D110">
        <v>5</v>
      </c>
      <c r="E110" s="9">
        <f t="shared" si="2"/>
        <v>8.0645161290322578E-2</v>
      </c>
      <c r="F110" t="str">
        <f t="shared" si="3"/>
        <v/>
      </c>
    </row>
    <row r="111" spans="1:6">
      <c r="A111" t="s">
        <v>115</v>
      </c>
      <c r="B111">
        <v>9</v>
      </c>
      <c r="C111" s="1">
        <f>B111/SUM(B$2:B$206)</f>
        <v>8.3869164103997763E-4</v>
      </c>
      <c r="D111">
        <v>0</v>
      </c>
      <c r="E111" s="9">
        <f t="shared" si="2"/>
        <v>0</v>
      </c>
      <c r="F111" t="str">
        <f t="shared" si="3"/>
        <v/>
      </c>
    </row>
    <row r="112" spans="1:6">
      <c r="A112" t="s">
        <v>179</v>
      </c>
      <c r="B112">
        <v>4</v>
      </c>
      <c r="C112" s="1">
        <f>B112/SUM(B$2:B$206)</f>
        <v>3.727518404622123E-4</v>
      </c>
      <c r="D112">
        <v>0</v>
      </c>
      <c r="E112" s="9">
        <f t="shared" si="2"/>
        <v>0</v>
      </c>
      <c r="F112" t="str">
        <f t="shared" si="3"/>
        <v/>
      </c>
    </row>
    <row r="113" spans="1:6">
      <c r="A113" t="s">
        <v>126</v>
      </c>
      <c r="B113">
        <v>7</v>
      </c>
      <c r="C113" s="1">
        <f>B113/SUM(B$2:B$206)</f>
        <v>6.5231572080887146E-4</v>
      </c>
      <c r="D113">
        <v>0</v>
      </c>
      <c r="E113" s="9">
        <f t="shared" si="2"/>
        <v>0</v>
      </c>
      <c r="F113" t="str">
        <f t="shared" si="3"/>
        <v/>
      </c>
    </row>
    <row r="114" spans="1:6">
      <c r="A114" t="s">
        <v>192</v>
      </c>
      <c r="B114">
        <v>3</v>
      </c>
      <c r="C114" s="1">
        <f>B114/SUM(B$2:B$206)</f>
        <v>2.7956388034665921E-4</v>
      </c>
      <c r="D114">
        <v>0</v>
      </c>
      <c r="E114" s="9">
        <f t="shared" si="2"/>
        <v>0</v>
      </c>
      <c r="F114" t="str">
        <f t="shared" si="3"/>
        <v/>
      </c>
    </row>
    <row r="115" spans="1:6">
      <c r="A115" t="s">
        <v>75</v>
      </c>
      <c r="B115">
        <v>30</v>
      </c>
      <c r="C115" s="1">
        <f>B115/SUM(B$2:B$206)</f>
        <v>2.7956388034665923E-3</v>
      </c>
      <c r="D115">
        <v>2</v>
      </c>
      <c r="E115" s="9">
        <f t="shared" si="2"/>
        <v>6.6666666666666666E-2</v>
      </c>
      <c r="F115" t="str">
        <f t="shared" si="3"/>
        <v/>
      </c>
    </row>
    <row r="116" spans="1:6">
      <c r="A116" t="s">
        <v>162</v>
      </c>
      <c r="B116">
        <v>5</v>
      </c>
      <c r="C116" s="1">
        <f>B116/SUM(B$2:B$206)</f>
        <v>4.6593980057776533E-4</v>
      </c>
      <c r="D116">
        <v>0</v>
      </c>
      <c r="E116" s="9">
        <f t="shared" si="2"/>
        <v>0</v>
      </c>
      <c r="F116" t="str">
        <f t="shared" si="3"/>
        <v/>
      </c>
    </row>
    <row r="117" spans="1:6">
      <c r="A117" t="s">
        <v>145</v>
      </c>
      <c r="B117">
        <v>6</v>
      </c>
      <c r="C117" s="1">
        <f>B117/SUM(B$2:B$206)</f>
        <v>5.5912776069331842E-4</v>
      </c>
      <c r="D117">
        <v>0</v>
      </c>
      <c r="E117" s="9">
        <f t="shared" si="2"/>
        <v>0</v>
      </c>
      <c r="F117" t="str">
        <f t="shared" si="3"/>
        <v/>
      </c>
    </row>
    <row r="118" spans="1:6">
      <c r="A118" t="s">
        <v>163</v>
      </c>
      <c r="B118">
        <v>5</v>
      </c>
      <c r="C118" s="1">
        <f>B118/SUM(B$2:B$206)</f>
        <v>4.6593980057776533E-4</v>
      </c>
      <c r="D118">
        <v>0</v>
      </c>
      <c r="E118" s="9">
        <f t="shared" si="2"/>
        <v>0</v>
      </c>
      <c r="F118" t="str">
        <f t="shared" si="3"/>
        <v/>
      </c>
    </row>
    <row r="119" spans="1:6">
      <c r="A119" t="s">
        <v>178</v>
      </c>
      <c r="B119">
        <v>4</v>
      </c>
      <c r="C119" s="1">
        <f>B119/SUM(B$2:B$206)</f>
        <v>3.727518404622123E-4</v>
      </c>
      <c r="D119">
        <v>0</v>
      </c>
      <c r="E119" s="9">
        <f t="shared" si="2"/>
        <v>0</v>
      </c>
      <c r="F119" t="str">
        <f t="shared" si="3"/>
        <v/>
      </c>
    </row>
    <row r="120" spans="1:6">
      <c r="A120" t="s">
        <v>202</v>
      </c>
      <c r="B120">
        <v>2</v>
      </c>
      <c r="C120" s="1">
        <f>B120/SUM(B$2:B$206)</f>
        <v>1.8637592023110615E-4</v>
      </c>
      <c r="D120">
        <v>0</v>
      </c>
      <c r="E120" s="9">
        <f t="shared" si="2"/>
        <v>0</v>
      </c>
      <c r="F120" t="str">
        <f t="shared" si="3"/>
        <v/>
      </c>
    </row>
    <row r="121" spans="1:6">
      <c r="A121" t="s">
        <v>104</v>
      </c>
      <c r="B121">
        <v>11</v>
      </c>
      <c r="C121" s="1">
        <f>B121/SUM(B$2:B$206)</f>
        <v>1.0250675612710838E-3</v>
      </c>
      <c r="D121">
        <v>0</v>
      </c>
      <c r="E121" s="9">
        <f t="shared" si="2"/>
        <v>0</v>
      </c>
      <c r="F121" t="str">
        <f t="shared" si="3"/>
        <v/>
      </c>
    </row>
    <row r="122" spans="1:6">
      <c r="A122" t="s">
        <v>37</v>
      </c>
      <c r="B122">
        <v>102</v>
      </c>
      <c r="C122" s="1">
        <f>B122/SUM(B$2:B$206)</f>
        <v>9.5051719317864134E-3</v>
      </c>
      <c r="D122">
        <v>7</v>
      </c>
      <c r="E122" s="9">
        <f t="shared" si="2"/>
        <v>6.8627450980392163E-2</v>
      </c>
      <c r="F122" t="str">
        <f t="shared" si="3"/>
        <v/>
      </c>
    </row>
    <row r="123" spans="1:6">
      <c r="A123" t="s">
        <v>88</v>
      </c>
      <c r="B123">
        <v>22</v>
      </c>
      <c r="C123" s="1">
        <f>B123/SUM(B$2:B$206)</f>
        <v>2.0501351225421676E-3</v>
      </c>
      <c r="D123">
        <v>2</v>
      </c>
      <c r="E123" s="9">
        <f t="shared" si="2"/>
        <v>9.0909090909090912E-2</v>
      </c>
      <c r="F123" t="str">
        <f t="shared" si="3"/>
        <v/>
      </c>
    </row>
    <row r="124" spans="1:6">
      <c r="A124" t="s">
        <v>146</v>
      </c>
      <c r="B124">
        <v>6</v>
      </c>
      <c r="C124" s="1">
        <f>B124/SUM(B$2:B$206)</f>
        <v>5.5912776069331842E-4</v>
      </c>
      <c r="D124">
        <v>0</v>
      </c>
      <c r="E124" s="9">
        <f t="shared" si="2"/>
        <v>0</v>
      </c>
      <c r="F124" t="str">
        <f t="shared" si="3"/>
        <v/>
      </c>
    </row>
    <row r="125" spans="1:6">
      <c r="A125" t="s">
        <v>77</v>
      </c>
      <c r="B125">
        <v>29</v>
      </c>
      <c r="C125" s="1">
        <f>B125/SUM(B$2:B$206)</f>
        <v>2.7024508433510391E-3</v>
      </c>
      <c r="D125">
        <v>5</v>
      </c>
      <c r="E125" s="9">
        <f t="shared" si="2"/>
        <v>0.17241379310344829</v>
      </c>
      <c r="F125" t="str">
        <f t="shared" si="3"/>
        <v/>
      </c>
    </row>
    <row r="126" spans="1:6">
      <c r="A126" t="s">
        <v>73</v>
      </c>
      <c r="B126">
        <v>33</v>
      </c>
      <c r="C126" s="1">
        <f>B126/SUM(B$2:B$206)</f>
        <v>3.0752026838132512E-3</v>
      </c>
      <c r="D126">
        <v>1</v>
      </c>
      <c r="E126" s="9">
        <f t="shared" si="2"/>
        <v>3.0303030303030304E-2</v>
      </c>
      <c r="F126" t="str">
        <f t="shared" si="3"/>
        <v/>
      </c>
    </row>
    <row r="127" spans="1:6">
      <c r="A127" t="s">
        <v>44</v>
      </c>
      <c r="B127">
        <v>67</v>
      </c>
      <c r="C127" s="1">
        <f>B127/SUM(B$2:B$206)</f>
        <v>6.2435933277420561E-3</v>
      </c>
      <c r="D127">
        <v>1</v>
      </c>
      <c r="E127" s="9">
        <f t="shared" si="2"/>
        <v>1.4925373134328358E-2</v>
      </c>
      <c r="F127" t="str">
        <f t="shared" si="3"/>
        <v/>
      </c>
    </row>
    <row r="128" spans="1:6">
      <c r="A128" t="s">
        <v>147</v>
      </c>
      <c r="B128">
        <v>6</v>
      </c>
      <c r="C128" s="1">
        <f>B128/SUM(B$2:B$206)</f>
        <v>5.5912776069331842E-4</v>
      </c>
      <c r="D128">
        <v>0</v>
      </c>
      <c r="E128" s="9">
        <f t="shared" si="2"/>
        <v>0</v>
      </c>
      <c r="F128" t="str">
        <f t="shared" si="3"/>
        <v/>
      </c>
    </row>
    <row r="129" spans="1:6">
      <c r="A129" t="s">
        <v>148</v>
      </c>
      <c r="B129">
        <v>6</v>
      </c>
      <c r="C129" s="1">
        <f>B129/SUM(B$2:B$206)</f>
        <v>5.5912776069331842E-4</v>
      </c>
      <c r="D129">
        <v>0</v>
      </c>
      <c r="E129" s="9">
        <f t="shared" si="2"/>
        <v>0</v>
      </c>
      <c r="F129" t="str">
        <f t="shared" si="3"/>
        <v/>
      </c>
    </row>
    <row r="130" spans="1:6">
      <c r="A130" t="s">
        <v>116</v>
      </c>
      <c r="B130">
        <v>9</v>
      </c>
      <c r="C130" s="1">
        <f>B130/SUM(B$2:B$206)</f>
        <v>8.3869164103997763E-4</v>
      </c>
      <c r="D130">
        <v>0</v>
      </c>
      <c r="E130" s="9">
        <f t="shared" si="2"/>
        <v>0</v>
      </c>
      <c r="F130" t="str">
        <f t="shared" si="3"/>
        <v/>
      </c>
    </row>
    <row r="131" spans="1:6">
      <c r="A131" t="s">
        <v>203</v>
      </c>
      <c r="B131">
        <v>2</v>
      </c>
      <c r="C131" s="1">
        <f>B131/SUM(B$2:B$206)</f>
        <v>1.8637592023110615E-4</v>
      </c>
      <c r="D131">
        <v>0</v>
      </c>
      <c r="E131" s="9">
        <f t="shared" ref="E131:E194" si="4">D131/B131</f>
        <v>0</v>
      </c>
      <c r="F131" t="str">
        <f t="shared" ref="F131:F194" si="5">IF(AND(G131&lt;&gt;"",G131&lt;&gt;A131),"XXXX","")</f>
        <v/>
      </c>
    </row>
    <row r="132" spans="1:6">
      <c r="A132" t="s">
        <v>164</v>
      </c>
      <c r="B132">
        <v>5</v>
      </c>
      <c r="C132" s="1">
        <f>B132/SUM(B$2:B$206)</f>
        <v>4.6593980057776533E-4</v>
      </c>
      <c r="D132">
        <v>0</v>
      </c>
      <c r="E132" s="9">
        <f t="shared" si="4"/>
        <v>0</v>
      </c>
      <c r="F132" t="str">
        <f t="shared" si="5"/>
        <v/>
      </c>
    </row>
    <row r="133" spans="1:6">
      <c r="A133" t="s">
        <v>19</v>
      </c>
      <c r="B133">
        <v>175</v>
      </c>
      <c r="C133" s="1">
        <f>B133/SUM(B$2:B$206)</f>
        <v>1.6307893020221786E-2</v>
      </c>
      <c r="D133">
        <v>20</v>
      </c>
      <c r="E133" s="9">
        <f t="shared" si="4"/>
        <v>0.11428571428571428</v>
      </c>
      <c r="F133" t="str">
        <f t="shared" si="5"/>
        <v/>
      </c>
    </row>
    <row r="134" spans="1:6">
      <c r="A134" t="s">
        <v>18</v>
      </c>
      <c r="B134">
        <v>184</v>
      </c>
      <c r="C134" s="1">
        <f>B134/SUM(B$2:B$206)</f>
        <v>1.7146584661261764E-2</v>
      </c>
      <c r="D134">
        <v>13</v>
      </c>
      <c r="E134" s="9">
        <f t="shared" si="4"/>
        <v>7.0652173913043473E-2</v>
      </c>
      <c r="F134" t="str">
        <f t="shared" si="5"/>
        <v/>
      </c>
    </row>
    <row r="135" spans="1:6">
      <c r="A135" t="s">
        <v>149</v>
      </c>
      <c r="B135">
        <v>6</v>
      </c>
      <c r="C135" s="1">
        <f>B135/SUM(B$2:B$206)</f>
        <v>5.5912776069331842E-4</v>
      </c>
      <c r="D135">
        <v>0</v>
      </c>
      <c r="E135" s="9">
        <f t="shared" si="4"/>
        <v>0</v>
      </c>
      <c r="F135" t="str">
        <f t="shared" si="5"/>
        <v/>
      </c>
    </row>
    <row r="136" spans="1:6">
      <c r="A136" t="s">
        <v>150</v>
      </c>
      <c r="B136">
        <v>6</v>
      </c>
      <c r="C136" s="1">
        <f>B136/SUM(B$2:B$206)</f>
        <v>5.5912776069331842E-4</v>
      </c>
      <c r="D136">
        <v>0</v>
      </c>
      <c r="E136" s="9">
        <f t="shared" si="4"/>
        <v>0</v>
      </c>
      <c r="F136" t="str">
        <f t="shared" si="5"/>
        <v/>
      </c>
    </row>
    <row r="137" spans="1:6">
      <c r="A137" t="s">
        <v>51</v>
      </c>
      <c r="B137">
        <v>55</v>
      </c>
      <c r="C137" s="1">
        <f>B137/SUM(B$2:B$206)</f>
        <v>5.1253378063554188E-3</v>
      </c>
      <c r="D137">
        <v>0</v>
      </c>
      <c r="E137" s="9">
        <f t="shared" si="4"/>
        <v>0</v>
      </c>
      <c r="F137" t="str">
        <f t="shared" si="5"/>
        <v/>
      </c>
    </row>
    <row r="138" spans="1:6">
      <c r="A138" t="s">
        <v>55</v>
      </c>
      <c r="B138">
        <v>51</v>
      </c>
      <c r="C138" s="1">
        <f>B138/SUM(B$2:B$206)</f>
        <v>4.7525859658932067E-3</v>
      </c>
      <c r="D138">
        <v>6</v>
      </c>
      <c r="E138" s="9">
        <f t="shared" si="4"/>
        <v>0.11764705882352941</v>
      </c>
      <c r="F138" t="str">
        <f t="shared" si="5"/>
        <v/>
      </c>
    </row>
    <row r="139" spans="1:6">
      <c r="A139" t="s">
        <v>47</v>
      </c>
      <c r="B139">
        <v>64</v>
      </c>
      <c r="C139" s="1">
        <f>B139/SUM(B$2:B$206)</f>
        <v>5.9640294473953968E-3</v>
      </c>
      <c r="D139">
        <v>4</v>
      </c>
      <c r="E139" s="9">
        <f t="shared" si="4"/>
        <v>6.25E-2</v>
      </c>
      <c r="F139" t="str">
        <f t="shared" si="5"/>
        <v/>
      </c>
    </row>
    <row r="140" spans="1:6">
      <c r="A140" t="s">
        <v>180</v>
      </c>
      <c r="B140">
        <v>4</v>
      </c>
      <c r="C140" s="1">
        <f>B140/SUM(B$2:B$206)</f>
        <v>3.727518404622123E-4</v>
      </c>
      <c r="D140">
        <v>0</v>
      </c>
      <c r="E140" s="9">
        <f t="shared" si="4"/>
        <v>0</v>
      </c>
      <c r="F140" t="str">
        <f t="shared" si="5"/>
        <v/>
      </c>
    </row>
    <row r="141" spans="1:6">
      <c r="A141" t="s">
        <v>89</v>
      </c>
      <c r="B141">
        <v>21</v>
      </c>
      <c r="C141" s="1">
        <f>B141/SUM(B$2:B$206)</f>
        <v>1.9569471624266144E-3</v>
      </c>
      <c r="D141">
        <v>0</v>
      </c>
      <c r="E141" s="9">
        <f t="shared" si="4"/>
        <v>0</v>
      </c>
      <c r="F141" t="str">
        <f t="shared" si="5"/>
        <v/>
      </c>
    </row>
    <row r="142" spans="1:6">
      <c r="A142" t="s">
        <v>166</v>
      </c>
      <c r="B142">
        <v>5</v>
      </c>
      <c r="C142" s="1">
        <f>B142/SUM(B$2:B$206)</f>
        <v>4.6593980057776533E-4</v>
      </c>
      <c r="D142">
        <v>0</v>
      </c>
      <c r="E142" s="9">
        <f t="shared" si="4"/>
        <v>0</v>
      </c>
      <c r="F142" t="str">
        <f t="shared" si="5"/>
        <v/>
      </c>
    </row>
    <row r="143" spans="1:6">
      <c r="A143" t="s">
        <v>165</v>
      </c>
      <c r="B143">
        <v>5</v>
      </c>
      <c r="C143" s="1">
        <f>B143/SUM(B$2:B$206)</f>
        <v>4.6593980057776533E-4</v>
      </c>
      <c r="D143">
        <v>0</v>
      </c>
      <c r="E143" s="9">
        <f t="shared" si="4"/>
        <v>0</v>
      </c>
      <c r="F143" t="str">
        <f t="shared" si="5"/>
        <v/>
      </c>
    </row>
    <row r="144" spans="1:6">
      <c r="A144" t="s">
        <v>127</v>
      </c>
      <c r="B144">
        <v>7</v>
      </c>
      <c r="C144" s="1">
        <f>B144/SUM(B$2:B$206)</f>
        <v>6.5231572080887146E-4</v>
      </c>
      <c r="D144">
        <v>0</v>
      </c>
      <c r="E144" s="9">
        <f t="shared" si="4"/>
        <v>0</v>
      </c>
      <c r="F144" t="str">
        <f t="shared" si="5"/>
        <v/>
      </c>
    </row>
    <row r="145" spans="1:6">
      <c r="A145" t="s">
        <v>122</v>
      </c>
      <c r="B145">
        <v>8</v>
      </c>
      <c r="C145" s="1">
        <f>B145/SUM(B$2:B$206)</f>
        <v>7.455036809244246E-4</v>
      </c>
      <c r="D145">
        <v>0</v>
      </c>
      <c r="E145" s="9">
        <f t="shared" si="4"/>
        <v>0</v>
      </c>
      <c r="F145" t="str">
        <f t="shared" si="5"/>
        <v/>
      </c>
    </row>
    <row r="146" spans="1:6">
      <c r="A146" t="s">
        <v>121</v>
      </c>
      <c r="B146">
        <v>8</v>
      </c>
      <c r="C146" s="1">
        <f>B146/SUM(B$2:B$206)</f>
        <v>7.455036809244246E-4</v>
      </c>
      <c r="D146">
        <v>0</v>
      </c>
      <c r="E146" s="9">
        <f t="shared" si="4"/>
        <v>0</v>
      </c>
      <c r="F146" t="str">
        <f t="shared" si="5"/>
        <v/>
      </c>
    </row>
    <row r="147" spans="1:6">
      <c r="A147" t="s">
        <v>93</v>
      </c>
      <c r="B147">
        <v>16</v>
      </c>
      <c r="C147" s="1">
        <f>B147/SUM(B$2:B$206)</f>
        <v>1.4910073618488492E-3</v>
      </c>
      <c r="D147">
        <v>0</v>
      </c>
      <c r="E147" s="9">
        <f t="shared" si="4"/>
        <v>0</v>
      </c>
      <c r="F147" t="str">
        <f t="shared" si="5"/>
        <v/>
      </c>
    </row>
    <row r="148" spans="1:6">
      <c r="A148" t="s">
        <v>105</v>
      </c>
      <c r="B148">
        <v>11</v>
      </c>
      <c r="C148" s="1">
        <f>B148/SUM(B$2:B$206)</f>
        <v>1.0250675612710838E-3</v>
      </c>
      <c r="D148">
        <v>0</v>
      </c>
      <c r="E148" s="9">
        <f t="shared" si="4"/>
        <v>0</v>
      </c>
      <c r="F148" t="str">
        <f t="shared" si="5"/>
        <v/>
      </c>
    </row>
    <row r="149" spans="1:6">
      <c r="A149" t="s">
        <v>17</v>
      </c>
      <c r="B149">
        <v>218</v>
      </c>
      <c r="C149" s="1">
        <f>B149/SUM(B$2:B$206)</f>
        <v>2.031497530519057E-2</v>
      </c>
      <c r="D149">
        <v>10</v>
      </c>
      <c r="E149" s="9">
        <f t="shared" si="4"/>
        <v>4.5871559633027525E-2</v>
      </c>
      <c r="F149" t="str">
        <f t="shared" si="5"/>
        <v/>
      </c>
    </row>
    <row r="150" spans="1:6">
      <c r="A150" t="s">
        <v>41</v>
      </c>
      <c r="B150">
        <v>77</v>
      </c>
      <c r="C150" s="1">
        <f>B150/SUM(B$2:B$206)</f>
        <v>7.175472928897586E-3</v>
      </c>
      <c r="D150">
        <v>1</v>
      </c>
      <c r="E150" s="9">
        <f t="shared" si="4"/>
        <v>1.2987012987012988E-2</v>
      </c>
      <c r="F150" t="str">
        <f t="shared" si="5"/>
        <v/>
      </c>
    </row>
    <row r="151" spans="1:6">
      <c r="A151" t="s">
        <v>83</v>
      </c>
      <c r="B151">
        <v>25</v>
      </c>
      <c r="C151" s="1">
        <f>B151/SUM(B$2:B$206)</f>
        <v>2.3296990028888269E-3</v>
      </c>
      <c r="D151">
        <v>2</v>
      </c>
      <c r="E151" s="9">
        <f t="shared" si="4"/>
        <v>0.08</v>
      </c>
      <c r="F151" t="str">
        <f t="shared" si="5"/>
        <v/>
      </c>
    </row>
    <row r="152" spans="1:6">
      <c r="A152" t="s">
        <v>101</v>
      </c>
      <c r="B152">
        <v>12</v>
      </c>
      <c r="C152" s="1">
        <f>B152/SUM(B$2:B$206)</f>
        <v>1.1182555213866368E-3</v>
      </c>
      <c r="D152">
        <v>2</v>
      </c>
      <c r="E152" s="9">
        <f t="shared" si="4"/>
        <v>0.16666666666666666</v>
      </c>
      <c r="F152" t="str">
        <f t="shared" si="5"/>
        <v/>
      </c>
    </row>
    <row r="153" spans="1:6">
      <c r="A153" t="s">
        <v>36</v>
      </c>
      <c r="B153">
        <v>103</v>
      </c>
      <c r="C153" s="1">
        <f>B153/SUM(B$2:B$206)</f>
        <v>9.5983598919019662E-3</v>
      </c>
      <c r="D153">
        <v>9</v>
      </c>
      <c r="E153" s="9">
        <f t="shared" si="4"/>
        <v>8.7378640776699032E-2</v>
      </c>
      <c r="F153" t="str">
        <f t="shared" si="5"/>
        <v/>
      </c>
    </row>
    <row r="154" spans="1:6">
      <c r="A154" t="s">
        <v>5</v>
      </c>
      <c r="B154">
        <v>436</v>
      </c>
      <c r="C154" s="1">
        <f>B154/SUM(B$2:B$206)</f>
        <v>4.0629950610381139E-2</v>
      </c>
      <c r="D154">
        <v>81</v>
      </c>
      <c r="E154" s="9">
        <f t="shared" si="4"/>
        <v>0.18577981651376146</v>
      </c>
      <c r="F154" t="str">
        <f t="shared" si="5"/>
        <v/>
      </c>
    </row>
    <row r="155" spans="1:6">
      <c r="A155" t="s">
        <v>128</v>
      </c>
      <c r="B155">
        <v>7</v>
      </c>
      <c r="C155" s="1">
        <f>B155/SUM(B$2:B$206)</f>
        <v>6.5231572080887146E-4</v>
      </c>
      <c r="D155">
        <v>0</v>
      </c>
      <c r="E155" s="9">
        <f t="shared" si="4"/>
        <v>0</v>
      </c>
      <c r="F155" t="str">
        <f t="shared" si="5"/>
        <v/>
      </c>
    </row>
    <row r="156" spans="1:6">
      <c r="A156" t="s">
        <v>129</v>
      </c>
      <c r="B156">
        <v>7</v>
      </c>
      <c r="C156" s="1">
        <f>B156/SUM(B$2:B$206)</f>
        <v>6.5231572080887146E-4</v>
      </c>
      <c r="D156">
        <v>0</v>
      </c>
      <c r="E156" s="9">
        <f t="shared" si="4"/>
        <v>0</v>
      </c>
      <c r="F156" t="str">
        <f t="shared" si="5"/>
        <v/>
      </c>
    </row>
    <row r="157" spans="1:6">
      <c r="A157" t="s">
        <v>176</v>
      </c>
      <c r="B157">
        <v>4</v>
      </c>
      <c r="C157" s="1">
        <f>B157/SUM(B$2:B$206)</f>
        <v>3.727518404622123E-4</v>
      </c>
      <c r="D157">
        <v>0</v>
      </c>
      <c r="E157" s="9">
        <f t="shared" si="4"/>
        <v>0</v>
      </c>
      <c r="F157" t="str">
        <f t="shared" si="5"/>
        <v/>
      </c>
    </row>
    <row r="158" spans="1:6">
      <c r="A158" t="s">
        <v>196</v>
      </c>
      <c r="B158">
        <v>3</v>
      </c>
      <c r="C158" s="1">
        <f>B158/SUM(B$2:B$206)</f>
        <v>2.7956388034665921E-4</v>
      </c>
      <c r="D158">
        <v>0</v>
      </c>
      <c r="E158" s="9">
        <f t="shared" si="4"/>
        <v>0</v>
      </c>
      <c r="F158" t="str">
        <f t="shared" si="5"/>
        <v/>
      </c>
    </row>
    <row r="159" spans="1:6">
      <c r="A159" t="s">
        <v>123</v>
      </c>
      <c r="B159">
        <v>8</v>
      </c>
      <c r="C159" s="1">
        <f>B159/SUM(B$2:B$206)</f>
        <v>7.455036809244246E-4</v>
      </c>
      <c r="D159">
        <v>0</v>
      </c>
      <c r="E159" s="9">
        <f t="shared" si="4"/>
        <v>0</v>
      </c>
      <c r="F159" t="str">
        <f t="shared" si="5"/>
        <v/>
      </c>
    </row>
    <row r="160" spans="1:6">
      <c r="A160" t="s">
        <v>181</v>
      </c>
      <c r="B160">
        <v>4</v>
      </c>
      <c r="C160" s="1">
        <f>B160/SUM(B$2:B$206)</f>
        <v>3.727518404622123E-4</v>
      </c>
      <c r="D160">
        <v>0</v>
      </c>
      <c r="E160" s="9">
        <f t="shared" si="4"/>
        <v>0</v>
      </c>
      <c r="F160" t="str">
        <f t="shared" si="5"/>
        <v/>
      </c>
    </row>
    <row r="161" spans="1:6">
      <c r="A161" t="s">
        <v>206</v>
      </c>
      <c r="B161">
        <v>2</v>
      </c>
      <c r="C161" s="1">
        <f>B161/SUM(B$2:B$206)</f>
        <v>1.8637592023110615E-4</v>
      </c>
      <c r="D161">
        <v>0</v>
      </c>
      <c r="E161" s="9">
        <f t="shared" si="4"/>
        <v>0</v>
      </c>
      <c r="F161" t="str">
        <f t="shared" si="5"/>
        <v/>
      </c>
    </row>
    <row r="162" spans="1:6">
      <c r="A162" t="s">
        <v>91</v>
      </c>
      <c r="B162">
        <v>19</v>
      </c>
      <c r="C162" s="1">
        <f>B162/SUM(B$2:B$206)</f>
        <v>1.7705712421955083E-3</v>
      </c>
      <c r="D162">
        <v>1</v>
      </c>
      <c r="E162" s="9">
        <f t="shared" si="4"/>
        <v>5.2631578947368418E-2</v>
      </c>
      <c r="F162" t="str">
        <f t="shared" si="5"/>
        <v/>
      </c>
    </row>
    <row r="163" spans="1:6">
      <c r="A163" t="s">
        <v>74</v>
      </c>
      <c r="B163">
        <v>31</v>
      </c>
      <c r="C163" s="1">
        <f>B163/SUM(B$2:B$206)</f>
        <v>2.8888267635821452E-3</v>
      </c>
      <c r="D163">
        <v>0</v>
      </c>
      <c r="E163" s="9">
        <f t="shared" si="4"/>
        <v>0</v>
      </c>
      <c r="F163" t="str">
        <f t="shared" si="5"/>
        <v/>
      </c>
    </row>
    <row r="164" spans="1:6">
      <c r="A164" t="s">
        <v>27</v>
      </c>
      <c r="B164">
        <v>115</v>
      </c>
      <c r="C164" s="1">
        <f>B164/SUM(B$2:B$206)</f>
        <v>1.0716615413288604E-2</v>
      </c>
      <c r="D164">
        <v>4</v>
      </c>
      <c r="E164" s="9">
        <f t="shared" si="4"/>
        <v>3.4782608695652174E-2</v>
      </c>
      <c r="F164" t="str">
        <f t="shared" si="5"/>
        <v/>
      </c>
    </row>
    <row r="165" spans="1:6">
      <c r="A165" t="s">
        <v>151</v>
      </c>
      <c r="B165">
        <v>6</v>
      </c>
      <c r="C165" s="1">
        <f>B165/SUM(B$2:B$206)</f>
        <v>5.5912776069331842E-4</v>
      </c>
      <c r="D165">
        <v>0</v>
      </c>
      <c r="E165" s="9">
        <f t="shared" si="4"/>
        <v>0</v>
      </c>
      <c r="F165" t="str">
        <f t="shared" si="5"/>
        <v/>
      </c>
    </row>
    <row r="166" spans="1:6">
      <c r="A166" t="s">
        <v>204</v>
      </c>
      <c r="B166">
        <v>2</v>
      </c>
      <c r="C166" s="1">
        <f>B166/SUM(B$2:B$206)</f>
        <v>1.8637592023110615E-4</v>
      </c>
      <c r="D166">
        <v>0</v>
      </c>
      <c r="E166" s="9">
        <f t="shared" si="4"/>
        <v>0</v>
      </c>
      <c r="F166" t="str">
        <f t="shared" si="5"/>
        <v/>
      </c>
    </row>
    <row r="167" spans="1:6">
      <c r="A167" t="s">
        <v>86</v>
      </c>
      <c r="B167">
        <v>23</v>
      </c>
      <c r="C167" s="1">
        <f>B167/SUM(B$2:B$206)</f>
        <v>2.1433230826577204E-3</v>
      </c>
      <c r="D167">
        <v>2</v>
      </c>
      <c r="E167" s="9">
        <f t="shared" si="4"/>
        <v>8.6956521739130432E-2</v>
      </c>
      <c r="F167" t="str">
        <f t="shared" si="5"/>
        <v/>
      </c>
    </row>
    <row r="168" spans="1:6">
      <c r="A168" t="s">
        <v>58</v>
      </c>
      <c r="B168">
        <v>47</v>
      </c>
      <c r="C168" s="1">
        <f>B168/SUM(B$2:B$206)</f>
        <v>4.3798341254309946E-3</v>
      </c>
      <c r="D168">
        <v>4</v>
      </c>
      <c r="E168" s="9">
        <f t="shared" si="4"/>
        <v>8.5106382978723402E-2</v>
      </c>
      <c r="F168" t="str">
        <f t="shared" si="5"/>
        <v/>
      </c>
    </row>
    <row r="169" spans="1:6">
      <c r="A169" t="s">
        <v>46</v>
      </c>
      <c r="B169">
        <v>65</v>
      </c>
      <c r="C169" s="1">
        <f>B169/SUM(B$2:B$206)</f>
        <v>6.0572174075109496E-3</v>
      </c>
      <c r="D169">
        <v>4</v>
      </c>
      <c r="E169" s="9">
        <f t="shared" si="4"/>
        <v>6.1538461538461542E-2</v>
      </c>
      <c r="F169" t="str">
        <f t="shared" si="5"/>
        <v/>
      </c>
    </row>
    <row r="170" spans="1:6">
      <c r="A170" t="s">
        <v>182</v>
      </c>
      <c r="B170">
        <v>4</v>
      </c>
      <c r="C170" s="1">
        <f>B170/SUM(B$2:B$206)</f>
        <v>3.727518404622123E-4</v>
      </c>
      <c r="D170">
        <v>0</v>
      </c>
      <c r="E170" s="9">
        <f t="shared" si="4"/>
        <v>0</v>
      </c>
      <c r="F170" t="str">
        <f t="shared" si="5"/>
        <v/>
      </c>
    </row>
    <row r="171" spans="1:6">
      <c r="A171" t="s">
        <v>205</v>
      </c>
      <c r="B171">
        <v>2</v>
      </c>
      <c r="C171" s="1">
        <f>B171/SUM(B$2:B$206)</f>
        <v>1.8637592023110615E-4</v>
      </c>
      <c r="D171">
        <v>0</v>
      </c>
      <c r="E171" s="9">
        <f t="shared" si="4"/>
        <v>0</v>
      </c>
      <c r="F171" t="str">
        <f t="shared" si="5"/>
        <v/>
      </c>
    </row>
    <row r="172" spans="1:6">
      <c r="A172" t="s">
        <v>25</v>
      </c>
      <c r="B172">
        <v>125</v>
      </c>
      <c r="C172" s="1">
        <f>B172/SUM(B$2:B$206)</f>
        <v>1.1648495014444133E-2</v>
      </c>
      <c r="D172">
        <v>6</v>
      </c>
      <c r="E172" s="9">
        <f t="shared" si="4"/>
        <v>4.8000000000000001E-2</v>
      </c>
      <c r="F172" t="str">
        <f t="shared" si="5"/>
        <v/>
      </c>
    </row>
    <row r="173" spans="1:6">
      <c r="A173" t="s">
        <v>15</v>
      </c>
      <c r="B173">
        <v>245</v>
      </c>
      <c r="C173" s="1">
        <f>B173/SUM(B$2:B$206)</f>
        <v>2.2831050228310501E-2</v>
      </c>
      <c r="D173">
        <v>28</v>
      </c>
      <c r="E173" s="9">
        <f t="shared" si="4"/>
        <v>0.11428571428571428</v>
      </c>
      <c r="F173" t="str">
        <f t="shared" si="5"/>
        <v/>
      </c>
    </row>
    <row r="174" spans="1:6">
      <c r="A174" t="s">
        <v>12</v>
      </c>
      <c r="B174">
        <v>282</v>
      </c>
      <c r="C174" s="1">
        <f>B174/SUM(B$2:B$206)</f>
        <v>2.6279004752585967E-2</v>
      </c>
      <c r="D174">
        <v>17</v>
      </c>
      <c r="E174" s="9">
        <f t="shared" si="4"/>
        <v>6.0283687943262408E-2</v>
      </c>
      <c r="F174" t="str">
        <f t="shared" si="5"/>
        <v/>
      </c>
    </row>
    <row r="175" spans="1:6">
      <c r="A175" t="s">
        <v>130</v>
      </c>
      <c r="B175">
        <v>7</v>
      </c>
      <c r="C175" s="1">
        <f>B175/SUM(B$2:B$206)</f>
        <v>6.5231572080887146E-4</v>
      </c>
      <c r="D175">
        <v>0</v>
      </c>
      <c r="E175" s="9">
        <f t="shared" si="4"/>
        <v>0</v>
      </c>
      <c r="F175" t="str">
        <f t="shared" si="5"/>
        <v/>
      </c>
    </row>
    <row r="176" spans="1:6">
      <c r="A176" t="s">
        <v>152</v>
      </c>
      <c r="B176">
        <v>6</v>
      </c>
      <c r="C176" s="1">
        <f>B176/SUM(B$2:B$206)</f>
        <v>5.5912776069331842E-4</v>
      </c>
      <c r="D176">
        <v>0</v>
      </c>
      <c r="E176" s="9">
        <f t="shared" si="4"/>
        <v>0</v>
      </c>
      <c r="F176" t="str">
        <f t="shared" si="5"/>
        <v/>
      </c>
    </row>
    <row r="177" spans="1:6">
      <c r="A177" t="s">
        <v>167</v>
      </c>
      <c r="B177">
        <v>5</v>
      </c>
      <c r="C177" s="1">
        <f>B177/SUM(B$2:B$206)</f>
        <v>4.6593980057776533E-4</v>
      </c>
      <c r="D177">
        <v>0</v>
      </c>
      <c r="E177" s="9">
        <f t="shared" si="4"/>
        <v>0</v>
      </c>
      <c r="F177" t="str">
        <f t="shared" si="5"/>
        <v/>
      </c>
    </row>
    <row r="178" spans="1:6">
      <c r="A178" t="s">
        <v>193</v>
      </c>
      <c r="B178">
        <v>3</v>
      </c>
      <c r="C178" s="1">
        <f>B178/SUM(B$2:B$206)</f>
        <v>2.7956388034665921E-4</v>
      </c>
      <c r="D178">
        <v>0</v>
      </c>
      <c r="E178" s="9">
        <f t="shared" si="4"/>
        <v>0</v>
      </c>
      <c r="F178" t="str">
        <f t="shared" si="5"/>
        <v/>
      </c>
    </row>
    <row r="179" spans="1:6">
      <c r="A179" t="s">
        <v>23</v>
      </c>
      <c r="B179">
        <v>134</v>
      </c>
      <c r="C179" s="1">
        <f>B179/SUM(B$2:B$206)</f>
        <v>1.2487186655484112E-2</v>
      </c>
      <c r="D179">
        <v>8</v>
      </c>
      <c r="E179" s="9">
        <f t="shared" si="4"/>
        <v>5.9701492537313432E-2</v>
      </c>
      <c r="F179" t="str">
        <f t="shared" si="5"/>
        <v/>
      </c>
    </row>
    <row r="180" spans="1:6">
      <c r="A180" t="s">
        <v>38</v>
      </c>
      <c r="B180">
        <v>102</v>
      </c>
      <c r="C180" s="1">
        <f>B180/SUM(B$2:B$206)</f>
        <v>9.5051719317864134E-3</v>
      </c>
      <c r="D180">
        <v>4</v>
      </c>
      <c r="E180" s="9">
        <f t="shared" si="4"/>
        <v>3.9215686274509803E-2</v>
      </c>
      <c r="F180" t="str">
        <f t="shared" si="5"/>
        <v/>
      </c>
    </row>
    <row r="181" spans="1:6">
      <c r="A181" t="s">
        <v>110</v>
      </c>
      <c r="B181">
        <v>10</v>
      </c>
      <c r="C181" s="1">
        <f>B181/SUM(B$2:B$206)</f>
        <v>9.3187960115553067E-4</v>
      </c>
      <c r="D181">
        <v>0</v>
      </c>
      <c r="E181" s="9">
        <f t="shared" si="4"/>
        <v>0</v>
      </c>
      <c r="F181" t="str">
        <f t="shared" si="5"/>
        <v/>
      </c>
    </row>
    <row r="182" spans="1:6">
      <c r="A182" t="s">
        <v>94</v>
      </c>
      <c r="B182">
        <v>16</v>
      </c>
      <c r="C182" s="1">
        <f>B182/SUM(B$2:B$206)</f>
        <v>1.4910073618488492E-3</v>
      </c>
      <c r="D182">
        <v>1</v>
      </c>
      <c r="E182" s="9">
        <f t="shared" si="4"/>
        <v>6.25E-2</v>
      </c>
      <c r="F182" t="str">
        <f t="shared" si="5"/>
        <v/>
      </c>
    </row>
    <row r="183" spans="1:6">
      <c r="A183" t="s">
        <v>131</v>
      </c>
      <c r="B183">
        <v>7</v>
      </c>
      <c r="C183" s="1">
        <f>B183/SUM(B$2:B$206)</f>
        <v>6.5231572080887146E-4</v>
      </c>
      <c r="D183">
        <v>0</v>
      </c>
      <c r="E183" s="9">
        <f t="shared" si="4"/>
        <v>0</v>
      </c>
      <c r="F183" t="str">
        <f t="shared" si="5"/>
        <v/>
      </c>
    </row>
    <row r="184" spans="1:6">
      <c r="A184" t="s">
        <v>64</v>
      </c>
      <c r="B184">
        <v>37</v>
      </c>
      <c r="C184" s="1">
        <f>B184/SUM(B$2:B$206)</f>
        <v>3.4479545242754638E-3</v>
      </c>
      <c r="D184">
        <v>3</v>
      </c>
      <c r="E184" s="9">
        <f t="shared" si="4"/>
        <v>8.1081081081081086E-2</v>
      </c>
      <c r="F184" t="str">
        <f t="shared" si="5"/>
        <v/>
      </c>
    </row>
    <row r="185" spans="1:6">
      <c r="A185" t="s">
        <v>199</v>
      </c>
      <c r="B185">
        <v>2</v>
      </c>
      <c r="C185" s="1">
        <f>B185/SUM(B$2:B$206)</f>
        <v>1.8637592023110615E-4</v>
      </c>
      <c r="D185">
        <v>0</v>
      </c>
      <c r="E185" s="9">
        <f t="shared" si="4"/>
        <v>0</v>
      </c>
      <c r="F185" t="str">
        <f t="shared" si="5"/>
        <v/>
      </c>
    </row>
    <row r="186" spans="1:6">
      <c r="A186" t="s">
        <v>207</v>
      </c>
      <c r="B186">
        <v>2</v>
      </c>
      <c r="C186" s="1">
        <f>B186/SUM(B$2:B$206)</f>
        <v>1.8637592023110615E-4</v>
      </c>
      <c r="D186">
        <v>0</v>
      </c>
      <c r="E186" s="9">
        <f t="shared" si="4"/>
        <v>0</v>
      </c>
      <c r="F186" t="str">
        <f t="shared" si="5"/>
        <v/>
      </c>
    </row>
    <row r="187" spans="1:6">
      <c r="A187" t="s">
        <v>153</v>
      </c>
      <c r="B187">
        <v>6</v>
      </c>
      <c r="C187" s="1">
        <f>B187/SUM(B$2:B$206)</f>
        <v>5.5912776069331842E-4</v>
      </c>
      <c r="D187">
        <v>0</v>
      </c>
      <c r="E187" s="9">
        <f t="shared" si="4"/>
        <v>0</v>
      </c>
      <c r="F187" t="str">
        <f t="shared" si="5"/>
        <v/>
      </c>
    </row>
    <row r="188" spans="1:6">
      <c r="A188" t="s">
        <v>194</v>
      </c>
      <c r="B188">
        <v>3</v>
      </c>
      <c r="C188" s="1">
        <f>B188/SUM(B$2:B$206)</f>
        <v>2.7956388034665921E-4</v>
      </c>
      <c r="D188">
        <v>0</v>
      </c>
      <c r="E188" s="9">
        <f t="shared" si="4"/>
        <v>0</v>
      </c>
      <c r="F188" t="str">
        <f t="shared" si="5"/>
        <v/>
      </c>
    </row>
    <row r="189" spans="1:6">
      <c r="A189" t="s">
        <v>76</v>
      </c>
      <c r="B189">
        <v>30</v>
      </c>
      <c r="C189" s="1">
        <f>B189/SUM(B$2:B$206)</f>
        <v>2.7956388034665923E-3</v>
      </c>
      <c r="D189">
        <v>4</v>
      </c>
      <c r="E189" s="9">
        <f t="shared" si="4"/>
        <v>0.13333333333333333</v>
      </c>
      <c r="F189" t="str">
        <f t="shared" si="5"/>
        <v/>
      </c>
    </row>
    <row r="190" spans="1:6">
      <c r="A190" t="s">
        <v>40</v>
      </c>
      <c r="B190">
        <v>83</v>
      </c>
      <c r="C190" s="1">
        <f>B190/SUM(B$2:B$206)</f>
        <v>7.7346006895909047E-3</v>
      </c>
      <c r="D190">
        <v>3</v>
      </c>
      <c r="E190" s="9">
        <f t="shared" si="4"/>
        <v>3.614457831325301E-2</v>
      </c>
      <c r="F190" t="str">
        <f t="shared" si="5"/>
        <v/>
      </c>
    </row>
    <row r="191" spans="1:6">
      <c r="A191" t="s">
        <v>29</v>
      </c>
      <c r="B191">
        <v>114</v>
      </c>
      <c r="C191" s="1">
        <f>B191/SUM(B$2:B$206)</f>
        <v>1.0623427453173051E-2</v>
      </c>
      <c r="D191">
        <v>5</v>
      </c>
      <c r="E191" s="9">
        <f t="shared" si="4"/>
        <v>4.3859649122807015E-2</v>
      </c>
      <c r="F191" t="str">
        <f t="shared" si="5"/>
        <v/>
      </c>
    </row>
    <row r="192" spans="1:6">
      <c r="A192" t="s">
        <v>111</v>
      </c>
      <c r="B192">
        <v>10</v>
      </c>
      <c r="C192" s="1">
        <f>B192/SUM(B$2:B$206)</f>
        <v>9.3187960115553067E-4</v>
      </c>
      <c r="D192">
        <v>0</v>
      </c>
      <c r="E192" s="9">
        <f t="shared" si="4"/>
        <v>0</v>
      </c>
      <c r="F192" t="str">
        <f t="shared" si="5"/>
        <v/>
      </c>
    </row>
    <row r="193" spans="1:6">
      <c r="A193" t="s">
        <v>195</v>
      </c>
      <c r="B193">
        <v>3</v>
      </c>
      <c r="C193" s="1">
        <f>B193/SUM(B$2:B$206)</f>
        <v>2.7956388034665921E-4</v>
      </c>
      <c r="D193">
        <v>0</v>
      </c>
      <c r="E193" s="9">
        <f t="shared" si="4"/>
        <v>0</v>
      </c>
      <c r="F193" t="str">
        <f t="shared" si="5"/>
        <v/>
      </c>
    </row>
    <row r="194" spans="1:6">
      <c r="A194" t="s">
        <v>95</v>
      </c>
      <c r="B194">
        <v>16</v>
      </c>
      <c r="C194" s="1">
        <f>B194/SUM(B$2:B$206)</f>
        <v>1.4910073618488492E-3</v>
      </c>
      <c r="D194">
        <v>1</v>
      </c>
      <c r="E194" s="9">
        <f t="shared" si="4"/>
        <v>6.25E-2</v>
      </c>
      <c r="F194" t="str">
        <f t="shared" si="5"/>
        <v/>
      </c>
    </row>
    <row r="195" spans="1:6">
      <c r="A195" t="s">
        <v>16</v>
      </c>
      <c r="B195">
        <v>237</v>
      </c>
      <c r="C195" s="1">
        <f>B195/SUM(B$2:B$206)</f>
        <v>2.2085546547386078E-2</v>
      </c>
      <c r="D195">
        <v>20</v>
      </c>
      <c r="E195" s="9">
        <f t="shared" ref="E195:E206" si="6">D195/B195</f>
        <v>8.4388185654008435E-2</v>
      </c>
      <c r="F195" t="str">
        <f t="shared" ref="F195:F206" si="7">IF(AND(G195&lt;&gt;"",G195&lt;&gt;A195),"XXXX","")</f>
        <v/>
      </c>
    </row>
    <row r="196" spans="1:6">
      <c r="A196" t="s">
        <v>81</v>
      </c>
      <c r="B196">
        <v>26</v>
      </c>
      <c r="C196" s="1">
        <f>B196/SUM(B$2:B$206)</f>
        <v>2.4228869630043798E-3</v>
      </c>
      <c r="D196">
        <v>0</v>
      </c>
      <c r="E196" s="9">
        <f t="shared" si="6"/>
        <v>0</v>
      </c>
      <c r="F196" t="str">
        <f t="shared" si="7"/>
        <v/>
      </c>
    </row>
    <row r="197" spans="1:6">
      <c r="A197" t="s">
        <v>4</v>
      </c>
      <c r="B197">
        <v>530</v>
      </c>
      <c r="C197" s="1">
        <f>B197/SUM(B$2:B$206)</f>
        <v>4.9389618861243129E-2</v>
      </c>
      <c r="D197">
        <v>104</v>
      </c>
      <c r="E197" s="9">
        <f t="shared" si="6"/>
        <v>0.19622641509433963</v>
      </c>
      <c r="F197" t="str">
        <f t="shared" si="7"/>
        <v/>
      </c>
    </row>
    <row r="198" spans="1:6">
      <c r="A198" t="s">
        <v>78</v>
      </c>
      <c r="B198">
        <v>29</v>
      </c>
      <c r="C198" s="1">
        <f>B198/SUM(B$2:B$206)</f>
        <v>2.7024508433510391E-3</v>
      </c>
      <c r="D198">
        <v>0</v>
      </c>
      <c r="E198" s="9">
        <f t="shared" si="6"/>
        <v>0</v>
      </c>
      <c r="F198" t="str">
        <f t="shared" si="7"/>
        <v/>
      </c>
    </row>
    <row r="199" spans="1:6">
      <c r="A199" t="s">
        <v>52</v>
      </c>
      <c r="B199">
        <v>54</v>
      </c>
      <c r="C199" s="1">
        <f>B199/SUM(B$2:B$206)</f>
        <v>5.032149846239866E-3</v>
      </c>
      <c r="D199">
        <v>3</v>
      </c>
      <c r="E199" s="9">
        <f t="shared" si="6"/>
        <v>5.5555555555555552E-2</v>
      </c>
      <c r="F199" t="str">
        <f t="shared" si="7"/>
        <v/>
      </c>
    </row>
    <row r="200" spans="1:6">
      <c r="A200" t="s">
        <v>168</v>
      </c>
      <c r="B200">
        <v>5</v>
      </c>
      <c r="C200" s="1">
        <f>B200/SUM(B$2:B$206)</f>
        <v>4.6593980057776533E-4</v>
      </c>
      <c r="D200">
        <v>0</v>
      </c>
      <c r="E200" s="9">
        <f t="shared" si="6"/>
        <v>0</v>
      </c>
      <c r="F200" t="str">
        <f t="shared" si="7"/>
        <v/>
      </c>
    </row>
    <row r="201" spans="1:6">
      <c r="A201" t="s">
        <v>43</v>
      </c>
      <c r="B201">
        <v>70</v>
      </c>
      <c r="C201" s="1">
        <f>B201/SUM(B$2:B$206)</f>
        <v>6.5231572080887146E-3</v>
      </c>
      <c r="D201">
        <v>1</v>
      </c>
      <c r="E201" s="9">
        <f t="shared" si="6"/>
        <v>1.4285714285714285E-2</v>
      </c>
      <c r="F201" t="str">
        <f t="shared" si="7"/>
        <v/>
      </c>
    </row>
    <row r="202" spans="1:6">
      <c r="A202" t="s">
        <v>92</v>
      </c>
      <c r="B202">
        <v>18</v>
      </c>
      <c r="C202" s="1">
        <f>B202/SUM(B$2:B$206)</f>
        <v>1.6773832820799553E-3</v>
      </c>
      <c r="D202">
        <v>0</v>
      </c>
      <c r="E202" s="9">
        <f t="shared" si="6"/>
        <v>0</v>
      </c>
      <c r="F202" t="str">
        <f t="shared" si="7"/>
        <v/>
      </c>
    </row>
    <row r="203" spans="1:6">
      <c r="A203" t="s">
        <v>125</v>
      </c>
      <c r="B203">
        <v>7</v>
      </c>
      <c r="C203" s="1">
        <f>B203/SUM(B$2:B$206)</f>
        <v>6.5231572080887146E-4</v>
      </c>
      <c r="D203">
        <v>0</v>
      </c>
      <c r="E203" s="9">
        <f t="shared" si="6"/>
        <v>0</v>
      </c>
      <c r="F203" t="str">
        <f t="shared" si="7"/>
        <v/>
      </c>
    </row>
    <row r="204" spans="1:6">
      <c r="A204" t="s">
        <v>183</v>
      </c>
      <c r="B204">
        <v>4</v>
      </c>
      <c r="C204" s="1">
        <f>B204/SUM(B$2:B$206)</f>
        <v>3.727518404622123E-4</v>
      </c>
      <c r="D204">
        <v>0</v>
      </c>
      <c r="E204" s="9">
        <f t="shared" si="6"/>
        <v>0</v>
      </c>
      <c r="F204" t="str">
        <f t="shared" si="7"/>
        <v/>
      </c>
    </row>
    <row r="205" spans="1:6">
      <c r="A205" t="s">
        <v>132</v>
      </c>
      <c r="B205">
        <v>7</v>
      </c>
      <c r="C205" s="1">
        <f>B205/SUM(B$2:B$206)</f>
        <v>6.5231572080887146E-4</v>
      </c>
      <c r="D205">
        <v>0</v>
      </c>
      <c r="E205" s="9">
        <f t="shared" si="6"/>
        <v>0</v>
      </c>
      <c r="F205" t="str">
        <f t="shared" si="7"/>
        <v/>
      </c>
    </row>
    <row r="206" spans="1:6">
      <c r="A206" t="s">
        <v>133</v>
      </c>
      <c r="B206">
        <v>7</v>
      </c>
      <c r="C206" s="1">
        <f>B206/SUM(B$2:B$206)</f>
        <v>6.5231572080887146E-4</v>
      </c>
      <c r="D206">
        <v>0</v>
      </c>
      <c r="E206" s="9">
        <f t="shared" si="6"/>
        <v>0</v>
      </c>
      <c r="F206" t="str">
        <f t="shared" si="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6"/>
  <sheetViews>
    <sheetView topLeftCell="A71" workbookViewId="0">
      <selection activeCell="G1" sqref="G1:H85"/>
    </sheetView>
  </sheetViews>
  <sheetFormatPr defaultRowHeight="15"/>
  <sheetData>
    <row r="1" spans="1:8" ht="45.75" thickBot="1">
      <c r="A1" s="2">
        <v>79</v>
      </c>
      <c r="B1" s="3" t="s">
        <v>208</v>
      </c>
      <c r="C1" s="2">
        <v>0</v>
      </c>
      <c r="D1" s="2">
        <v>0</v>
      </c>
      <c r="E1" s="2">
        <v>1</v>
      </c>
      <c r="F1" s="2">
        <v>1</v>
      </c>
      <c r="G1" t="str">
        <f>MID(B1,2,FIND("(",B1)-3)</f>
        <v>Afghanistan</v>
      </c>
      <c r="H1">
        <f>F1</f>
        <v>1</v>
      </c>
    </row>
    <row r="2" spans="1:8" ht="30.75" thickBot="1">
      <c r="A2" s="2">
        <v>50</v>
      </c>
      <c r="B2" s="3" t="s">
        <v>209</v>
      </c>
      <c r="C2" s="2">
        <v>1</v>
      </c>
      <c r="D2" s="2">
        <v>0</v>
      </c>
      <c r="E2" s="2">
        <v>0</v>
      </c>
      <c r="F2" s="2">
        <v>1</v>
      </c>
      <c r="G2" t="str">
        <f t="shared" ref="G2:G65" si="0">MID(B2,2,FIND("(",B2)-3)</f>
        <v>Algeria</v>
      </c>
      <c r="H2">
        <f t="shared" ref="H2:H65" si="1">F2</f>
        <v>1</v>
      </c>
    </row>
    <row r="3" spans="1:8" ht="30.75" thickBot="1">
      <c r="A3" s="2">
        <v>42</v>
      </c>
      <c r="B3" s="3" t="s">
        <v>210</v>
      </c>
      <c r="C3" s="2">
        <v>1</v>
      </c>
      <c r="D3" s="2">
        <v>1</v>
      </c>
      <c r="E3" s="2">
        <v>2</v>
      </c>
      <c r="F3" s="2">
        <v>4</v>
      </c>
      <c r="G3" t="str">
        <f t="shared" si="0"/>
        <v>Argentina</v>
      </c>
      <c r="H3">
        <f t="shared" si="1"/>
        <v>4</v>
      </c>
    </row>
    <row r="4" spans="1:8" ht="30.75" thickBot="1">
      <c r="A4" s="2">
        <v>60</v>
      </c>
      <c r="B4" s="3" t="s">
        <v>211</v>
      </c>
      <c r="C4" s="2">
        <v>0</v>
      </c>
      <c r="D4" s="2">
        <v>1</v>
      </c>
      <c r="E4" s="2">
        <v>2</v>
      </c>
      <c r="F4" s="2">
        <v>3</v>
      </c>
      <c r="G4" t="str">
        <f t="shared" si="0"/>
        <v>Armenia</v>
      </c>
      <c r="H4">
        <f t="shared" si="1"/>
        <v>3</v>
      </c>
    </row>
    <row r="5" spans="1:8" ht="30.75" thickBot="1">
      <c r="A5" s="2">
        <v>10</v>
      </c>
      <c r="B5" s="3" t="s">
        <v>212</v>
      </c>
      <c r="C5" s="2">
        <v>7</v>
      </c>
      <c r="D5" s="2">
        <v>16</v>
      </c>
      <c r="E5" s="2">
        <v>12</v>
      </c>
      <c r="F5" s="2">
        <v>35</v>
      </c>
      <c r="G5" t="str">
        <f t="shared" si="0"/>
        <v>Australia</v>
      </c>
      <c r="H5">
        <f t="shared" si="1"/>
        <v>35</v>
      </c>
    </row>
    <row r="6" spans="1:8" ht="30.75" thickBot="1">
      <c r="A6" s="2">
        <v>30</v>
      </c>
      <c r="B6" s="3" t="s">
        <v>213</v>
      </c>
      <c r="C6" s="2">
        <v>2</v>
      </c>
      <c r="D6" s="2">
        <v>2</v>
      </c>
      <c r="E6" s="2">
        <v>6</v>
      </c>
      <c r="F6" s="2">
        <v>10</v>
      </c>
      <c r="G6" t="str">
        <f t="shared" si="0"/>
        <v>Azerbaijan</v>
      </c>
      <c r="H6">
        <f t="shared" si="1"/>
        <v>10</v>
      </c>
    </row>
    <row r="7" spans="1:8" ht="30.75" thickBot="1">
      <c r="A7" s="2">
        <v>50</v>
      </c>
      <c r="B7" s="3" t="s">
        <v>214</v>
      </c>
      <c r="C7" s="2">
        <v>1</v>
      </c>
      <c r="D7" s="2">
        <v>0</v>
      </c>
      <c r="E7" s="2">
        <v>0</v>
      </c>
      <c r="F7" s="2">
        <v>1</v>
      </c>
      <c r="G7" t="str">
        <f t="shared" si="0"/>
        <v>Bahamas</v>
      </c>
      <c r="H7">
        <f t="shared" si="1"/>
        <v>1</v>
      </c>
    </row>
    <row r="8" spans="1:8" ht="30.75" thickBot="1">
      <c r="A8" s="2">
        <v>79</v>
      </c>
      <c r="B8" s="3" t="s">
        <v>215</v>
      </c>
      <c r="C8" s="2">
        <v>0</v>
      </c>
      <c r="D8" s="2">
        <v>0</v>
      </c>
      <c r="E8" s="2">
        <v>1</v>
      </c>
      <c r="F8" s="2">
        <v>1</v>
      </c>
      <c r="G8" t="str">
        <f t="shared" si="0"/>
        <v>Bahrain</v>
      </c>
      <c r="H8">
        <f t="shared" si="1"/>
        <v>1</v>
      </c>
    </row>
    <row r="9" spans="1:8" ht="30.75" thickBot="1">
      <c r="A9" s="2">
        <v>26</v>
      </c>
      <c r="B9" s="3" t="s">
        <v>216</v>
      </c>
      <c r="C9" s="2">
        <v>2</v>
      </c>
      <c r="D9" s="2">
        <v>5</v>
      </c>
      <c r="E9" s="2">
        <v>5</v>
      </c>
      <c r="F9" s="2">
        <v>12</v>
      </c>
      <c r="G9" t="str">
        <f t="shared" si="0"/>
        <v>Belarus</v>
      </c>
      <c r="H9">
        <f t="shared" si="1"/>
        <v>12</v>
      </c>
    </row>
    <row r="10" spans="1:8" ht="30.75" thickBot="1">
      <c r="A10" s="2">
        <v>60</v>
      </c>
      <c r="B10" s="3" t="s">
        <v>217</v>
      </c>
      <c r="C10" s="2">
        <v>0</v>
      </c>
      <c r="D10" s="2">
        <v>1</v>
      </c>
      <c r="E10" s="2">
        <v>2</v>
      </c>
      <c r="F10" s="2">
        <v>3</v>
      </c>
      <c r="G10" t="str">
        <f t="shared" si="0"/>
        <v>Belgium</v>
      </c>
      <c r="H10">
        <f t="shared" si="1"/>
        <v>3</v>
      </c>
    </row>
    <row r="11" spans="1:8" ht="30.75" thickBot="1">
      <c r="A11" s="2">
        <v>69</v>
      </c>
      <c r="B11" s="3" t="s">
        <v>218</v>
      </c>
      <c r="C11" s="2">
        <v>0</v>
      </c>
      <c r="D11" s="2">
        <v>1</v>
      </c>
      <c r="E11" s="2">
        <v>0</v>
      </c>
      <c r="F11" s="2">
        <v>1</v>
      </c>
      <c r="G11" t="str">
        <f t="shared" si="0"/>
        <v>Botswana</v>
      </c>
      <c r="H11">
        <f t="shared" si="1"/>
        <v>1</v>
      </c>
    </row>
    <row r="12" spans="1:8" ht="30.75" thickBot="1">
      <c r="A12" s="2">
        <v>22</v>
      </c>
      <c r="B12" s="3" t="s">
        <v>219</v>
      </c>
      <c r="C12" s="2">
        <v>3</v>
      </c>
      <c r="D12" s="2">
        <v>5</v>
      </c>
      <c r="E12" s="2">
        <v>9</v>
      </c>
      <c r="F12" s="2">
        <v>17</v>
      </c>
      <c r="G12" t="str">
        <f t="shared" si="0"/>
        <v>Brazil</v>
      </c>
      <c r="H12">
        <f t="shared" si="1"/>
        <v>17</v>
      </c>
    </row>
    <row r="13" spans="1:8" ht="30.75" thickBot="1">
      <c r="A13" s="2">
        <v>63</v>
      </c>
      <c r="B13" s="3" t="s">
        <v>220</v>
      </c>
      <c r="C13" s="2">
        <v>0</v>
      </c>
      <c r="D13" s="2">
        <v>1</v>
      </c>
      <c r="E13" s="2">
        <v>1</v>
      </c>
      <c r="F13" s="2">
        <v>2</v>
      </c>
      <c r="G13" t="str">
        <f t="shared" si="0"/>
        <v>Bulgaria</v>
      </c>
      <c r="H13">
        <f t="shared" si="1"/>
        <v>2</v>
      </c>
    </row>
    <row r="14" spans="1:8" ht="30.75" thickBot="1">
      <c r="A14" s="2">
        <v>36</v>
      </c>
      <c r="B14" s="3" t="s">
        <v>221</v>
      </c>
      <c r="C14" s="2">
        <v>1</v>
      </c>
      <c r="D14" s="2">
        <v>5</v>
      </c>
      <c r="E14" s="2">
        <v>12</v>
      </c>
      <c r="F14" s="2">
        <v>18</v>
      </c>
      <c r="G14" t="str">
        <f t="shared" si="0"/>
        <v>Canada</v>
      </c>
      <c r="H14">
        <f t="shared" si="1"/>
        <v>18</v>
      </c>
    </row>
    <row r="15" spans="1:8" ht="30.75" thickBot="1">
      <c r="A15" s="2">
        <v>2</v>
      </c>
      <c r="B15" s="3" t="s">
        <v>222</v>
      </c>
      <c r="C15" s="2">
        <v>38</v>
      </c>
      <c r="D15" s="2">
        <v>28</v>
      </c>
      <c r="E15" s="2">
        <v>22</v>
      </c>
      <c r="F15" s="2">
        <v>88</v>
      </c>
      <c r="G15" t="str">
        <f t="shared" si="0"/>
        <v>China</v>
      </c>
      <c r="H15">
        <f t="shared" si="1"/>
        <v>88</v>
      </c>
    </row>
    <row r="16" spans="1:8" ht="45.75" thickBot="1">
      <c r="A16" s="2">
        <v>63</v>
      </c>
      <c r="B16" s="3" t="s">
        <v>223</v>
      </c>
      <c r="C16" s="2">
        <v>0</v>
      </c>
      <c r="D16" s="2">
        <v>1</v>
      </c>
      <c r="E16" s="2">
        <v>1</v>
      </c>
      <c r="F16" s="2">
        <v>2</v>
      </c>
      <c r="G16" t="str">
        <f t="shared" si="0"/>
        <v>Chinese Taipei</v>
      </c>
      <c r="H16">
        <f t="shared" si="1"/>
        <v>2</v>
      </c>
    </row>
    <row r="17" spans="1:8" ht="30.75" thickBot="1">
      <c r="A17" s="2">
        <v>38</v>
      </c>
      <c r="B17" s="3" t="s">
        <v>224</v>
      </c>
      <c r="C17" s="2">
        <v>1</v>
      </c>
      <c r="D17" s="2">
        <v>3</v>
      </c>
      <c r="E17" s="2">
        <v>4</v>
      </c>
      <c r="F17" s="2">
        <v>8</v>
      </c>
      <c r="G17" t="str">
        <f t="shared" si="0"/>
        <v>Colombia</v>
      </c>
      <c r="H17">
        <f t="shared" si="1"/>
        <v>8</v>
      </c>
    </row>
    <row r="18" spans="1:8" ht="30.75" thickBot="1">
      <c r="A18" s="2">
        <v>25</v>
      </c>
      <c r="B18" s="3" t="s">
        <v>225</v>
      </c>
      <c r="C18" s="2">
        <v>3</v>
      </c>
      <c r="D18" s="2">
        <v>1</v>
      </c>
      <c r="E18" s="2">
        <v>2</v>
      </c>
      <c r="F18" s="2">
        <v>6</v>
      </c>
      <c r="G18" t="str">
        <f t="shared" si="0"/>
        <v>Croatia</v>
      </c>
      <c r="H18">
        <f t="shared" si="1"/>
        <v>6</v>
      </c>
    </row>
    <row r="19" spans="1:8" ht="30.75" thickBot="1">
      <c r="A19" s="2">
        <v>16</v>
      </c>
      <c r="B19" s="3" t="s">
        <v>226</v>
      </c>
      <c r="C19" s="2">
        <v>5</v>
      </c>
      <c r="D19" s="2">
        <v>3</v>
      </c>
      <c r="E19" s="2">
        <v>7</v>
      </c>
      <c r="F19" s="2">
        <v>15</v>
      </c>
      <c r="G19" t="str">
        <f t="shared" si="0"/>
        <v>Cuba</v>
      </c>
      <c r="H19">
        <f t="shared" si="1"/>
        <v>15</v>
      </c>
    </row>
    <row r="20" spans="1:8" ht="30.75" thickBot="1">
      <c r="A20" s="2">
        <v>69</v>
      </c>
      <c r="B20" s="3" t="s">
        <v>227</v>
      </c>
      <c r="C20" s="2">
        <v>0</v>
      </c>
      <c r="D20" s="2">
        <v>1</v>
      </c>
      <c r="E20" s="2">
        <v>0</v>
      </c>
      <c r="F20" s="2">
        <v>1</v>
      </c>
      <c r="G20" t="str">
        <f t="shared" si="0"/>
        <v>Cyprus</v>
      </c>
      <c r="H20">
        <f t="shared" si="1"/>
        <v>1</v>
      </c>
    </row>
    <row r="21" spans="1:8" ht="45.75" thickBot="1">
      <c r="A21" s="2">
        <v>19</v>
      </c>
      <c r="B21" s="3" t="s">
        <v>228</v>
      </c>
      <c r="C21" s="2">
        <v>4</v>
      </c>
      <c r="D21" s="2">
        <v>3</v>
      </c>
      <c r="E21" s="2">
        <v>3</v>
      </c>
      <c r="F21" s="2">
        <v>10</v>
      </c>
      <c r="G21" t="str">
        <f t="shared" si="0"/>
        <v>Czech Republic</v>
      </c>
      <c r="H21">
        <f t="shared" si="1"/>
        <v>10</v>
      </c>
    </row>
    <row r="22" spans="1:8" ht="30.75" thickBot="1">
      <c r="A22" s="2">
        <v>29</v>
      </c>
      <c r="B22" s="3" t="s">
        <v>229</v>
      </c>
      <c r="C22" s="2">
        <v>2</v>
      </c>
      <c r="D22" s="2">
        <v>4</v>
      </c>
      <c r="E22" s="2">
        <v>3</v>
      </c>
      <c r="F22" s="2">
        <v>9</v>
      </c>
      <c r="G22" t="str">
        <f t="shared" si="0"/>
        <v>Denmark</v>
      </c>
      <c r="H22">
        <f t="shared" si="1"/>
        <v>9</v>
      </c>
    </row>
    <row r="23" spans="1:8" ht="60.75" thickBot="1">
      <c r="A23" s="2">
        <v>46</v>
      </c>
      <c r="B23" s="3" t="s">
        <v>230</v>
      </c>
      <c r="C23" s="2">
        <v>1</v>
      </c>
      <c r="D23" s="2">
        <v>1</v>
      </c>
      <c r="E23" s="2">
        <v>0</v>
      </c>
      <c r="F23" s="2">
        <v>2</v>
      </c>
      <c r="G23" t="str">
        <f t="shared" si="0"/>
        <v>Dominican Republic</v>
      </c>
      <c r="H23">
        <f t="shared" si="1"/>
        <v>2</v>
      </c>
    </row>
    <row r="24" spans="1:8" ht="30.75" thickBot="1">
      <c r="A24" s="2">
        <v>58</v>
      </c>
      <c r="B24" s="3" t="s">
        <v>231</v>
      </c>
      <c r="C24" s="2">
        <v>0</v>
      </c>
      <c r="D24" s="2">
        <v>2</v>
      </c>
      <c r="E24" s="2">
        <v>0</v>
      </c>
      <c r="F24" s="2">
        <v>2</v>
      </c>
      <c r="G24" t="str">
        <f t="shared" si="0"/>
        <v>Egypt</v>
      </c>
      <c r="H24">
        <f t="shared" si="1"/>
        <v>2</v>
      </c>
    </row>
    <row r="25" spans="1:8" ht="30.75" thickBot="1">
      <c r="A25" s="2">
        <v>63</v>
      </c>
      <c r="B25" s="3" t="s">
        <v>232</v>
      </c>
      <c r="C25" s="2">
        <v>0</v>
      </c>
      <c r="D25" s="2">
        <v>1</v>
      </c>
      <c r="E25" s="2">
        <v>1</v>
      </c>
      <c r="F25" s="2">
        <v>2</v>
      </c>
      <c r="G25" t="str">
        <f t="shared" si="0"/>
        <v>Estonia</v>
      </c>
      <c r="H25">
        <f t="shared" si="1"/>
        <v>2</v>
      </c>
    </row>
    <row r="26" spans="1:8" ht="30.75" thickBot="1">
      <c r="A26" s="2">
        <v>24</v>
      </c>
      <c r="B26" s="3" t="s">
        <v>233</v>
      </c>
      <c r="C26" s="2">
        <v>3</v>
      </c>
      <c r="D26" s="2">
        <v>1</v>
      </c>
      <c r="E26" s="2">
        <v>3</v>
      </c>
      <c r="F26" s="2">
        <v>7</v>
      </c>
      <c r="G26" t="str">
        <f t="shared" si="0"/>
        <v>Ethiopia</v>
      </c>
      <c r="H26">
        <f t="shared" si="1"/>
        <v>7</v>
      </c>
    </row>
    <row r="27" spans="1:8" ht="30.75" thickBot="1">
      <c r="A27" s="2">
        <v>60</v>
      </c>
      <c r="B27" s="3" t="s">
        <v>234</v>
      </c>
      <c r="C27" s="2">
        <v>0</v>
      </c>
      <c r="D27" s="2">
        <v>1</v>
      </c>
      <c r="E27" s="2">
        <v>2</v>
      </c>
      <c r="F27" s="2">
        <v>3</v>
      </c>
      <c r="G27" t="str">
        <f t="shared" si="0"/>
        <v>Finland</v>
      </c>
      <c r="H27">
        <f t="shared" si="1"/>
        <v>3</v>
      </c>
    </row>
    <row r="28" spans="1:8" ht="30.75" thickBot="1">
      <c r="A28" s="2">
        <v>7</v>
      </c>
      <c r="B28" s="3" t="s">
        <v>235</v>
      </c>
      <c r="C28" s="2">
        <v>11</v>
      </c>
      <c r="D28" s="2">
        <v>11</v>
      </c>
      <c r="E28" s="2">
        <v>12</v>
      </c>
      <c r="F28" s="2">
        <v>34</v>
      </c>
      <c r="G28" t="str">
        <f t="shared" si="0"/>
        <v>France</v>
      </c>
      <c r="H28">
        <f t="shared" si="1"/>
        <v>34</v>
      </c>
    </row>
    <row r="29" spans="1:8" ht="30.75" thickBot="1">
      <c r="A29" s="2">
        <v>69</v>
      </c>
      <c r="B29" s="3" t="s">
        <v>236</v>
      </c>
      <c r="C29" s="2">
        <v>0</v>
      </c>
      <c r="D29" s="2">
        <v>1</v>
      </c>
      <c r="E29" s="2">
        <v>0</v>
      </c>
      <c r="F29" s="2">
        <v>1</v>
      </c>
      <c r="G29" t="str">
        <f t="shared" si="0"/>
        <v>Gabon</v>
      </c>
      <c r="H29">
        <f t="shared" si="1"/>
        <v>1</v>
      </c>
    </row>
    <row r="30" spans="1:8" ht="30.75" thickBot="1">
      <c r="A30" s="2">
        <v>39</v>
      </c>
      <c r="B30" s="3" t="s">
        <v>237</v>
      </c>
      <c r="C30" s="2">
        <v>1</v>
      </c>
      <c r="D30" s="2">
        <v>3</v>
      </c>
      <c r="E30" s="2">
        <v>3</v>
      </c>
      <c r="F30" s="2">
        <v>7</v>
      </c>
      <c r="G30" t="str">
        <f t="shared" si="0"/>
        <v>Georgia</v>
      </c>
      <c r="H30">
        <f t="shared" si="1"/>
        <v>7</v>
      </c>
    </row>
    <row r="31" spans="1:8" ht="30.75" thickBot="1">
      <c r="A31" s="2">
        <v>6</v>
      </c>
      <c r="B31" s="3" t="s">
        <v>238</v>
      </c>
      <c r="C31" s="2">
        <v>11</v>
      </c>
      <c r="D31" s="2">
        <v>19</v>
      </c>
      <c r="E31" s="2">
        <v>14</v>
      </c>
      <c r="F31" s="2">
        <v>44</v>
      </c>
      <c r="G31" t="str">
        <f t="shared" si="0"/>
        <v>Germany</v>
      </c>
      <c r="H31">
        <f t="shared" si="1"/>
        <v>44</v>
      </c>
    </row>
    <row r="32" spans="1:8" ht="45.75" thickBot="1">
      <c r="A32" s="4">
        <v>3</v>
      </c>
      <c r="B32" s="5" t="s">
        <v>239</v>
      </c>
      <c r="C32" s="4">
        <v>29</v>
      </c>
      <c r="D32" s="4">
        <v>17</v>
      </c>
      <c r="E32" s="4">
        <v>19</v>
      </c>
      <c r="F32" s="4">
        <v>65</v>
      </c>
      <c r="G32" t="str">
        <f t="shared" si="0"/>
        <v>Great Britain</v>
      </c>
      <c r="H32">
        <f t="shared" si="1"/>
        <v>65</v>
      </c>
    </row>
    <row r="33" spans="1:8" ht="30.75" thickBot="1">
      <c r="A33" s="2">
        <v>75</v>
      </c>
      <c r="B33" s="3" t="s">
        <v>240</v>
      </c>
      <c r="C33" s="2">
        <v>0</v>
      </c>
      <c r="D33" s="2">
        <v>0</v>
      </c>
      <c r="E33" s="2">
        <v>2</v>
      </c>
      <c r="F33" s="2">
        <v>2</v>
      </c>
      <c r="G33" t="str">
        <f t="shared" si="0"/>
        <v>Greece</v>
      </c>
      <c r="H33">
        <f t="shared" si="1"/>
        <v>2</v>
      </c>
    </row>
    <row r="34" spans="1:8" ht="30.75" thickBot="1">
      <c r="A34" s="2">
        <v>50</v>
      </c>
      <c r="B34" s="3" t="s">
        <v>241</v>
      </c>
      <c r="C34" s="2">
        <v>1</v>
      </c>
      <c r="D34" s="2">
        <v>0</v>
      </c>
      <c r="E34" s="2">
        <v>0</v>
      </c>
      <c r="F34" s="2">
        <v>1</v>
      </c>
      <c r="G34" t="str">
        <f t="shared" si="0"/>
        <v>Grenada</v>
      </c>
      <c r="H34">
        <f t="shared" si="1"/>
        <v>1</v>
      </c>
    </row>
    <row r="35" spans="1:8" ht="45.75" thickBot="1">
      <c r="A35" s="2">
        <v>69</v>
      </c>
      <c r="B35" s="3" t="s">
        <v>242</v>
      </c>
      <c r="C35" s="2">
        <v>0</v>
      </c>
      <c r="D35" s="2">
        <v>1</v>
      </c>
      <c r="E35" s="2">
        <v>0</v>
      </c>
      <c r="F35" s="2">
        <v>1</v>
      </c>
      <c r="G35" t="str">
        <f t="shared" si="0"/>
        <v>Guatemala</v>
      </c>
      <c r="H35">
        <f t="shared" si="1"/>
        <v>1</v>
      </c>
    </row>
    <row r="36" spans="1:8" ht="45.75" thickBot="1">
      <c r="A36" s="2">
        <v>79</v>
      </c>
      <c r="B36" s="3" t="s">
        <v>243</v>
      </c>
      <c r="C36" s="2">
        <v>0</v>
      </c>
      <c r="D36" s="2">
        <v>0</v>
      </c>
      <c r="E36" s="2">
        <v>1</v>
      </c>
      <c r="F36" s="2">
        <v>1</v>
      </c>
      <c r="G36" t="str">
        <f t="shared" si="0"/>
        <v>Hong Kong</v>
      </c>
      <c r="H36">
        <f t="shared" si="1"/>
        <v>1</v>
      </c>
    </row>
    <row r="37" spans="1:8" ht="30.75" thickBot="1">
      <c r="A37" s="2">
        <v>9</v>
      </c>
      <c r="B37" s="3" t="s">
        <v>244</v>
      </c>
      <c r="C37" s="2">
        <v>8</v>
      </c>
      <c r="D37" s="2">
        <v>4</v>
      </c>
      <c r="E37" s="2">
        <v>6</v>
      </c>
      <c r="F37" s="2">
        <v>18</v>
      </c>
      <c r="G37" t="str">
        <f t="shared" si="0"/>
        <v>Hungary</v>
      </c>
      <c r="H37">
        <f t="shared" si="1"/>
        <v>18</v>
      </c>
    </row>
    <row r="38" spans="1:8" ht="30.75" thickBot="1">
      <c r="A38" s="2">
        <v>55</v>
      </c>
      <c r="B38" s="3" t="s">
        <v>245</v>
      </c>
      <c r="C38" s="2">
        <v>0</v>
      </c>
      <c r="D38" s="2">
        <v>2</v>
      </c>
      <c r="E38" s="2">
        <v>4</v>
      </c>
      <c r="F38" s="2">
        <v>6</v>
      </c>
      <c r="G38" t="str">
        <f t="shared" si="0"/>
        <v>India</v>
      </c>
      <c r="H38">
        <f t="shared" si="1"/>
        <v>6</v>
      </c>
    </row>
    <row r="39" spans="1:8" ht="30.75" thickBot="1">
      <c r="A39" s="2">
        <v>63</v>
      </c>
      <c r="B39" s="3" t="s">
        <v>246</v>
      </c>
      <c r="C39" s="2">
        <v>0</v>
      </c>
      <c r="D39" s="2">
        <v>1</v>
      </c>
      <c r="E39" s="2">
        <v>1</v>
      </c>
      <c r="F39" s="2">
        <v>2</v>
      </c>
      <c r="G39" t="str">
        <f t="shared" si="0"/>
        <v>Indonesia</v>
      </c>
      <c r="H39">
        <f t="shared" si="1"/>
        <v>2</v>
      </c>
    </row>
    <row r="40" spans="1:8" ht="15.75" thickBot="1">
      <c r="A40" s="2">
        <v>17</v>
      </c>
      <c r="B40" s="3" t="s">
        <v>247</v>
      </c>
      <c r="C40" s="2">
        <v>4</v>
      </c>
      <c r="D40" s="2">
        <v>5</v>
      </c>
      <c r="E40" s="2">
        <v>3</v>
      </c>
      <c r="F40" s="2">
        <v>12</v>
      </c>
      <c r="G40" t="str">
        <f t="shared" si="0"/>
        <v>Iran</v>
      </c>
      <c r="H40">
        <f t="shared" si="1"/>
        <v>12</v>
      </c>
    </row>
    <row r="41" spans="1:8" ht="30.75" thickBot="1">
      <c r="A41" s="2">
        <v>41</v>
      </c>
      <c r="B41" s="3" t="s">
        <v>248</v>
      </c>
      <c r="C41" s="2">
        <v>1</v>
      </c>
      <c r="D41" s="2">
        <v>1</v>
      </c>
      <c r="E41" s="2">
        <v>3</v>
      </c>
      <c r="F41" s="2">
        <v>5</v>
      </c>
      <c r="G41" t="str">
        <f t="shared" si="0"/>
        <v>Ireland</v>
      </c>
      <c r="H41">
        <f t="shared" si="1"/>
        <v>5</v>
      </c>
    </row>
    <row r="42" spans="1:8" ht="30.75" thickBot="1">
      <c r="A42" s="2">
        <v>8</v>
      </c>
      <c r="B42" s="3" t="s">
        <v>249</v>
      </c>
      <c r="C42" s="2">
        <v>8</v>
      </c>
      <c r="D42" s="2">
        <v>9</v>
      </c>
      <c r="E42" s="2">
        <v>11</v>
      </c>
      <c r="F42" s="2">
        <v>28</v>
      </c>
      <c r="G42" t="str">
        <f t="shared" si="0"/>
        <v>Italy</v>
      </c>
      <c r="H42">
        <f t="shared" si="1"/>
        <v>28</v>
      </c>
    </row>
    <row r="43" spans="1:8" ht="30.75" thickBot="1">
      <c r="A43" s="2">
        <v>18</v>
      </c>
      <c r="B43" s="3" t="s">
        <v>250</v>
      </c>
      <c r="C43" s="2">
        <v>4</v>
      </c>
      <c r="D43" s="2">
        <v>4</v>
      </c>
      <c r="E43" s="2">
        <v>4</v>
      </c>
      <c r="F43" s="2">
        <v>12</v>
      </c>
      <c r="G43" t="str">
        <f t="shared" si="0"/>
        <v>Jamaica</v>
      </c>
      <c r="H43">
        <f t="shared" si="1"/>
        <v>12</v>
      </c>
    </row>
    <row r="44" spans="1:8" ht="30.75" thickBot="1">
      <c r="A44" s="2">
        <v>11</v>
      </c>
      <c r="B44" s="3" t="s">
        <v>251</v>
      </c>
      <c r="C44" s="2">
        <v>7</v>
      </c>
      <c r="D44" s="2">
        <v>14</v>
      </c>
      <c r="E44" s="2">
        <v>17</v>
      </c>
      <c r="F44" s="2">
        <v>38</v>
      </c>
      <c r="G44" t="str">
        <f t="shared" si="0"/>
        <v>Japan</v>
      </c>
      <c r="H44">
        <f t="shared" si="1"/>
        <v>38</v>
      </c>
    </row>
    <row r="45" spans="1:8" ht="30.75" thickBot="1">
      <c r="A45" s="2">
        <v>12</v>
      </c>
      <c r="B45" s="3" t="s">
        <v>252</v>
      </c>
      <c r="C45" s="2">
        <v>7</v>
      </c>
      <c r="D45" s="2">
        <v>1</v>
      </c>
      <c r="E45" s="2">
        <v>5</v>
      </c>
      <c r="F45" s="2">
        <v>13</v>
      </c>
      <c r="G45" t="str">
        <f t="shared" si="0"/>
        <v>Kazakhstan</v>
      </c>
      <c r="H45">
        <f t="shared" si="1"/>
        <v>13</v>
      </c>
    </row>
    <row r="46" spans="1:8" ht="30.75" thickBot="1">
      <c r="A46" s="2">
        <v>28</v>
      </c>
      <c r="B46" s="3" t="s">
        <v>253</v>
      </c>
      <c r="C46" s="2">
        <v>2</v>
      </c>
      <c r="D46" s="2">
        <v>4</v>
      </c>
      <c r="E46" s="2">
        <v>5</v>
      </c>
      <c r="F46" s="2">
        <v>11</v>
      </c>
      <c r="G46" t="str">
        <f t="shared" si="0"/>
        <v>Kenya</v>
      </c>
      <c r="H46">
        <f t="shared" si="1"/>
        <v>11</v>
      </c>
    </row>
    <row r="47" spans="1:8" ht="30.75" thickBot="1">
      <c r="A47" s="2">
        <v>79</v>
      </c>
      <c r="B47" s="3" t="s">
        <v>254</v>
      </c>
      <c r="C47" s="2">
        <v>0</v>
      </c>
      <c r="D47" s="2">
        <v>0</v>
      </c>
      <c r="E47" s="2">
        <v>1</v>
      </c>
      <c r="F47" s="2">
        <v>1</v>
      </c>
      <c r="G47" t="str">
        <f t="shared" si="0"/>
        <v>Kuwait</v>
      </c>
      <c r="H47">
        <f t="shared" si="1"/>
        <v>1</v>
      </c>
    </row>
    <row r="48" spans="1:8" ht="30.75" thickBot="1">
      <c r="A48" s="2">
        <v>49</v>
      </c>
      <c r="B48" s="3" t="s">
        <v>255</v>
      </c>
      <c r="C48" s="2">
        <v>1</v>
      </c>
      <c r="D48" s="2">
        <v>0</v>
      </c>
      <c r="E48" s="2">
        <v>1</v>
      </c>
      <c r="F48" s="2">
        <v>2</v>
      </c>
      <c r="G48" t="str">
        <f t="shared" si="0"/>
        <v>Latvia</v>
      </c>
      <c r="H48">
        <f t="shared" si="1"/>
        <v>2</v>
      </c>
    </row>
    <row r="49" spans="1:8" ht="30.75" thickBot="1">
      <c r="A49" s="2">
        <v>34</v>
      </c>
      <c r="B49" s="3" t="s">
        <v>256</v>
      </c>
      <c r="C49" s="2">
        <v>2</v>
      </c>
      <c r="D49" s="2">
        <v>1</v>
      </c>
      <c r="E49" s="2">
        <v>2</v>
      </c>
      <c r="F49" s="2">
        <v>5</v>
      </c>
      <c r="G49" t="str">
        <f t="shared" si="0"/>
        <v>Lithuania</v>
      </c>
      <c r="H49">
        <f t="shared" si="1"/>
        <v>5</v>
      </c>
    </row>
    <row r="50" spans="1:8" ht="30.75" thickBot="1">
      <c r="A50" s="2">
        <v>63</v>
      </c>
      <c r="B50" s="3" t="s">
        <v>257</v>
      </c>
      <c r="C50" s="2">
        <v>0</v>
      </c>
      <c r="D50" s="2">
        <v>1</v>
      </c>
      <c r="E50" s="2">
        <v>1</v>
      </c>
      <c r="F50" s="2">
        <v>2</v>
      </c>
      <c r="G50" t="str">
        <f t="shared" si="0"/>
        <v>Malaysia</v>
      </c>
      <c r="H50">
        <f t="shared" si="1"/>
        <v>2</v>
      </c>
    </row>
    <row r="51" spans="1:8" ht="30.75" thickBot="1">
      <c r="A51" s="2">
        <v>39</v>
      </c>
      <c r="B51" s="3" t="s">
        <v>258</v>
      </c>
      <c r="C51" s="2">
        <v>1</v>
      </c>
      <c r="D51" s="2">
        <v>3</v>
      </c>
      <c r="E51" s="2">
        <v>3</v>
      </c>
      <c r="F51" s="2">
        <v>7</v>
      </c>
      <c r="G51" t="str">
        <f t="shared" si="0"/>
        <v>Mexico</v>
      </c>
      <c r="H51">
        <f t="shared" si="1"/>
        <v>7</v>
      </c>
    </row>
    <row r="52" spans="1:8" ht="30.75" thickBot="1">
      <c r="A52" s="2">
        <v>75</v>
      </c>
      <c r="B52" s="3" t="s">
        <v>259</v>
      </c>
      <c r="C52" s="2">
        <v>0</v>
      </c>
      <c r="D52" s="2">
        <v>0</v>
      </c>
      <c r="E52" s="2">
        <v>2</v>
      </c>
      <c r="F52" s="2">
        <v>2</v>
      </c>
      <c r="G52" t="str">
        <f t="shared" si="0"/>
        <v>Moldova</v>
      </c>
      <c r="H52">
        <f t="shared" si="1"/>
        <v>2</v>
      </c>
    </row>
    <row r="53" spans="1:8" ht="30.75" thickBot="1">
      <c r="A53" s="2">
        <v>56</v>
      </c>
      <c r="B53" s="3" t="s">
        <v>260</v>
      </c>
      <c r="C53" s="2">
        <v>0</v>
      </c>
      <c r="D53" s="2">
        <v>2</v>
      </c>
      <c r="E53" s="2">
        <v>3</v>
      </c>
      <c r="F53" s="2">
        <v>5</v>
      </c>
      <c r="G53" t="str">
        <f t="shared" si="0"/>
        <v>Mongolia</v>
      </c>
      <c r="H53">
        <f t="shared" si="1"/>
        <v>5</v>
      </c>
    </row>
    <row r="54" spans="1:8" ht="45.75" thickBot="1">
      <c r="A54" s="2">
        <v>69</v>
      </c>
      <c r="B54" s="3" t="s">
        <v>261</v>
      </c>
      <c r="C54" s="2">
        <v>0</v>
      </c>
      <c r="D54" s="2">
        <v>1</v>
      </c>
      <c r="E54" s="2">
        <v>0</v>
      </c>
      <c r="F54" s="2">
        <v>1</v>
      </c>
      <c r="G54" t="str">
        <f t="shared" si="0"/>
        <v>Montenegro</v>
      </c>
      <c r="H54">
        <f t="shared" si="1"/>
        <v>1</v>
      </c>
    </row>
    <row r="55" spans="1:8" ht="30.75" thickBot="1">
      <c r="A55" s="2">
        <v>79</v>
      </c>
      <c r="B55" s="3" t="s">
        <v>262</v>
      </c>
      <c r="C55" s="2">
        <v>0</v>
      </c>
      <c r="D55" s="2">
        <v>0</v>
      </c>
      <c r="E55" s="2">
        <v>1</v>
      </c>
      <c r="F55" s="2">
        <v>1</v>
      </c>
      <c r="G55" t="str">
        <f t="shared" si="0"/>
        <v>Morocco</v>
      </c>
      <c r="H55">
        <f t="shared" si="1"/>
        <v>1</v>
      </c>
    </row>
    <row r="56" spans="1:8" ht="45.75" thickBot="1">
      <c r="A56" s="2">
        <v>13</v>
      </c>
      <c r="B56" s="3" t="s">
        <v>263</v>
      </c>
      <c r="C56" s="2">
        <v>6</v>
      </c>
      <c r="D56" s="2">
        <v>6</v>
      </c>
      <c r="E56" s="2">
        <v>8</v>
      </c>
      <c r="F56" s="2">
        <v>20</v>
      </c>
      <c r="G56" t="str">
        <f t="shared" si="0"/>
        <v>Netherlands</v>
      </c>
      <c r="H56">
        <f t="shared" si="1"/>
        <v>20</v>
      </c>
    </row>
    <row r="57" spans="1:8" ht="45.75" thickBot="1">
      <c r="A57" s="2">
        <v>15</v>
      </c>
      <c r="B57" s="3" t="s">
        <v>264</v>
      </c>
      <c r="C57" s="2">
        <v>6</v>
      </c>
      <c r="D57" s="2">
        <v>2</v>
      </c>
      <c r="E57" s="2">
        <v>5</v>
      </c>
      <c r="F57" s="2">
        <v>13</v>
      </c>
      <c r="G57" t="str">
        <f t="shared" si="0"/>
        <v>New Zealand</v>
      </c>
      <c r="H57">
        <f t="shared" si="1"/>
        <v>13</v>
      </c>
    </row>
    <row r="58" spans="1:8" ht="45.75" thickBot="1">
      <c r="A58" s="2">
        <v>20</v>
      </c>
      <c r="B58" s="3" t="s">
        <v>265</v>
      </c>
      <c r="C58" s="2">
        <v>4</v>
      </c>
      <c r="D58" s="2">
        <v>0</v>
      </c>
      <c r="E58" s="2">
        <v>2</v>
      </c>
      <c r="F58" s="2">
        <v>6</v>
      </c>
      <c r="G58" t="str">
        <f t="shared" si="0"/>
        <v>North Korea</v>
      </c>
      <c r="H58">
        <f t="shared" si="1"/>
        <v>6</v>
      </c>
    </row>
    <row r="59" spans="1:8" ht="30.75" thickBot="1">
      <c r="A59" s="2">
        <v>35</v>
      </c>
      <c r="B59" s="3" t="s">
        <v>266</v>
      </c>
      <c r="C59" s="2">
        <v>2</v>
      </c>
      <c r="D59" s="2">
        <v>1</v>
      </c>
      <c r="E59" s="2">
        <v>1</v>
      </c>
      <c r="F59" s="2">
        <v>4</v>
      </c>
      <c r="G59" t="str">
        <f t="shared" si="0"/>
        <v>Norway</v>
      </c>
      <c r="H59">
        <f t="shared" si="1"/>
        <v>4</v>
      </c>
    </row>
    <row r="60" spans="1:8" ht="30.75" thickBot="1">
      <c r="A60" s="2">
        <v>30</v>
      </c>
      <c r="B60" s="3" t="s">
        <v>267</v>
      </c>
      <c r="C60" s="2">
        <v>2</v>
      </c>
      <c r="D60" s="2">
        <v>2</v>
      </c>
      <c r="E60" s="2">
        <v>6</v>
      </c>
      <c r="F60" s="2">
        <v>10</v>
      </c>
      <c r="G60" t="str">
        <f t="shared" si="0"/>
        <v>Poland</v>
      </c>
      <c r="H60">
        <f t="shared" si="1"/>
        <v>10</v>
      </c>
    </row>
    <row r="61" spans="1:8" ht="30.75" thickBot="1">
      <c r="A61" s="2">
        <v>69</v>
      </c>
      <c r="B61" s="3" t="s">
        <v>268</v>
      </c>
      <c r="C61" s="2">
        <v>0</v>
      </c>
      <c r="D61" s="2">
        <v>1</v>
      </c>
      <c r="E61" s="2">
        <v>0</v>
      </c>
      <c r="F61" s="2">
        <v>1</v>
      </c>
      <c r="G61" t="str">
        <f t="shared" si="0"/>
        <v>Portugal</v>
      </c>
      <c r="H61">
        <f t="shared" si="1"/>
        <v>1</v>
      </c>
    </row>
    <row r="62" spans="1:8" ht="45.75" thickBot="1">
      <c r="A62" s="2">
        <v>63</v>
      </c>
      <c r="B62" s="3" t="s">
        <v>269</v>
      </c>
      <c r="C62" s="2">
        <v>0</v>
      </c>
      <c r="D62" s="2">
        <v>1</v>
      </c>
      <c r="E62" s="2">
        <v>1</v>
      </c>
      <c r="F62" s="2">
        <v>2</v>
      </c>
      <c r="G62" t="str">
        <f t="shared" si="0"/>
        <v>Puerto Rico</v>
      </c>
      <c r="H62">
        <f t="shared" si="1"/>
        <v>2</v>
      </c>
    </row>
    <row r="63" spans="1:8" ht="30.75" thickBot="1">
      <c r="A63" s="2">
        <v>75</v>
      </c>
      <c r="B63" s="3" t="s">
        <v>270</v>
      </c>
      <c r="C63" s="2">
        <v>0</v>
      </c>
      <c r="D63" s="2">
        <v>0</v>
      </c>
      <c r="E63" s="2">
        <v>2</v>
      </c>
      <c r="F63" s="2">
        <v>2</v>
      </c>
      <c r="G63" t="str">
        <f t="shared" si="0"/>
        <v>Qatar</v>
      </c>
      <c r="H63">
        <f t="shared" si="1"/>
        <v>2</v>
      </c>
    </row>
    <row r="64" spans="1:8" ht="30.75" thickBot="1">
      <c r="A64" s="2">
        <v>27</v>
      </c>
      <c r="B64" s="3" t="s">
        <v>271</v>
      </c>
      <c r="C64" s="2">
        <v>2</v>
      </c>
      <c r="D64" s="2">
        <v>5</v>
      </c>
      <c r="E64" s="2">
        <v>2</v>
      </c>
      <c r="F64" s="2">
        <v>9</v>
      </c>
      <c r="G64" t="str">
        <f t="shared" si="0"/>
        <v>Romania</v>
      </c>
      <c r="H64">
        <f t="shared" si="1"/>
        <v>9</v>
      </c>
    </row>
    <row r="65" spans="1:8" ht="30.75" thickBot="1">
      <c r="A65" s="2">
        <v>4</v>
      </c>
      <c r="B65" s="3" t="s">
        <v>272</v>
      </c>
      <c r="C65" s="2">
        <v>24</v>
      </c>
      <c r="D65" s="2">
        <v>25</v>
      </c>
      <c r="E65" s="2">
        <v>32</v>
      </c>
      <c r="F65" s="2">
        <v>81</v>
      </c>
      <c r="G65" t="str">
        <f t="shared" si="0"/>
        <v>Russia</v>
      </c>
      <c r="H65">
        <f t="shared" si="1"/>
        <v>81</v>
      </c>
    </row>
    <row r="66" spans="1:8" ht="45.75" thickBot="1">
      <c r="A66" s="2">
        <v>79</v>
      </c>
      <c r="B66" s="3" t="s">
        <v>273</v>
      </c>
      <c r="C66" s="2">
        <v>0</v>
      </c>
      <c r="D66" s="2">
        <v>0</v>
      </c>
      <c r="E66" s="2">
        <v>1</v>
      </c>
      <c r="F66" s="2">
        <v>1</v>
      </c>
      <c r="G66" t="str">
        <f t="shared" ref="G66:G86" si="2">MID(B66,2,FIND("(",B66)-3)</f>
        <v>Saudi Arabia</v>
      </c>
      <c r="H66">
        <f t="shared" ref="H66:H86" si="3">F66</f>
        <v>1</v>
      </c>
    </row>
    <row r="67" spans="1:8" ht="30.75" thickBot="1">
      <c r="A67" s="2">
        <v>42</v>
      </c>
      <c r="B67" s="3" t="s">
        <v>274</v>
      </c>
      <c r="C67" s="2">
        <v>1</v>
      </c>
      <c r="D67" s="2">
        <v>1</v>
      </c>
      <c r="E67" s="2">
        <v>2</v>
      </c>
      <c r="F67" s="2">
        <v>4</v>
      </c>
      <c r="G67" t="str">
        <f t="shared" si="2"/>
        <v>Serbia</v>
      </c>
      <c r="H67">
        <f t="shared" si="3"/>
        <v>4</v>
      </c>
    </row>
    <row r="68" spans="1:8" ht="30.75" thickBot="1">
      <c r="A68" s="2">
        <v>75</v>
      </c>
      <c r="B68" s="3" t="s">
        <v>275</v>
      </c>
      <c r="C68" s="2">
        <v>0</v>
      </c>
      <c r="D68" s="2">
        <v>0</v>
      </c>
      <c r="E68" s="2">
        <v>2</v>
      </c>
      <c r="F68" s="2">
        <v>2</v>
      </c>
      <c r="G68" t="str">
        <f t="shared" si="2"/>
        <v>Singapore</v>
      </c>
      <c r="H68">
        <f t="shared" si="3"/>
        <v>2</v>
      </c>
    </row>
    <row r="69" spans="1:8" ht="30.75" thickBot="1">
      <c r="A69" s="2">
        <v>59</v>
      </c>
      <c r="B69" s="3" t="s">
        <v>276</v>
      </c>
      <c r="C69" s="2">
        <v>0</v>
      </c>
      <c r="D69" s="2">
        <v>1</v>
      </c>
      <c r="E69" s="2">
        <v>3</v>
      </c>
      <c r="F69" s="2">
        <v>4</v>
      </c>
      <c r="G69" t="str">
        <f t="shared" si="2"/>
        <v>Slovakia</v>
      </c>
      <c r="H69">
        <f t="shared" si="3"/>
        <v>4</v>
      </c>
    </row>
    <row r="70" spans="1:8" ht="30.75" thickBot="1">
      <c r="A70" s="2">
        <v>42</v>
      </c>
      <c r="B70" s="3" t="s">
        <v>277</v>
      </c>
      <c r="C70" s="2">
        <v>1</v>
      </c>
      <c r="D70" s="2">
        <v>1</v>
      </c>
      <c r="E70" s="2">
        <v>2</v>
      </c>
      <c r="F70" s="2">
        <v>4</v>
      </c>
      <c r="G70" t="str">
        <f t="shared" si="2"/>
        <v>Slovenia</v>
      </c>
      <c r="H70">
        <f t="shared" si="3"/>
        <v>4</v>
      </c>
    </row>
    <row r="71" spans="1:8" ht="45.75" thickBot="1">
      <c r="A71" s="2">
        <v>23</v>
      </c>
      <c r="B71" s="3" t="s">
        <v>278</v>
      </c>
      <c r="C71" s="2">
        <v>3</v>
      </c>
      <c r="D71" s="2">
        <v>2</v>
      </c>
      <c r="E71" s="2">
        <v>1</v>
      </c>
      <c r="F71" s="2">
        <v>6</v>
      </c>
      <c r="G71" t="str">
        <f t="shared" si="2"/>
        <v>South Africa</v>
      </c>
      <c r="H71">
        <f t="shared" si="3"/>
        <v>6</v>
      </c>
    </row>
    <row r="72" spans="1:8" ht="45.75" thickBot="1">
      <c r="A72" s="2">
        <v>5</v>
      </c>
      <c r="B72" s="3" t="s">
        <v>279</v>
      </c>
      <c r="C72" s="2">
        <v>13</v>
      </c>
      <c r="D72" s="2">
        <v>8</v>
      </c>
      <c r="E72" s="2">
        <v>7</v>
      </c>
      <c r="F72" s="2">
        <v>28</v>
      </c>
      <c r="G72" t="str">
        <f t="shared" si="2"/>
        <v>South Korea</v>
      </c>
      <c r="H72">
        <f t="shared" si="3"/>
        <v>28</v>
      </c>
    </row>
    <row r="73" spans="1:8" ht="30.75" thickBot="1">
      <c r="A73" s="2">
        <v>21</v>
      </c>
      <c r="B73" s="3" t="s">
        <v>280</v>
      </c>
      <c r="C73" s="2">
        <v>3</v>
      </c>
      <c r="D73" s="2">
        <v>10</v>
      </c>
      <c r="E73" s="2">
        <v>4</v>
      </c>
      <c r="F73" s="2">
        <v>17</v>
      </c>
      <c r="G73" t="str">
        <f t="shared" si="2"/>
        <v>Spain</v>
      </c>
      <c r="H73">
        <f t="shared" si="3"/>
        <v>17</v>
      </c>
    </row>
    <row r="74" spans="1:8" ht="30.75" thickBot="1">
      <c r="A74" s="2">
        <v>37</v>
      </c>
      <c r="B74" s="3" t="s">
        <v>281</v>
      </c>
      <c r="C74" s="2">
        <v>1</v>
      </c>
      <c r="D74" s="2">
        <v>4</v>
      </c>
      <c r="E74" s="2">
        <v>3</v>
      </c>
      <c r="F74" s="2">
        <v>8</v>
      </c>
      <c r="G74" t="str">
        <f t="shared" si="2"/>
        <v>Sweden</v>
      </c>
      <c r="H74">
        <f t="shared" si="3"/>
        <v>8</v>
      </c>
    </row>
    <row r="75" spans="1:8" ht="30.75" thickBot="1">
      <c r="A75" s="2">
        <v>33</v>
      </c>
      <c r="B75" s="3" t="s">
        <v>282</v>
      </c>
      <c r="C75" s="2">
        <v>2</v>
      </c>
      <c r="D75" s="2">
        <v>2</v>
      </c>
      <c r="E75" s="2">
        <v>0</v>
      </c>
      <c r="F75" s="2">
        <v>4</v>
      </c>
      <c r="G75" t="str">
        <f t="shared" si="2"/>
        <v>Switzerland</v>
      </c>
      <c r="H75">
        <f t="shared" si="3"/>
        <v>4</v>
      </c>
    </row>
    <row r="76" spans="1:8" ht="30.75" thickBot="1">
      <c r="A76" s="2">
        <v>79</v>
      </c>
      <c r="B76" s="3" t="s">
        <v>283</v>
      </c>
      <c r="C76" s="2">
        <v>0</v>
      </c>
      <c r="D76" s="2">
        <v>0</v>
      </c>
      <c r="E76" s="2">
        <v>1</v>
      </c>
      <c r="F76" s="2">
        <v>1</v>
      </c>
      <c r="G76" t="str">
        <f t="shared" si="2"/>
        <v>Tajikistan</v>
      </c>
      <c r="H76">
        <f t="shared" si="3"/>
        <v>1</v>
      </c>
    </row>
    <row r="77" spans="1:8" ht="30.75" thickBot="1">
      <c r="A77" s="2">
        <v>57</v>
      </c>
      <c r="B77" s="3" t="s">
        <v>284</v>
      </c>
      <c r="C77" s="2">
        <v>0</v>
      </c>
      <c r="D77" s="2">
        <v>2</v>
      </c>
      <c r="E77" s="2">
        <v>1</v>
      </c>
      <c r="F77" s="2">
        <v>3</v>
      </c>
      <c r="G77" t="str">
        <f t="shared" si="2"/>
        <v>Thailand</v>
      </c>
      <c r="H77">
        <f t="shared" si="3"/>
        <v>3</v>
      </c>
    </row>
    <row r="78" spans="1:8" ht="60.75" thickBot="1">
      <c r="A78" s="2">
        <v>47</v>
      </c>
      <c r="B78" s="3" t="s">
        <v>285</v>
      </c>
      <c r="C78" s="2">
        <v>1</v>
      </c>
      <c r="D78" s="2">
        <v>0</v>
      </c>
      <c r="E78" s="2">
        <v>3</v>
      </c>
      <c r="F78" s="2">
        <v>4</v>
      </c>
      <c r="G78" t="str">
        <f t="shared" si="2"/>
        <v>Trinidad and Tobago</v>
      </c>
      <c r="H78">
        <f t="shared" si="3"/>
        <v>4</v>
      </c>
    </row>
    <row r="79" spans="1:8" ht="30.75" thickBot="1">
      <c r="A79" s="2">
        <v>45</v>
      </c>
      <c r="B79" s="3" t="s">
        <v>286</v>
      </c>
      <c r="C79" s="2">
        <v>1</v>
      </c>
      <c r="D79" s="2">
        <v>1</v>
      </c>
      <c r="E79" s="2">
        <v>1</v>
      </c>
      <c r="F79" s="2">
        <v>3</v>
      </c>
      <c r="G79" t="str">
        <f t="shared" si="2"/>
        <v>Tunisia</v>
      </c>
      <c r="H79">
        <f t="shared" si="3"/>
        <v>3</v>
      </c>
    </row>
    <row r="80" spans="1:8" ht="30.75" thickBot="1">
      <c r="A80" s="2">
        <v>32</v>
      </c>
      <c r="B80" s="3" t="s">
        <v>287</v>
      </c>
      <c r="C80" s="2">
        <v>2</v>
      </c>
      <c r="D80" s="2">
        <v>2</v>
      </c>
      <c r="E80" s="2">
        <v>1</v>
      </c>
      <c r="F80" s="2">
        <v>5</v>
      </c>
      <c r="G80" t="str">
        <f t="shared" si="2"/>
        <v>Turkey</v>
      </c>
      <c r="H80">
        <f t="shared" si="3"/>
        <v>5</v>
      </c>
    </row>
    <row r="81" spans="1:8" ht="30.75" thickBot="1">
      <c r="A81" s="2">
        <v>50</v>
      </c>
      <c r="B81" s="3" t="s">
        <v>288</v>
      </c>
      <c r="C81" s="2">
        <v>1</v>
      </c>
      <c r="D81" s="2">
        <v>0</v>
      </c>
      <c r="E81" s="2">
        <v>0</v>
      </c>
      <c r="F81" s="2">
        <v>1</v>
      </c>
      <c r="G81" t="str">
        <f t="shared" si="2"/>
        <v>Uganda</v>
      </c>
      <c r="H81">
        <f t="shared" si="3"/>
        <v>1</v>
      </c>
    </row>
    <row r="82" spans="1:8" ht="30.75" thickBot="1">
      <c r="A82" s="2">
        <v>14</v>
      </c>
      <c r="B82" s="3" t="s">
        <v>289</v>
      </c>
      <c r="C82" s="2">
        <v>6</v>
      </c>
      <c r="D82" s="2">
        <v>5</v>
      </c>
      <c r="E82" s="2">
        <v>9</v>
      </c>
      <c r="F82" s="2">
        <v>20</v>
      </c>
      <c r="G82" t="str">
        <f t="shared" si="2"/>
        <v>Ukraine</v>
      </c>
      <c r="H82">
        <f t="shared" si="3"/>
        <v>20</v>
      </c>
    </row>
    <row r="83" spans="1:8" ht="45.75" thickBot="1">
      <c r="A83" s="2">
        <v>1</v>
      </c>
      <c r="B83" s="3" t="s">
        <v>290</v>
      </c>
      <c r="C83" s="2">
        <v>46</v>
      </c>
      <c r="D83" s="2">
        <v>29</v>
      </c>
      <c r="E83" s="2">
        <v>29</v>
      </c>
      <c r="F83" s="2">
        <v>104</v>
      </c>
      <c r="G83" t="str">
        <f t="shared" si="2"/>
        <v>United States</v>
      </c>
      <c r="H83">
        <f t="shared" si="3"/>
        <v>104</v>
      </c>
    </row>
    <row r="84" spans="1:8" ht="45.75" thickBot="1">
      <c r="A84" s="2">
        <v>48</v>
      </c>
      <c r="B84" s="3" t="s">
        <v>291</v>
      </c>
      <c r="C84" s="2">
        <v>1</v>
      </c>
      <c r="D84" s="2">
        <v>0</v>
      </c>
      <c r="E84" s="2">
        <v>2</v>
      </c>
      <c r="F84" s="2">
        <v>3</v>
      </c>
      <c r="G84" t="str">
        <f t="shared" si="2"/>
        <v>Uzbekistan</v>
      </c>
      <c r="H84">
        <f t="shared" si="3"/>
        <v>3</v>
      </c>
    </row>
    <row r="85" spans="1:8" ht="45.75" thickBot="1">
      <c r="A85" s="2">
        <v>50</v>
      </c>
      <c r="B85" s="3" t="s">
        <v>292</v>
      </c>
      <c r="C85" s="2">
        <v>1</v>
      </c>
      <c r="D85" s="2">
        <v>0</v>
      </c>
      <c r="E85" s="2">
        <v>0</v>
      </c>
      <c r="F85" s="2">
        <v>1</v>
      </c>
      <c r="G85" t="str">
        <f t="shared" si="2"/>
        <v>Venezuela</v>
      </c>
      <c r="H85">
        <f t="shared" si="3"/>
        <v>1</v>
      </c>
    </row>
    <row r="86" spans="1:8" ht="15.75" thickBot="1">
      <c r="A86" s="7" t="s">
        <v>293</v>
      </c>
      <c r="B86" s="8"/>
      <c r="C86" s="6">
        <v>302</v>
      </c>
      <c r="D86" s="6">
        <v>304</v>
      </c>
      <c r="E86" s="6">
        <v>356</v>
      </c>
      <c r="F86" s="6">
        <v>962</v>
      </c>
      <c r="G86" t="e">
        <f t="shared" si="2"/>
        <v>#VALUE!</v>
      </c>
      <c r="H86">
        <f t="shared" si="3"/>
        <v>962</v>
      </c>
    </row>
  </sheetData>
  <mergeCells count="1">
    <mergeCell ref="A86:B86"/>
  </mergeCells>
  <hyperlinks>
    <hyperlink ref="B1" r:id="rId1" tooltip="Afghanistan at the 2012 Summer Olympics" display="http://en.wikipedia.org/wiki/Afghanistan_at_the_2012_Summer_Olympics"/>
    <hyperlink ref="B2" r:id="rId2" tooltip="Algeria at the 2012 Summer Olympics" display="http://en.wikipedia.org/wiki/Algeria_at_the_2012_Summer_Olympics"/>
    <hyperlink ref="B3" r:id="rId3" tooltip="Argentina at the 2012 Summer Olympics" display="http://en.wikipedia.org/wiki/Argentina_at_the_2012_Summer_Olympics"/>
    <hyperlink ref="B4" r:id="rId4" tooltip="Armenia at the 2012 Summer Olympics" display="http://en.wikipedia.org/wiki/Armenia_at_the_2012_Summer_Olympics"/>
    <hyperlink ref="B5" r:id="rId5" tooltip="Australia at the 2012 Summer Olympics" display="http://en.wikipedia.org/wiki/Australia_at_the_2012_Summer_Olympics"/>
    <hyperlink ref="B6" r:id="rId6" tooltip="Azerbaijan at the 2012 Summer Olympics" display="http://en.wikipedia.org/wiki/Azerbaijan_at_the_2012_Summer_Olympics"/>
    <hyperlink ref="B7" r:id="rId7" tooltip="Bahamas at the 2012 Summer Olympics" display="http://en.wikipedia.org/wiki/Bahamas_at_the_2012_Summer_Olympics"/>
    <hyperlink ref="B8" r:id="rId8" tooltip="Bahrain at the 2012 Summer Olympics" display="http://en.wikipedia.org/wiki/Bahrain_at_the_2012_Summer_Olympics"/>
    <hyperlink ref="B9" r:id="rId9" tooltip="Belarus at the 2012 Summer Olympics" display="http://en.wikipedia.org/wiki/Belarus_at_the_2012_Summer_Olympics"/>
    <hyperlink ref="B10" r:id="rId10" tooltip="Belgium at the 2012 Summer Olympics" display="http://en.wikipedia.org/wiki/Belgium_at_the_2012_Summer_Olympics"/>
    <hyperlink ref="B11" r:id="rId11" tooltip="Botswana at the 2012 Summer Olympics" display="http://en.wikipedia.org/wiki/Botswana_at_the_2012_Summer_Olympics"/>
    <hyperlink ref="B12" r:id="rId12" tooltip="Brazil at the 2012 Summer Olympics" display="http://en.wikipedia.org/wiki/Brazil_at_the_2012_Summer_Olympics"/>
    <hyperlink ref="B13" r:id="rId13" tooltip="Bulgaria at the 2012 Summer Olympics" display="http://en.wikipedia.org/wiki/Bulgaria_at_the_2012_Summer_Olympics"/>
    <hyperlink ref="B14" r:id="rId14" tooltip="Canada at the 2012 Summer Olympics" display="http://en.wikipedia.org/wiki/Canada_at_the_2012_Summer_Olympics"/>
    <hyperlink ref="B15" r:id="rId15" tooltip="China at the 2012 Summer Olympics" display="http://en.wikipedia.org/wiki/China_at_the_2012_Summer_Olympics"/>
    <hyperlink ref="B16" r:id="rId16" tooltip="Chinese Taipei at the 2012 Summer Olympics" display="http://en.wikipedia.org/wiki/Chinese_Taipei_at_the_2012_Summer_Olympics"/>
    <hyperlink ref="B17" r:id="rId17" tooltip="Colombia at the 2012 Summer Olympics" display="http://en.wikipedia.org/wiki/Colombia_at_the_2012_Summer_Olympics"/>
    <hyperlink ref="B18" r:id="rId18" tooltip="Croatia at the 2012 Summer Olympics" display="http://en.wikipedia.org/wiki/Croatia_at_the_2012_Summer_Olympics"/>
    <hyperlink ref="B19" r:id="rId19" tooltip="Cuba at the 2012 Summer Olympics" display="http://en.wikipedia.org/wiki/Cuba_at_the_2012_Summer_Olympics"/>
    <hyperlink ref="B20" r:id="rId20" tooltip="Cyprus at the 2012 Summer Olympics" display="http://en.wikipedia.org/wiki/Cyprus_at_the_2012_Summer_Olympics"/>
    <hyperlink ref="B21" r:id="rId21" tooltip="Czech Republic at the 2012 Summer Olympics" display="http://en.wikipedia.org/wiki/Czech_Republic_at_the_2012_Summer_Olympics"/>
    <hyperlink ref="B22" r:id="rId22" tooltip="Denmark at the 2012 Summer Olympics" display="http://en.wikipedia.org/wiki/Denmark_at_the_2012_Summer_Olympics"/>
    <hyperlink ref="B23" r:id="rId23" tooltip="Dominican Republic at the 2012 Summer Olympics" display="http://en.wikipedia.org/wiki/Dominican_Republic_at_the_2012_Summer_Olympics"/>
    <hyperlink ref="B24" r:id="rId24" tooltip="Egypt at the 2012 Summer Olympics" display="http://en.wikipedia.org/wiki/Egypt_at_the_2012_Summer_Olympics"/>
    <hyperlink ref="B25" r:id="rId25" tooltip="Estonia at the 2012 Summer Olympics" display="http://en.wikipedia.org/wiki/Estonia_at_the_2012_Summer_Olympics"/>
    <hyperlink ref="B26" r:id="rId26" tooltip="Ethiopia at the 2012 Summer Olympics" display="http://en.wikipedia.org/wiki/Ethiopia_at_the_2012_Summer_Olympics"/>
    <hyperlink ref="B27" r:id="rId27" tooltip="Finland at the 2012 Summer Olympics" display="http://en.wikipedia.org/wiki/Finland_at_the_2012_Summer_Olympics"/>
    <hyperlink ref="B28" r:id="rId28" tooltip="France at the 2012 Summer Olympics" display="http://en.wikipedia.org/wiki/France_at_the_2012_Summer_Olympics"/>
    <hyperlink ref="B29" r:id="rId29" tooltip="Gabon at the 2012 Summer Olympics" display="http://en.wikipedia.org/wiki/Gabon_at_the_2012_Summer_Olympics"/>
    <hyperlink ref="B30" r:id="rId30" tooltip="Georgia at the 2012 Summer Olympics" display="http://en.wikipedia.org/wiki/Georgia_at_the_2012_Summer_Olympics"/>
    <hyperlink ref="B31" r:id="rId31" tooltip="Germany at the 2012 Summer Olympics" display="http://en.wikipedia.org/wiki/Germany_at_the_2012_Summer_Olympics"/>
    <hyperlink ref="B32" r:id="rId32" tooltip="Great Britain at the 2012 Summer Olympics" display="http://en.wikipedia.org/wiki/Great_Britain_at_the_2012_Summer_Olympics"/>
    <hyperlink ref="B33" r:id="rId33" tooltip="Greece at the 2012 Summer Olympics" display="http://en.wikipedia.org/wiki/Greece_at_the_2012_Summer_Olympics"/>
    <hyperlink ref="B34" r:id="rId34" tooltip="Grenada at the 2012 Summer Olympics" display="http://en.wikipedia.org/wiki/Grenada_at_the_2012_Summer_Olympics"/>
    <hyperlink ref="B35" r:id="rId35" tooltip="Guatemala at the 2012 Summer Olympics" display="http://en.wikipedia.org/wiki/Guatemala_at_the_2012_Summer_Olympics"/>
    <hyperlink ref="B36" r:id="rId36" tooltip="Hong Kong at the 2012 Summer Olympics" display="http://en.wikipedia.org/wiki/Hong_Kong_at_the_2012_Summer_Olympics"/>
    <hyperlink ref="B37" r:id="rId37" tooltip="Hungary at the 2012 Summer Olympics" display="http://en.wikipedia.org/wiki/Hungary_at_the_2012_Summer_Olympics"/>
    <hyperlink ref="B38" r:id="rId38" tooltip="India at the 2012 Summer Olympics" display="http://en.wikipedia.org/wiki/India_at_the_2012_Summer_Olympics"/>
    <hyperlink ref="B39" r:id="rId39" tooltip="Indonesia at the 2012 Summer Olympics" display="http://en.wikipedia.org/wiki/Indonesia_at_the_2012_Summer_Olympics"/>
    <hyperlink ref="B40" r:id="rId40" tooltip="Iran at the 2012 Summer Olympics" display="http://en.wikipedia.org/wiki/Iran_at_the_2012_Summer_Olympics"/>
    <hyperlink ref="B41" r:id="rId41" tooltip="Ireland at the 2012 Summer Olympics" display="http://en.wikipedia.org/wiki/Ireland_at_the_2012_Summer_Olympics"/>
    <hyperlink ref="B42" r:id="rId42" tooltip="Italy at the 2012 Summer Olympics" display="http://en.wikipedia.org/wiki/Italy_at_the_2012_Summer_Olympics"/>
    <hyperlink ref="B43" r:id="rId43" tooltip="Jamaica at the 2012 Summer Olympics" display="http://en.wikipedia.org/wiki/Jamaica_at_the_2012_Summer_Olympics"/>
    <hyperlink ref="B44" r:id="rId44" tooltip="Japan at the 2012 Summer Olympics" display="http://en.wikipedia.org/wiki/Japan_at_the_2012_Summer_Olympics"/>
    <hyperlink ref="B45" r:id="rId45" tooltip="Kazakhstan at the 2012 Summer Olympics" display="http://en.wikipedia.org/wiki/Kazakhstan_at_the_2012_Summer_Olympics"/>
    <hyperlink ref="B46" r:id="rId46" tooltip="Kenya at the 2012 Summer Olympics" display="http://en.wikipedia.org/wiki/Kenya_at_the_2012_Summer_Olympics"/>
    <hyperlink ref="B47" r:id="rId47" tooltip="Kuwait at the 2012 Summer Olympics" display="http://en.wikipedia.org/wiki/Kuwait_at_the_2012_Summer_Olympics"/>
    <hyperlink ref="B48" r:id="rId48" tooltip="Latvia at the 2012 Summer Olympics" display="http://en.wikipedia.org/wiki/Latvia_at_the_2012_Summer_Olympics"/>
    <hyperlink ref="B49" r:id="rId49" tooltip="Lithuania at the 2012 Summer Olympics" display="http://en.wikipedia.org/wiki/Lithuania_at_the_2012_Summer_Olympics"/>
    <hyperlink ref="B50" r:id="rId50" tooltip="Malaysia at the 2012 Summer Olympics" display="http://en.wikipedia.org/wiki/Malaysia_at_the_2012_Summer_Olympics"/>
    <hyperlink ref="B51" r:id="rId51" tooltip="Mexico at the 2012 Summer Olympics" display="http://en.wikipedia.org/wiki/Mexico_at_the_2012_Summer_Olympics"/>
    <hyperlink ref="B52" r:id="rId52" tooltip="Moldova at the 2012 Summer Olympics" display="http://en.wikipedia.org/wiki/Moldova_at_the_2012_Summer_Olympics"/>
    <hyperlink ref="B53" r:id="rId53" tooltip="Mongolia at the 2012 Summer Olympics" display="http://en.wikipedia.org/wiki/Mongolia_at_the_2012_Summer_Olympics"/>
    <hyperlink ref="B54" r:id="rId54" tooltip="Montenegro at the 2012 Summer Olympics" display="http://en.wikipedia.org/wiki/Montenegro_at_the_2012_Summer_Olympics"/>
    <hyperlink ref="B55" r:id="rId55" tooltip="Morocco at the 2012 Summer Olympics" display="http://en.wikipedia.org/wiki/Morocco_at_the_2012_Summer_Olympics"/>
    <hyperlink ref="B56" r:id="rId56" tooltip="Netherlands at the 2012 Summer Olympics" display="http://en.wikipedia.org/wiki/Netherlands_at_the_2012_Summer_Olympics"/>
    <hyperlink ref="B57" r:id="rId57" tooltip="New Zealand at the 2012 Summer Olympics" display="http://en.wikipedia.org/wiki/New_Zealand_at_the_2012_Summer_Olympics"/>
    <hyperlink ref="B58" r:id="rId58" tooltip="North Korea at the 2012 Summer Olympics" display="http://en.wikipedia.org/wiki/North_Korea_at_the_2012_Summer_Olympics"/>
    <hyperlink ref="B59" r:id="rId59" tooltip="Norway at the 2012 Summer Olympics" display="http://en.wikipedia.org/wiki/Norway_at_the_2012_Summer_Olympics"/>
    <hyperlink ref="B60" r:id="rId60" tooltip="Poland at the 2012 Summer Olympics" display="http://en.wikipedia.org/wiki/Poland_at_the_2012_Summer_Olympics"/>
    <hyperlink ref="B61" r:id="rId61" tooltip="Portugal at the 2012 Summer Olympics" display="http://en.wikipedia.org/wiki/Portugal_at_the_2012_Summer_Olympics"/>
    <hyperlink ref="B62" r:id="rId62" tooltip="Puerto Rico at the 2012 Summer Olympics" display="http://en.wikipedia.org/wiki/Puerto_Rico_at_the_2012_Summer_Olympics"/>
    <hyperlink ref="B63" r:id="rId63" tooltip="Qatar at the 2012 Summer Olympics" display="http://en.wikipedia.org/wiki/Qatar_at_the_2012_Summer_Olympics"/>
    <hyperlink ref="B64" r:id="rId64" tooltip="Romania at the 2012 Summer Olympics" display="http://en.wikipedia.org/wiki/Romania_at_the_2012_Summer_Olympics"/>
    <hyperlink ref="B65" r:id="rId65" tooltip="Russia at the 2012 Summer Olympics" display="http://en.wikipedia.org/wiki/Russia_at_the_2012_Summer_Olympics"/>
    <hyperlink ref="B66" r:id="rId66" tooltip="Saudi Arabia at the 2012 Summer Olympics" display="http://en.wikipedia.org/wiki/Saudi_Arabia_at_the_2012_Summer_Olympics"/>
    <hyperlink ref="B67" r:id="rId67" tooltip="Serbia at the 2012 Summer Olympics" display="http://en.wikipedia.org/wiki/Serbia_at_the_2012_Summer_Olympics"/>
    <hyperlink ref="B68" r:id="rId68" tooltip="Singapore at the 2012 Summer Olympics" display="http://en.wikipedia.org/wiki/Singapore_at_the_2012_Summer_Olympics"/>
    <hyperlink ref="B69" r:id="rId69" tooltip="Slovakia at the 2012 Summer Olympics" display="http://en.wikipedia.org/wiki/Slovakia_at_the_2012_Summer_Olympics"/>
    <hyperlink ref="B70" r:id="rId70" tooltip="Slovenia at the 2012 Summer Olympics" display="http://en.wikipedia.org/wiki/Slovenia_at_the_2012_Summer_Olympics"/>
    <hyperlink ref="B71" r:id="rId71" tooltip="South Africa at the 2012 Summer Olympics" display="http://en.wikipedia.org/wiki/South_Africa_at_the_2012_Summer_Olympics"/>
    <hyperlink ref="B72" r:id="rId72" tooltip="South Korea at the 2012 Summer Olympics" display="http://en.wikipedia.org/wiki/South_Korea_at_the_2012_Summer_Olympics"/>
    <hyperlink ref="B73" r:id="rId73" tooltip="Spain at the 2012 Summer Olympics" display="http://en.wikipedia.org/wiki/Spain_at_the_2012_Summer_Olympics"/>
    <hyperlink ref="B74" r:id="rId74" tooltip="Sweden at the 2012 Summer Olympics" display="http://en.wikipedia.org/wiki/Sweden_at_the_2012_Summer_Olympics"/>
    <hyperlink ref="B75" r:id="rId75" tooltip="Switzerland at the 2012 Summer Olympics" display="http://en.wikipedia.org/wiki/Switzerland_at_the_2012_Summer_Olympics"/>
    <hyperlink ref="B76" r:id="rId76" tooltip="Tajikistan at the 2012 Summer Olympics" display="http://en.wikipedia.org/wiki/Tajikistan_at_the_2012_Summer_Olympics"/>
    <hyperlink ref="B77" r:id="rId77" tooltip="Thailand at the 2012 Summer Olympics" display="http://en.wikipedia.org/wiki/Thailand_at_the_2012_Summer_Olympics"/>
    <hyperlink ref="B78" r:id="rId78" tooltip="Trinidad and Tobago at the 2012 Summer Olympics" display="http://en.wikipedia.org/wiki/Trinidad_and_Tobago_at_the_2012_Summer_Olympics"/>
    <hyperlink ref="B79" r:id="rId79" tooltip="Tunisia at the 2012 Summer Olympics" display="http://en.wikipedia.org/wiki/Tunisia_at_the_2012_Summer_Olympics"/>
    <hyperlink ref="B80" r:id="rId80" tooltip="Turkey at the 2012 Summer Olympics" display="http://en.wikipedia.org/wiki/Turkey_at_the_2012_Summer_Olympics"/>
    <hyperlink ref="B81" r:id="rId81" tooltip="Uganda at the 2012 Summer Olympics" display="http://en.wikipedia.org/wiki/Uganda_at_the_2012_Summer_Olympics"/>
    <hyperlink ref="B82" r:id="rId82" tooltip="Ukraine at the 2012 Summer Olympics" display="http://en.wikipedia.org/wiki/Ukraine_at_the_2012_Summer_Olympics"/>
    <hyperlink ref="B83" r:id="rId83" tooltip="United States at the 2012 Summer Olympics" display="http://en.wikipedia.org/wiki/United_States_at_the_2012_Summer_Olympics"/>
    <hyperlink ref="B84" r:id="rId84" tooltip="Uzbekistan at the 2012 Summer Olympics" display="http://en.wikipedia.org/wiki/Uzbekistan_at_the_2012_Summer_Olympics"/>
    <hyperlink ref="B85" r:id="rId85" tooltip="Venezuela at the 2012 Summer Olympics" display="http://en.wikipedia.org/wiki/Venezuela_at_the_2012_Summer_Olympics"/>
  </hyperlinks>
  <pageMargins left="0.7" right="0.7" top="0.75" bottom="0.75" header="0.3" footer="0.3"/>
  <pageSetup orientation="portrait" horizontalDpi="1200" verticalDpi="1200" r:id="rId86"/>
  <drawing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Athletes Per Country</vt:lpstr>
      <vt:lpstr>Sheet1</vt:lpstr>
    </vt:vector>
  </TitlesOfParts>
  <Company>Drexel 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2015-05-04T09:03:37Z</dcterms:created>
  <dcterms:modified xsi:type="dcterms:W3CDTF">2015-05-10T13:39:34Z</dcterms:modified>
</cp:coreProperties>
</file>