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J12" i="1" s="1"/>
  <c r="J8" i="1"/>
  <c r="Y26" i="1"/>
  <c r="Y25" i="1"/>
  <c r="Y24" i="1"/>
  <c r="W22" i="1"/>
  <c r="V22" i="1"/>
  <c r="Z19" i="1"/>
  <c r="Z18" i="1"/>
  <c r="Z17" i="1"/>
  <c r="AI69" i="1"/>
  <c r="AE69" i="1"/>
  <c r="G68" i="1"/>
  <c r="G67" i="1"/>
  <c r="G65" i="1"/>
  <c r="G64" i="1"/>
  <c r="C68" i="1"/>
  <c r="C67" i="1"/>
  <c r="C65" i="1"/>
  <c r="C64" i="1"/>
  <c r="C69" i="1" s="1"/>
  <c r="J11" i="1" l="1"/>
  <c r="J10" i="1"/>
  <c r="Z22" i="1"/>
  <c r="Y27" i="1"/>
  <c r="Y22" i="1"/>
  <c r="V24" i="1" s="1"/>
  <c r="Y21" i="1"/>
  <c r="G69" i="1"/>
  <c r="K100" i="1"/>
  <c r="K99" i="1"/>
  <c r="K98" i="1"/>
  <c r="K97" i="1"/>
  <c r="K96" i="1"/>
  <c r="K95" i="1"/>
  <c r="K94" i="1"/>
  <c r="K93" i="1"/>
  <c r="K92" i="1"/>
  <c r="O90" i="1"/>
  <c r="N90" i="1"/>
  <c r="O89" i="1"/>
  <c r="N89" i="1"/>
  <c r="G90" i="1"/>
  <c r="F90" i="1"/>
  <c r="G89" i="1"/>
  <c r="F89" i="1"/>
  <c r="O84" i="1"/>
  <c r="O83" i="1"/>
  <c r="O82" i="1"/>
  <c r="O81" i="1"/>
  <c r="O80" i="1"/>
  <c r="O79" i="1"/>
  <c r="O78" i="1"/>
  <c r="O77" i="1"/>
  <c r="O76" i="1"/>
  <c r="K84" i="1"/>
  <c r="K83" i="1"/>
  <c r="K82" i="1"/>
  <c r="K81" i="1"/>
  <c r="K80" i="1"/>
  <c r="K79" i="1"/>
  <c r="K78" i="1"/>
  <c r="K77" i="1"/>
  <c r="K76" i="1"/>
  <c r="J100" i="1"/>
  <c r="J99" i="1"/>
  <c r="J98" i="1"/>
  <c r="J97" i="1"/>
  <c r="J96" i="1"/>
  <c r="J95" i="1"/>
  <c r="J94" i="1"/>
  <c r="J93" i="1"/>
  <c r="J92" i="1"/>
  <c r="N84" i="1"/>
  <c r="N83" i="1"/>
  <c r="N82" i="1"/>
  <c r="N81" i="1"/>
  <c r="N80" i="1"/>
  <c r="N79" i="1"/>
  <c r="N78" i="1"/>
  <c r="N77" i="1"/>
  <c r="N76" i="1"/>
  <c r="J84" i="1"/>
  <c r="J83" i="1"/>
  <c r="J82" i="1"/>
  <c r="J81" i="1"/>
  <c r="J80" i="1"/>
  <c r="J79" i="1"/>
  <c r="J78" i="1"/>
  <c r="J77" i="1"/>
  <c r="J76" i="1"/>
  <c r="B44" i="1"/>
  <c r="A44" i="1"/>
  <c r="C43" i="1"/>
  <c r="D43" i="1" s="1"/>
  <c r="B35" i="1"/>
  <c r="A35" i="1"/>
  <c r="C34" i="1"/>
  <c r="D34" i="1" s="1"/>
  <c r="H8" i="1"/>
  <c r="G8" i="1"/>
  <c r="R26" i="1"/>
  <c r="R25" i="1"/>
  <c r="R24" i="1"/>
  <c r="P22" i="1"/>
  <c r="O22" i="1"/>
  <c r="S19" i="1"/>
  <c r="S18" i="1"/>
  <c r="S17" i="1"/>
  <c r="AI68" i="1"/>
  <c r="AI67" i="1"/>
  <c r="AI65" i="1"/>
  <c r="AI64" i="1"/>
  <c r="AE68" i="1"/>
  <c r="AE67" i="1"/>
  <c r="AE65" i="1"/>
  <c r="AE64" i="1"/>
  <c r="AA68" i="1"/>
  <c r="AA67" i="1"/>
  <c r="AA65" i="1"/>
  <c r="AA64" i="1"/>
  <c r="AA69" i="1" s="1"/>
  <c r="W68" i="1"/>
  <c r="W67" i="1"/>
  <c r="W65" i="1"/>
  <c r="W64" i="1"/>
  <c r="S68" i="1"/>
  <c r="S67" i="1"/>
  <c r="S65" i="1"/>
  <c r="S64" i="1"/>
  <c r="S69" i="1" s="1"/>
  <c r="O68" i="1"/>
  <c r="O67" i="1"/>
  <c r="O65" i="1"/>
  <c r="O64" i="1"/>
  <c r="K68" i="1"/>
  <c r="K67" i="1"/>
  <c r="K64" i="1"/>
  <c r="K65" i="1"/>
  <c r="G74" i="1"/>
  <c r="F74" i="1"/>
  <c r="G73" i="1"/>
  <c r="F73" i="1"/>
  <c r="K26" i="1"/>
  <c r="K25" i="1"/>
  <c r="K24" i="1"/>
  <c r="I22" i="1"/>
  <c r="H22" i="1"/>
  <c r="L19" i="1"/>
  <c r="L18" i="1"/>
  <c r="L17" i="1"/>
  <c r="D26" i="1"/>
  <c r="D25" i="1"/>
  <c r="D24" i="1"/>
  <c r="B22" i="1"/>
  <c r="A22" i="1"/>
  <c r="E19" i="1"/>
  <c r="E18" i="1"/>
  <c r="E17" i="1"/>
  <c r="E8" i="1"/>
  <c r="D8" i="1"/>
  <c r="B41" i="1"/>
  <c r="A41" i="1"/>
  <c r="C40" i="1"/>
  <c r="D40" i="1" s="1"/>
  <c r="B53" i="1"/>
  <c r="A53" i="1"/>
  <c r="C52" i="1"/>
  <c r="D52" i="1" s="1"/>
  <c r="B50" i="1"/>
  <c r="A50" i="1"/>
  <c r="B47" i="1"/>
  <c r="A47" i="1"/>
  <c r="A38" i="1"/>
  <c r="B38" i="1"/>
  <c r="B56" i="1"/>
  <c r="A56" i="1"/>
  <c r="C49" i="1"/>
  <c r="D49" i="1" s="1"/>
  <c r="C46" i="1"/>
  <c r="D46" i="1" s="1"/>
  <c r="C37" i="1"/>
  <c r="D37" i="1" s="1"/>
  <c r="C55" i="1"/>
  <c r="D55" i="1" s="1"/>
  <c r="A8" i="1"/>
  <c r="B8" i="1"/>
  <c r="K69" i="1" l="1"/>
  <c r="O69" i="1"/>
  <c r="W69" i="1"/>
  <c r="C35" i="1"/>
  <c r="D35" i="1" s="1"/>
  <c r="E34" i="1" s="1"/>
  <c r="J13" i="1"/>
  <c r="V25" i="1"/>
  <c r="V26" i="1"/>
  <c r="V27" i="1" s="1"/>
  <c r="W29" i="1" s="1"/>
  <c r="O100" i="1"/>
  <c r="F81" i="1"/>
  <c r="G79" i="1"/>
  <c r="N86" i="1"/>
  <c r="N99" i="1"/>
  <c r="F76" i="1"/>
  <c r="F84" i="1"/>
  <c r="G80" i="1"/>
  <c r="O93" i="1"/>
  <c r="F77" i="1"/>
  <c r="G81" i="1"/>
  <c r="O94" i="1"/>
  <c r="F78" i="1"/>
  <c r="G82" i="1"/>
  <c r="O95" i="1"/>
  <c r="F79" i="1"/>
  <c r="G83" i="1"/>
  <c r="O96" i="1"/>
  <c r="F80" i="1"/>
  <c r="G76" i="1"/>
  <c r="G84" i="1"/>
  <c r="N98" i="1"/>
  <c r="O97" i="1"/>
  <c r="G77" i="1"/>
  <c r="O98" i="1"/>
  <c r="F82" i="1"/>
  <c r="G78" i="1"/>
  <c r="O99" i="1"/>
  <c r="F83" i="1"/>
  <c r="O92" i="1"/>
  <c r="N97" i="1"/>
  <c r="N92" i="1"/>
  <c r="N100" i="1"/>
  <c r="N93" i="1"/>
  <c r="N94" i="1"/>
  <c r="N96" i="1"/>
  <c r="N95" i="1"/>
  <c r="F100" i="1"/>
  <c r="F93" i="1"/>
  <c r="G96" i="1"/>
  <c r="F97" i="1"/>
  <c r="G93" i="1"/>
  <c r="G97" i="1"/>
  <c r="F94" i="1"/>
  <c r="F98" i="1"/>
  <c r="G94" i="1"/>
  <c r="G98" i="1"/>
  <c r="F95" i="1"/>
  <c r="F99" i="1"/>
  <c r="G95" i="1"/>
  <c r="G99" i="1"/>
  <c r="F92" i="1"/>
  <c r="F96" i="1"/>
  <c r="G100" i="1"/>
  <c r="G92" i="1"/>
  <c r="J102" i="1"/>
  <c r="C44" i="1"/>
  <c r="D44" i="1" s="1"/>
  <c r="E43" i="1" s="1"/>
  <c r="A11" i="1"/>
  <c r="G10" i="1"/>
  <c r="G11" i="1"/>
  <c r="G12" i="1"/>
  <c r="H26" i="1"/>
  <c r="D27" i="1"/>
  <c r="O25" i="1"/>
  <c r="R27" i="1"/>
  <c r="R21" i="1"/>
  <c r="R22" i="1"/>
  <c r="S22" i="1"/>
  <c r="D12" i="1"/>
  <c r="A25" i="1"/>
  <c r="D10" i="1"/>
  <c r="D21" i="1"/>
  <c r="K27" i="1"/>
  <c r="D11" i="1"/>
  <c r="D22" i="1"/>
  <c r="E22" i="1"/>
  <c r="K21" i="1"/>
  <c r="C41" i="1"/>
  <c r="D41" i="1" s="1"/>
  <c r="K22" i="1"/>
  <c r="L22" i="1"/>
  <c r="C53" i="1"/>
  <c r="D53" i="1" s="1"/>
  <c r="E52" i="1" s="1"/>
  <c r="C38" i="1"/>
  <c r="D38" i="1" s="1"/>
  <c r="E37" i="1" s="1"/>
  <c r="C56" i="1"/>
  <c r="A10" i="1"/>
  <c r="A12" i="1"/>
  <c r="F86" i="1" l="1"/>
  <c r="N102" i="1"/>
  <c r="F102" i="1"/>
  <c r="G13" i="1"/>
  <c r="A24" i="1"/>
  <c r="D13" i="1"/>
  <c r="O26" i="1"/>
  <c r="O24" i="1"/>
  <c r="J86" i="1"/>
  <c r="A26" i="1"/>
  <c r="H24" i="1"/>
  <c r="H25" i="1"/>
  <c r="D56" i="1"/>
  <c r="C50" i="1" s="1"/>
  <c r="D50" i="1" s="1"/>
  <c r="E49" i="1" s="1"/>
  <c r="A13" i="1"/>
  <c r="O27" i="1" l="1"/>
  <c r="P29" i="1" s="1"/>
  <c r="A27" i="1"/>
  <c r="B29" i="1" s="1"/>
  <c r="H27" i="1"/>
  <c r="I29" i="1" s="1"/>
  <c r="C47" i="1"/>
  <c r="D47" i="1" s="1"/>
  <c r="E46" i="1" s="1"/>
  <c r="E55" i="1"/>
</calcChain>
</file>

<file path=xl/sharedStrings.xml><?xml version="1.0" encoding="utf-8"?>
<sst xmlns="http://schemas.openxmlformats.org/spreadsheetml/2006/main" count="126" uniqueCount="22">
  <si>
    <t>SSE</t>
  </si>
  <si>
    <t>Centroid</t>
  </si>
  <si>
    <t>Problem Description: Single SSE Calculation from Three Points</t>
  </si>
  <si>
    <t>(1,2)</t>
  </si>
  <si>
    <t>(1,3)</t>
  </si>
  <si>
    <t>(2,3)</t>
  </si>
  <si>
    <t>Two Point Centroid SSE:</t>
  </si>
  <si>
    <t>One Point Centroid SSE:</t>
  </si>
  <si>
    <t>Reduction:</t>
  </si>
  <si>
    <t>ID</t>
  </si>
  <si>
    <t>X</t>
  </si>
  <si>
    <t>Y</t>
  </si>
  <si>
    <t>Center 1</t>
  </si>
  <si>
    <t>Center 2</t>
  </si>
  <si>
    <t>Min Distance</t>
  </si>
  <si>
    <t>A</t>
  </si>
  <si>
    <t>B</t>
  </si>
  <si>
    <t>C</t>
  </si>
  <si>
    <t>Centroid 1</t>
  </si>
  <si>
    <t>Centroid 2</t>
  </si>
  <si>
    <t>Yellow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</si>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</sst>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4" borderId="1" xfId="0" applyFont="1" applyFill="1" applyBorder="1"/>
    <xf numFmtId="0" fontId="4" fillId="5" borderId="0" xfId="0" applyFont="1" applyFill="1"/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0" xfId="0" applyFill="1"/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abSelected="1" topLeftCell="A43" workbookViewId="0">
      <selection activeCell="A37" sqref="A37:XFD39"/>
    </sheetView>
  </sheetViews>
  <sheetFormatPr defaultRowHeight="15" x14ac:dyDescent="0.25"/>
  <cols>
    <col min="1" max="1" width="12" customWidth="1"/>
    <col min="6" max="6" width="12.28515625" customWidth="1"/>
    <col min="10" max="10" width="12.28515625" customWidth="1"/>
    <col min="14" max="14" width="12.5703125" bestFit="1" customWidth="1"/>
  </cols>
  <sheetData>
    <row r="1" spans="1:22" x14ac:dyDescent="0.25">
      <c r="A1" s="8" t="s">
        <v>2</v>
      </c>
    </row>
    <row r="2" spans="1:22" x14ac:dyDescent="0.25">
      <c r="A2" s="13" t="s">
        <v>10</v>
      </c>
      <c r="B2" s="13" t="s">
        <v>11</v>
      </c>
      <c r="D2" s="13" t="s">
        <v>10</v>
      </c>
      <c r="E2" s="13" t="s">
        <v>11</v>
      </c>
      <c r="G2" s="13" t="s">
        <v>10</v>
      </c>
      <c r="H2" s="13" t="s">
        <v>11</v>
      </c>
      <c r="J2" s="13" t="s">
        <v>10</v>
      </c>
      <c r="K2" s="13" t="s">
        <v>11</v>
      </c>
    </row>
    <row r="3" spans="1:22" x14ac:dyDescent="0.25">
      <c r="A3" s="11">
        <v>4</v>
      </c>
      <c r="B3" s="11">
        <v>8</v>
      </c>
      <c r="D3" s="11">
        <v>4</v>
      </c>
      <c r="E3" s="11">
        <v>1</v>
      </c>
      <c r="G3" s="11">
        <v>0</v>
      </c>
      <c r="H3" s="11">
        <v>7</v>
      </c>
      <c r="J3" s="11">
        <v>0</v>
      </c>
      <c r="K3" s="11">
        <v>8</v>
      </c>
    </row>
    <row r="4" spans="1:22" x14ac:dyDescent="0.25">
      <c r="A4" s="11">
        <v>9</v>
      </c>
      <c r="B4" s="11">
        <v>5</v>
      </c>
      <c r="D4" s="11">
        <v>7</v>
      </c>
      <c r="E4" s="11">
        <v>7</v>
      </c>
      <c r="G4" s="11">
        <v>6</v>
      </c>
      <c r="H4" s="11">
        <v>6</v>
      </c>
      <c r="J4" s="11">
        <v>6</v>
      </c>
      <c r="K4" s="11">
        <v>5</v>
      </c>
    </row>
    <row r="5" spans="1:22" x14ac:dyDescent="0.25">
      <c r="A5" s="11">
        <v>2</v>
      </c>
      <c r="B5" s="11">
        <v>2</v>
      </c>
      <c r="D5" s="11">
        <v>10</v>
      </c>
      <c r="E5" s="11">
        <v>4</v>
      </c>
      <c r="G5" s="11">
        <v>3</v>
      </c>
      <c r="H5" s="11">
        <v>2</v>
      </c>
      <c r="J5" s="11">
        <v>3</v>
      </c>
      <c r="K5" s="11">
        <v>2</v>
      </c>
    </row>
    <row r="7" spans="1:22" x14ac:dyDescent="0.25">
      <c r="A7" t="s">
        <v>1</v>
      </c>
      <c r="D7" t="s">
        <v>1</v>
      </c>
      <c r="G7" t="s">
        <v>1</v>
      </c>
      <c r="J7" t="s">
        <v>1</v>
      </c>
    </row>
    <row r="8" spans="1:22" x14ac:dyDescent="0.25">
      <c r="A8">
        <f>(A3+A4+A5)/3</f>
        <v>5</v>
      </c>
      <c r="B8">
        <f>(B3+B4+B5)/3</f>
        <v>5</v>
      </c>
      <c r="D8">
        <f>(D3+D4+D5)/3</f>
        <v>7</v>
      </c>
      <c r="E8">
        <f>(E3+E4+E5)/3</f>
        <v>4</v>
      </c>
      <c r="G8">
        <f>(G3+G4+G5)/3</f>
        <v>3</v>
      </c>
      <c r="H8">
        <f>(H3+H4+H5)/3</f>
        <v>5</v>
      </c>
      <c r="J8">
        <f>(J3+J4+J5)/3</f>
        <v>3</v>
      </c>
      <c r="K8">
        <f>(K3+K4+K5)/3</f>
        <v>5</v>
      </c>
    </row>
    <row r="10" spans="1:22" x14ac:dyDescent="0.25">
      <c r="A10">
        <f>($A$8-A3)^2+($B$8-B3)^2</f>
        <v>10</v>
      </c>
      <c r="D10">
        <f>(D$8-D3)^2+(E$8-E3)^2</f>
        <v>18</v>
      </c>
      <c r="G10">
        <f>(G$8-G3)^2+(H$8-H3)^2</f>
        <v>13</v>
      </c>
      <c r="J10">
        <f>(J$8-J3)^2+(K$8-K3)^2</f>
        <v>18</v>
      </c>
    </row>
    <row r="11" spans="1:22" x14ac:dyDescent="0.25">
      <c r="A11">
        <f t="shared" ref="A11:A12" si="0">($A$8-A4)^2+($B$8-B4)^2</f>
        <v>16</v>
      </c>
      <c r="D11">
        <f>(D$8-D4)^2+(E$8-E4)^2</f>
        <v>9</v>
      </c>
      <c r="G11">
        <f>(G$8-G4)^2+(H$8-H4)^2</f>
        <v>10</v>
      </c>
      <c r="J11">
        <f>(J$8-J4)^2+(K$8-K4)^2</f>
        <v>9</v>
      </c>
    </row>
    <row r="12" spans="1:22" x14ac:dyDescent="0.25">
      <c r="A12">
        <f t="shared" si="0"/>
        <v>18</v>
      </c>
      <c r="D12">
        <f>(D$8-D5)^2+(E$8-E5)^2</f>
        <v>9</v>
      </c>
      <c r="G12">
        <f>(G$8-G5)^2+(H$8-H5)^2</f>
        <v>9</v>
      </c>
      <c r="J12">
        <f>(J$8-J5)^2+(K$8-K5)^2</f>
        <v>9</v>
      </c>
    </row>
    <row r="13" spans="1:22" x14ac:dyDescent="0.25">
      <c r="A13" s="1">
        <f>SUM(A10:A12)</f>
        <v>44</v>
      </c>
      <c r="D13" s="1">
        <f>SUM(D10:D12)</f>
        <v>36</v>
      </c>
      <c r="G13" s="1">
        <f>SUM(G10:G12)</f>
        <v>32</v>
      </c>
      <c r="J13" s="1">
        <f>SUM(J10:J12)</f>
        <v>36</v>
      </c>
    </row>
    <row r="14" spans="1:22" s="7" customFormat="1" x14ac:dyDescent="0.25"/>
    <row r="16" spans="1:22" x14ac:dyDescent="0.25">
      <c r="A16" s="2" t="s">
        <v>0</v>
      </c>
      <c r="H16" s="2" t="s">
        <v>0</v>
      </c>
      <c r="O16" s="2" t="s">
        <v>0</v>
      </c>
      <c r="V16" s="2" t="s">
        <v>0</v>
      </c>
    </row>
    <row r="17" spans="1:27" x14ac:dyDescent="0.25">
      <c r="A17">
        <v>3</v>
      </c>
      <c r="B17">
        <v>0</v>
      </c>
      <c r="D17" t="s">
        <v>3</v>
      </c>
      <c r="E17">
        <f>(A18-A17)^2+(B18-B17)^2</f>
        <v>58</v>
      </c>
      <c r="H17">
        <v>4</v>
      </c>
      <c r="I17">
        <v>8</v>
      </c>
      <c r="K17" t="s">
        <v>3</v>
      </c>
      <c r="L17">
        <f>(H18-H17)^2+(I18-I17)^2</f>
        <v>34</v>
      </c>
      <c r="O17">
        <v>3</v>
      </c>
      <c r="P17">
        <v>2</v>
      </c>
      <c r="R17" t="s">
        <v>3</v>
      </c>
      <c r="S17">
        <f>(O18-O17)^2+(P18-P17)^2</f>
        <v>34</v>
      </c>
      <c r="V17">
        <v>10</v>
      </c>
      <c r="W17">
        <v>4</v>
      </c>
      <c r="Y17" t="s">
        <v>3</v>
      </c>
      <c r="Z17">
        <f>(V18-V17)^2+(W18-W17)^2</f>
        <v>45</v>
      </c>
    </row>
    <row r="18" spans="1:27" x14ac:dyDescent="0.25">
      <c r="A18">
        <v>0</v>
      </c>
      <c r="B18">
        <v>7</v>
      </c>
      <c r="D18" t="s">
        <v>4</v>
      </c>
      <c r="E18">
        <f>(A17-A19)^2+(B17-B19)^2</f>
        <v>34</v>
      </c>
      <c r="H18">
        <v>9</v>
      </c>
      <c r="I18">
        <v>5</v>
      </c>
      <c r="K18" t="s">
        <v>4</v>
      </c>
      <c r="L18">
        <f>(H17-H19)^2+(I17-I19)^2</f>
        <v>40</v>
      </c>
      <c r="O18">
        <v>0</v>
      </c>
      <c r="P18">
        <v>7</v>
      </c>
      <c r="R18" t="s">
        <v>4</v>
      </c>
      <c r="S18">
        <f>(O17-O19)^2+(P17-P19)^2</f>
        <v>25</v>
      </c>
      <c r="V18">
        <v>4</v>
      </c>
      <c r="W18">
        <v>1</v>
      </c>
      <c r="Y18" t="s">
        <v>4</v>
      </c>
      <c r="Z18">
        <f>(V17-V19)^2+(W17-W19)^2</f>
        <v>18</v>
      </c>
    </row>
    <row r="19" spans="1:27" x14ac:dyDescent="0.25">
      <c r="A19">
        <v>6</v>
      </c>
      <c r="B19">
        <v>5</v>
      </c>
      <c r="D19" t="s">
        <v>5</v>
      </c>
      <c r="E19">
        <f>(A19-A18)^2+(B19-B18)^2</f>
        <v>40</v>
      </c>
      <c r="H19">
        <v>2</v>
      </c>
      <c r="I19">
        <v>2</v>
      </c>
      <c r="K19" t="s">
        <v>5</v>
      </c>
      <c r="L19">
        <f>(H19-H18)^2+(I19-I18)^2</f>
        <v>58</v>
      </c>
      <c r="O19">
        <v>6</v>
      </c>
      <c r="P19">
        <v>6</v>
      </c>
      <c r="R19" t="s">
        <v>5</v>
      </c>
      <c r="S19">
        <f>(O19-O18)^2+(P19-P18)^2</f>
        <v>37</v>
      </c>
      <c r="V19">
        <v>7</v>
      </c>
      <c r="W19">
        <v>7</v>
      </c>
      <c r="Y19" t="s">
        <v>5</v>
      </c>
      <c r="Z19">
        <f>(V19-V18)^2+(W19-W18)^2</f>
        <v>45</v>
      </c>
    </row>
    <row r="21" spans="1:27" x14ac:dyDescent="0.25">
      <c r="A21" t="s">
        <v>1</v>
      </c>
      <c r="D21" t="str">
        <f>CONCATENATE("Closest Points: ", IF(MIN(E$17:E$19)=E$17,D$17,IF(MIN(E$17:E$19)=E$18,D$18,D19)))</f>
        <v>Closest Points: (1,3)</v>
      </c>
      <c r="H21" t="s">
        <v>1</v>
      </c>
      <c r="K21" t="str">
        <f>CONCATENATE("Closest Points: ", IF(MIN(L$17:L$19)=L$17,K$17,IF(MIN(L$17:L$19)=L$18,K$18,K19)))</f>
        <v>Closest Points: (1,2)</v>
      </c>
      <c r="O21" t="s">
        <v>1</v>
      </c>
      <c r="R21" t="str">
        <f>CONCATENATE("Closest Points: ", IF(MIN(S$17:S$19)=S$17,R$17,IF(MIN(S$17:S$19)=S$18,R$18,R19)))</f>
        <v>Closest Points: (1,3)</v>
      </c>
      <c r="V21" t="s">
        <v>1</v>
      </c>
      <c r="Y21" t="str">
        <f>CONCATENATE("Closest Points: ", IF(MIN(Z$17:Z$19)=Z$17,Y$17,IF(MIN(Z$17:Z$19)=Z$18,Y$18,Y19)))</f>
        <v>Closest Points: (1,3)</v>
      </c>
    </row>
    <row r="22" spans="1:27" x14ac:dyDescent="0.25">
      <c r="A22">
        <f>(A17+A18+A19)/3</f>
        <v>3</v>
      </c>
      <c r="B22">
        <f>(B17+B18+B19)/3</f>
        <v>4</v>
      </c>
      <c r="D22">
        <f>IF(MIN(E$17:E$19)=E$17,AVERAGE(A$17:A$18),IF(MIN(E$17:E$19)=E$18,AVERAGE(A17,A19),AVERAGE(A18:A19)))</f>
        <v>4.5</v>
      </c>
      <c r="E22">
        <f>IF(MIN(E$17:E$19)=E$17,AVERAGE(B$17:B$18),IF(MIN(E$17:E$19)=E$18,AVERAGE(B$17,B$19),AVERAGE(B$18:B$19)))</f>
        <v>2.5</v>
      </c>
      <c r="H22">
        <f>(H17+H18+H19)/3</f>
        <v>5</v>
      </c>
      <c r="I22">
        <f>(I17+I18+I19)/3</f>
        <v>5</v>
      </c>
      <c r="K22">
        <f>IF(MIN(L$17:L$19)=L$17,AVERAGE(H$17:H$18),IF(MIN(L$17:L$19)=L$18,AVERAGE(H17,H19),AVERAGE(H18:H19)))</f>
        <v>6.5</v>
      </c>
      <c r="L22">
        <f>IF(MIN(L$17:L$19)=L$17,AVERAGE(I$17:I$18),IF(MIN(L$17:L$19)=L$18,AVERAGE(I$17,I$19),AVERAGE(I$18:I$19)))</f>
        <v>6.5</v>
      </c>
      <c r="O22">
        <f>(O17+O18+O19)/3</f>
        <v>3</v>
      </c>
      <c r="P22">
        <f>(P17+P18+P19)/3</f>
        <v>5</v>
      </c>
      <c r="R22">
        <f>IF(MIN(S$17:S$19)=S$17,AVERAGE(O$17:O$18),IF(MIN(S$17:S$19)=S$18,AVERAGE(O17,O19),AVERAGE(O18:O19)))</f>
        <v>4.5</v>
      </c>
      <c r="S22">
        <f>IF(MIN(S$17:S$19)=S$17,AVERAGE(P$17:P$18),IF(MIN(S$17:S$19)=S$18,AVERAGE(P$17,P$19),AVERAGE(P$18:P$19)))</f>
        <v>4</v>
      </c>
      <c r="V22">
        <f>(V17+V18+V19)/3</f>
        <v>7</v>
      </c>
      <c r="W22">
        <f>(W17+W18+W19)/3</f>
        <v>4</v>
      </c>
      <c r="Y22">
        <f>IF(MIN(Z$17:Z$19)=Z$17,AVERAGE(V$17:V$18),IF(MIN(Z$17:Z$19)=Z$18,AVERAGE(V17,V19),AVERAGE(V18:V19)))</f>
        <v>8.5</v>
      </c>
      <c r="Z22">
        <f>IF(MIN(Z$17:Z$19)=Z$17,AVERAGE(W$17:W$18),IF(MIN(Z$17:Z$19)=Z$18,AVERAGE(W$17,W$19),AVERAGE(W$18:W$19)))</f>
        <v>5.5</v>
      </c>
    </row>
    <row r="23" spans="1:27" x14ac:dyDescent="0.25">
      <c r="A23" s="9" t="s">
        <v>6</v>
      </c>
      <c r="B23" s="10"/>
      <c r="C23" s="10"/>
      <c r="D23" s="9" t="s">
        <v>7</v>
      </c>
      <c r="E23" s="10"/>
      <c r="F23" s="10"/>
      <c r="H23" s="9" t="s">
        <v>6</v>
      </c>
      <c r="I23" s="10"/>
      <c r="J23" s="10"/>
      <c r="K23" s="9" t="s">
        <v>7</v>
      </c>
      <c r="L23" s="10"/>
      <c r="M23" s="10"/>
      <c r="O23" s="9" t="s">
        <v>6</v>
      </c>
      <c r="P23" s="10"/>
      <c r="Q23" s="10"/>
      <c r="R23" s="9" t="s">
        <v>7</v>
      </c>
      <c r="S23" s="10"/>
      <c r="T23" s="10"/>
      <c r="V23" s="9" t="s">
        <v>6</v>
      </c>
      <c r="W23" s="10"/>
      <c r="X23" s="10"/>
      <c r="Y23" s="9" t="s">
        <v>7</v>
      </c>
      <c r="Z23" s="10"/>
      <c r="AA23" s="10"/>
    </row>
    <row r="24" spans="1:27" x14ac:dyDescent="0.25">
      <c r="A24">
        <f>IF(OR(MIN(E$17:E$19)=E$17,MIN(E$17:E$19)=E$18),(D$22-A17)^2+(E$22-B17)^2,0)</f>
        <v>8.5</v>
      </c>
      <c r="D24">
        <f>(A17-AVERAGE(A$17:A$19))^2+(B17-AVERAGE(B$17:B$19))^2</f>
        <v>16</v>
      </c>
      <c r="H24">
        <f>IF(OR(MIN(L$17:L$19)=L$17,MIN(L$17:L$19)=L$18),(K$22-H17)^2+(L$22-I17)^2,0)</f>
        <v>8.5</v>
      </c>
      <c r="K24">
        <f>(H17-AVERAGE(H$17:H$19))^2+(I17-AVERAGE(I$17:I$19))^2</f>
        <v>10</v>
      </c>
      <c r="O24">
        <f>IF(OR(MIN(S$17:S$19)=S$17,MIN(S$17:S$19)=S$18),(R$22-O17)^2+(S$22-P17)^2,0)</f>
        <v>6.25</v>
      </c>
      <c r="R24">
        <f>(O17-AVERAGE(O$17:O$19))^2+(P17-AVERAGE(P$17:P$19))^2</f>
        <v>9</v>
      </c>
      <c r="V24">
        <f>IF(OR(MIN(Z$17:Z$19)=Z$17,MIN(Z$17:Z$19)=Z$18),(Y$22-V17)^2+(Z$22-W17)^2,0)</f>
        <v>4.5</v>
      </c>
      <c r="Y24">
        <f>(V17-AVERAGE(V$17:V$19))^2+(W17-AVERAGE(W$17:W$19))^2</f>
        <v>9</v>
      </c>
    </row>
    <row r="25" spans="1:27" x14ac:dyDescent="0.25">
      <c r="A25">
        <f>IF(OR(MIN(E$17:E$19)=E$17,MIN(E$17:E$19)=E$19),(D$22-A18)^2+(E$22-B18)^2,0)</f>
        <v>0</v>
      </c>
      <c r="D25">
        <f t="shared" ref="D25:D26" si="1">(A18-AVERAGE(A$17:A$19))^2+(B18-AVERAGE(B$17:B$19))^2</f>
        <v>18</v>
      </c>
      <c r="H25">
        <f>IF(OR(MIN(L$17:L$19)=L$17,MIN(L$17:L$19)=L$19),(K$22-H18)^2+(L$22-I18)^2,0)</f>
        <v>8.5</v>
      </c>
      <c r="K25">
        <f t="shared" ref="K25:K26" si="2">(H18-AVERAGE(H$17:H$19))^2+(I18-AVERAGE(I$17:I$19))^2</f>
        <v>16</v>
      </c>
      <c r="O25">
        <f>IF(OR(MIN(S$17:S$19)=S$17,MIN(S$17:S$19)=S$19),(R$22-O18)^2+(S$22-P18)^2,0)</f>
        <v>0</v>
      </c>
      <c r="R25">
        <f t="shared" ref="R25:R26" si="3">(O18-AVERAGE(O$17:O$19))^2+(P18-AVERAGE(P$17:P$19))^2</f>
        <v>13</v>
      </c>
      <c r="V25">
        <f>IF(OR(MIN(Z$17:Z$19)=Z$17,MIN(Z$17:Z$19)=Z$19),(Y$22-V18)^2+(Z$22-W18)^2,0)</f>
        <v>0</v>
      </c>
      <c r="Y25">
        <f t="shared" ref="Y25:Y26" si="4">(V18-AVERAGE(V$17:V$19))^2+(W18-AVERAGE(W$17:W$19))^2</f>
        <v>18</v>
      </c>
    </row>
    <row r="26" spans="1:27" x14ac:dyDescent="0.25">
      <c r="A26">
        <f>IF(OR(MIN(E$17:E$19)=E$18,MIN(E$17:E$19)=E$19),(D$22-A19)^2+(E$22-B19)^2,0)</f>
        <v>8.5</v>
      </c>
      <c r="D26">
        <f t="shared" si="1"/>
        <v>10</v>
      </c>
      <c r="H26">
        <f>IF(OR(MIN(L$17:L$19)=L$18,MIN(L$17:L$19)=L$19),(K$22-H19)^2+(L$22-I19)^2,0)</f>
        <v>0</v>
      </c>
      <c r="K26">
        <f t="shared" si="2"/>
        <v>18</v>
      </c>
      <c r="O26">
        <f>IF(OR(MIN(S$17:S$19)=S$18,MIN(S$17:S$19)=S$19),(R$22-O19)^2+(S$22-P19)^2,0)</f>
        <v>6.25</v>
      </c>
      <c r="R26">
        <f t="shared" si="3"/>
        <v>10</v>
      </c>
      <c r="V26">
        <f>IF(OR(MIN(Z$17:Z$19)=Z$18,MIN(Z$17:Z$19)=Z$19),(Y$22-V19)^2+(Z$22-W19)^2,0)</f>
        <v>4.5</v>
      </c>
      <c r="Y26">
        <f t="shared" si="4"/>
        <v>9</v>
      </c>
    </row>
    <row r="27" spans="1:27" x14ac:dyDescent="0.25">
      <c r="A27" s="1">
        <f>SUM(A24:A26)</f>
        <v>17</v>
      </c>
      <c r="D27">
        <f>SUM(D24:D26)</f>
        <v>44</v>
      </c>
      <c r="H27" s="1">
        <f>SUM(H24:H26)</f>
        <v>17</v>
      </c>
      <c r="K27">
        <f>SUM(K24:K26)</f>
        <v>44</v>
      </c>
      <c r="O27" s="1">
        <f>SUM(O24:O26)</f>
        <v>12.5</v>
      </c>
      <c r="R27">
        <f>SUM(R24:R26)</f>
        <v>32</v>
      </c>
      <c r="V27" s="1">
        <f>SUM(V24:V26)</f>
        <v>9</v>
      </c>
      <c r="Y27">
        <f>SUM(Y24:Y26)</f>
        <v>36</v>
      </c>
    </row>
    <row r="29" spans="1:27" x14ac:dyDescent="0.25">
      <c r="A29" t="s">
        <v>8</v>
      </c>
      <c r="B29" s="4">
        <f>D27-A27</f>
        <v>27</v>
      </c>
      <c r="H29" t="s">
        <v>8</v>
      </c>
      <c r="I29" s="4">
        <f>K27-H27</f>
        <v>27</v>
      </c>
      <c r="O29" t="s">
        <v>8</v>
      </c>
      <c r="P29" s="4">
        <f>R27-O27</f>
        <v>19.5</v>
      </c>
      <c r="V29" t="s">
        <v>8</v>
      </c>
      <c r="W29" s="4">
        <f>Y27-V27</f>
        <v>27</v>
      </c>
    </row>
    <row r="31" spans="1:27" s="7" customFormat="1" x14ac:dyDescent="0.25"/>
    <row r="32" spans="1:27" x14ac:dyDescent="0.25">
      <c r="A32">
        <v>1</v>
      </c>
      <c r="B32">
        <v>4</v>
      </c>
      <c r="C32">
        <v>9</v>
      </c>
      <c r="D32">
        <v>16</v>
      </c>
      <c r="E32">
        <v>25</v>
      </c>
      <c r="F32">
        <v>36</v>
      </c>
      <c r="G32">
        <v>47</v>
      </c>
      <c r="H32">
        <v>64</v>
      </c>
      <c r="I32">
        <v>81</v>
      </c>
      <c r="J32">
        <v>100</v>
      </c>
    </row>
    <row r="34" spans="1:5" x14ac:dyDescent="0.25">
      <c r="A34" s="5">
        <v>1</v>
      </c>
      <c r="B34" s="5">
        <v>25</v>
      </c>
      <c r="C34">
        <f>(A34+B34)/2</f>
        <v>13</v>
      </c>
      <c r="D34">
        <f>COUNTIF($A$32:$J$32,CONCATENATE("&lt;",C34))</f>
        <v>3</v>
      </c>
      <c r="E34" s="6" t="str">
        <f>IF(ABS(D34-D35)=1, "Solution","")</f>
        <v/>
      </c>
    </row>
    <row r="35" spans="1:5" x14ac:dyDescent="0.25">
      <c r="A35">
        <f>AVERAGE($A$32:$C$32)</f>
        <v>4.666666666666667</v>
      </c>
      <c r="B35">
        <f>AVERAGE($D$32:$J$32)</f>
        <v>52.714285714285715</v>
      </c>
      <c r="C35">
        <f>AVERAGE(A35:B35)</f>
        <v>28.69047619047619</v>
      </c>
      <c r="D35">
        <f>COUNTIF($A$32:$J$32,CONCATENATE("&lt;",C35))</f>
        <v>5</v>
      </c>
      <c r="E35" s="6"/>
    </row>
    <row r="36" spans="1:5" x14ac:dyDescent="0.25">
      <c r="E36" s="6"/>
    </row>
    <row r="37" spans="1:5" x14ac:dyDescent="0.25">
      <c r="A37" s="5">
        <v>4</v>
      </c>
      <c r="B37" s="5">
        <v>16</v>
      </c>
      <c r="C37">
        <f>(A37+B37)/2</f>
        <v>10</v>
      </c>
      <c r="D37">
        <f>COUNTIF($A$32:$J$32,CONCATENATE("&lt;",C37))</f>
        <v>3</v>
      </c>
      <c r="E37" s="6" t="str">
        <f>IF(ABS(D37-D38)=1, "Solution","")</f>
        <v/>
      </c>
    </row>
    <row r="38" spans="1:5" x14ac:dyDescent="0.25">
      <c r="A38">
        <f>AVERAGE($A$32:$C$32)</f>
        <v>4.666666666666667</v>
      </c>
      <c r="B38">
        <f>AVERAGE($D$32:$J$32)</f>
        <v>52.714285714285715</v>
      </c>
      <c r="C38">
        <f>AVERAGE(A38:B38)</f>
        <v>28.69047619047619</v>
      </c>
      <c r="D38">
        <f>COUNTIF($A$32:$J$32,CONCATENATE("&lt;",C38))</f>
        <v>5</v>
      </c>
      <c r="E38" s="6"/>
    </row>
    <row r="39" spans="1:5" x14ac:dyDescent="0.25">
      <c r="E39" s="6"/>
    </row>
    <row r="40" spans="1:5" x14ac:dyDescent="0.25">
      <c r="A40" s="5">
        <v>4</v>
      </c>
      <c r="B40" s="5">
        <v>25</v>
      </c>
      <c r="C40">
        <f>(A40+B40)/2</f>
        <v>14.5</v>
      </c>
      <c r="D40">
        <f>COUNTIF($A$32:$J$32,CONCATENATE("&lt;",C40))</f>
        <v>3</v>
      </c>
    </row>
    <row r="41" spans="1:5" x14ac:dyDescent="0.25">
      <c r="A41">
        <f>AVERAGE($A$32:$C$32)</f>
        <v>4.666666666666667</v>
      </c>
      <c r="B41">
        <f>AVERAGE($D$32:$J$32)</f>
        <v>52.714285714285715</v>
      </c>
      <c r="C41">
        <f>AVERAGE(A41:B41)</f>
        <v>28.69047619047619</v>
      </c>
      <c r="D41">
        <f>COUNTIF($A$32:$J$32,CONCATENATE("&lt;",C41))</f>
        <v>5</v>
      </c>
    </row>
    <row r="43" spans="1:5" x14ac:dyDescent="0.25">
      <c r="A43" s="5">
        <v>4</v>
      </c>
      <c r="B43" s="5">
        <v>64</v>
      </c>
      <c r="C43">
        <f>(A43+B43)/2</f>
        <v>34</v>
      </c>
      <c r="D43">
        <f>COUNTIF($A$32:$J$32,CONCATENATE("&lt;",C43))</f>
        <v>5</v>
      </c>
      <c r="E43" s="6" t="str">
        <f>IF(ABS(D43-D44)=1, "Solution","")</f>
        <v>Solution</v>
      </c>
    </row>
    <row r="44" spans="1:5" x14ac:dyDescent="0.25">
      <c r="A44">
        <f>AVERAGE($A$32:$E$32)</f>
        <v>11</v>
      </c>
      <c r="B44">
        <f>AVERAGE($F$32:$J$32)</f>
        <v>65.599999999999994</v>
      </c>
      <c r="C44">
        <f>AVERAGE(A44:B44)</f>
        <v>38.299999999999997</v>
      </c>
      <c r="D44">
        <f>COUNTIF($A$32:$J$32,CONCATENATE("&lt;",C44))</f>
        <v>6</v>
      </c>
    </row>
    <row r="46" spans="1:5" x14ac:dyDescent="0.25">
      <c r="A46" s="5">
        <v>9</v>
      </c>
      <c r="B46" s="5">
        <v>81</v>
      </c>
      <c r="C46">
        <f>(A46+B46)/2</f>
        <v>45</v>
      </c>
      <c r="D46">
        <f>COUNTIF($A$32:$J$32,CONCATENATE("&lt;",C46))</f>
        <v>6</v>
      </c>
      <c r="E46" s="6" t="str">
        <f>IF(ABS(D46-D47)=1, "Solution","")</f>
        <v/>
      </c>
    </row>
    <row r="47" spans="1:5" x14ac:dyDescent="0.25">
      <c r="A47">
        <f>AVERAGE($A$32:$F$32)</f>
        <v>15.166666666666666</v>
      </c>
      <c r="B47">
        <f>AVERAGE($G$32:$J$32)</f>
        <v>73</v>
      </c>
      <c r="C47">
        <f>AVERAGE(A47:B47)</f>
        <v>44.083333333333336</v>
      </c>
      <c r="D47">
        <f>COUNTIF($A$32:$J$32,CONCATENATE("&lt;",C47))</f>
        <v>6</v>
      </c>
      <c r="E47" s="6"/>
    </row>
    <row r="48" spans="1:5" x14ac:dyDescent="0.25">
      <c r="E48" s="6"/>
    </row>
    <row r="49" spans="1:35" x14ac:dyDescent="0.25">
      <c r="A49" s="5">
        <v>25</v>
      </c>
      <c r="B49" s="5">
        <v>81</v>
      </c>
      <c r="C49">
        <f>(A49+B49)/2</f>
        <v>53</v>
      </c>
      <c r="D49">
        <f>COUNTIF($A$32:$J$32,CONCATENATE("&lt;",C49))</f>
        <v>7</v>
      </c>
      <c r="E49" s="6" t="str">
        <f>IF(ABS(D49-D50)=1, "Solution","")</f>
        <v/>
      </c>
    </row>
    <row r="50" spans="1:35" x14ac:dyDescent="0.25">
      <c r="A50">
        <f>AVERAGE($A$32:$G$32)</f>
        <v>19.714285714285715</v>
      </c>
      <c r="B50">
        <f>AVERAGE($H$32:$J$32)</f>
        <v>81.666666666666671</v>
      </c>
      <c r="C50">
        <f>AVERAGE(A50:B50)</f>
        <v>50.69047619047619</v>
      </c>
      <c r="D50">
        <f>COUNTIF($A$32:$J$32,CONCATENATE("&lt;",C50))</f>
        <v>7</v>
      </c>
      <c r="E50" s="6"/>
    </row>
    <row r="52" spans="1:35" x14ac:dyDescent="0.25">
      <c r="A52" s="5">
        <v>36</v>
      </c>
      <c r="B52" s="5">
        <v>81</v>
      </c>
      <c r="C52">
        <f>(A52+B52)/2</f>
        <v>58.5</v>
      </c>
      <c r="D52">
        <f>COUNTIF($A$32:$J$32,CONCATENATE("&lt;",C52))</f>
        <v>7</v>
      </c>
      <c r="E52" s="6" t="str">
        <f>IF(ABS(D52-D53)=1, "Solution","")</f>
        <v/>
      </c>
    </row>
    <row r="53" spans="1:35" x14ac:dyDescent="0.25">
      <c r="A53">
        <f>AVERAGE($A$32:$G$32)</f>
        <v>19.714285714285715</v>
      </c>
      <c r="B53">
        <f>AVERAGE($H$32:$J$32)</f>
        <v>81.666666666666671</v>
      </c>
      <c r="C53">
        <f>AVERAGE(A53:B53)</f>
        <v>50.69047619047619</v>
      </c>
      <c r="D53">
        <f>COUNTIF($A$32:$J$32,CONCATENATE("&lt;",C53))</f>
        <v>7</v>
      </c>
      <c r="E53" s="6"/>
    </row>
    <row r="55" spans="1:35" x14ac:dyDescent="0.25">
      <c r="A55" s="5">
        <v>36</v>
      </c>
      <c r="B55" s="5">
        <v>100</v>
      </c>
      <c r="C55">
        <f>(A55+B55)/2</f>
        <v>68</v>
      </c>
      <c r="D55">
        <f>COUNTIF($A$32:$J$32,CONCATENATE("&lt;",C55))</f>
        <v>8</v>
      </c>
      <c r="E55" s="6" t="str">
        <f>IF(ABS(D55-D56)=1, "Solution","")</f>
        <v>Solution</v>
      </c>
    </row>
    <row r="56" spans="1:35" x14ac:dyDescent="0.25">
      <c r="A56">
        <f>AVERAGE($A$32:$H$32)</f>
        <v>25.25</v>
      </c>
      <c r="B56">
        <f>AVERAGE($I$32:$J$32)</f>
        <v>90.5</v>
      </c>
      <c r="C56">
        <f>AVERAGE(A56:B56)</f>
        <v>57.875</v>
      </c>
      <c r="D56">
        <f>COUNTIF($A$32:$J$32,CONCATENATE("&lt;",C56))</f>
        <v>7</v>
      </c>
      <c r="E56" s="6"/>
    </row>
    <row r="58" spans="1:35" s="7" customFormat="1" x14ac:dyDescent="0.25"/>
    <row r="60" spans="1:35" x14ac:dyDescent="0.25">
      <c r="A60" s="3" t="s">
        <v>18</v>
      </c>
      <c r="B60">
        <v>5</v>
      </c>
      <c r="C60">
        <v>10</v>
      </c>
      <c r="E60" s="3" t="s">
        <v>18</v>
      </c>
      <c r="F60">
        <v>5</v>
      </c>
      <c r="G60">
        <v>10</v>
      </c>
      <c r="I60" s="3" t="s">
        <v>18</v>
      </c>
      <c r="J60">
        <v>5</v>
      </c>
      <c r="K60">
        <v>10</v>
      </c>
      <c r="M60" s="3" t="s">
        <v>18</v>
      </c>
      <c r="N60">
        <v>5</v>
      </c>
      <c r="O60">
        <v>10</v>
      </c>
      <c r="Q60" s="3" t="s">
        <v>18</v>
      </c>
      <c r="R60">
        <v>5</v>
      </c>
      <c r="S60">
        <v>10</v>
      </c>
      <c r="U60" s="3" t="s">
        <v>18</v>
      </c>
      <c r="V60">
        <v>5</v>
      </c>
      <c r="W60">
        <v>10</v>
      </c>
      <c r="Y60" s="3" t="s">
        <v>18</v>
      </c>
      <c r="Z60">
        <v>5</v>
      </c>
      <c r="AA60">
        <v>10</v>
      </c>
      <c r="AC60" s="3" t="s">
        <v>18</v>
      </c>
      <c r="AD60">
        <v>5</v>
      </c>
      <c r="AE60">
        <v>10</v>
      </c>
      <c r="AG60" s="3" t="s">
        <v>18</v>
      </c>
      <c r="AH60">
        <v>5</v>
      </c>
      <c r="AI60">
        <v>10</v>
      </c>
    </row>
    <row r="61" spans="1:35" x14ac:dyDescent="0.25">
      <c r="A61" s="16" t="s">
        <v>19</v>
      </c>
      <c r="B61">
        <v>20</v>
      </c>
      <c r="C61">
        <v>5</v>
      </c>
      <c r="E61" s="16" t="s">
        <v>19</v>
      </c>
      <c r="F61">
        <v>20</v>
      </c>
      <c r="G61">
        <v>5</v>
      </c>
      <c r="I61" s="16" t="s">
        <v>19</v>
      </c>
      <c r="J61">
        <v>20</v>
      </c>
      <c r="K61">
        <v>5</v>
      </c>
      <c r="M61" s="16" t="s">
        <v>19</v>
      </c>
      <c r="N61">
        <v>20</v>
      </c>
      <c r="O61">
        <v>5</v>
      </c>
      <c r="Q61" s="16" t="s">
        <v>19</v>
      </c>
      <c r="R61">
        <v>20</v>
      </c>
      <c r="S61">
        <v>5</v>
      </c>
      <c r="U61" s="16" t="s">
        <v>19</v>
      </c>
      <c r="V61">
        <v>20</v>
      </c>
      <c r="W61">
        <v>5</v>
      </c>
      <c r="Y61" s="16" t="s">
        <v>19</v>
      </c>
      <c r="Z61">
        <v>20</v>
      </c>
      <c r="AA61">
        <v>5</v>
      </c>
      <c r="AC61" s="16" t="s">
        <v>19</v>
      </c>
      <c r="AD61">
        <v>20</v>
      </c>
      <c r="AE61">
        <v>5</v>
      </c>
      <c r="AG61" s="16" t="s">
        <v>19</v>
      </c>
      <c r="AH61">
        <v>20</v>
      </c>
      <c r="AI61">
        <v>5</v>
      </c>
    </row>
    <row r="63" spans="1:35" x14ac:dyDescent="0.25">
      <c r="A63" t="s">
        <v>20</v>
      </c>
      <c r="E63" t="s">
        <v>20</v>
      </c>
      <c r="I63" t="s">
        <v>20</v>
      </c>
      <c r="M63" t="s">
        <v>20</v>
      </c>
      <c r="Q63" t="s">
        <v>20</v>
      </c>
      <c r="U63" t="s">
        <v>20</v>
      </c>
      <c r="Y63" t="s">
        <v>20</v>
      </c>
      <c r="AC63" t="s">
        <v>20</v>
      </c>
      <c r="AG63" t="s">
        <v>20</v>
      </c>
    </row>
    <row r="64" spans="1:35" x14ac:dyDescent="0.25">
      <c r="A64">
        <v>3</v>
      </c>
      <c r="B64">
        <v>3</v>
      </c>
      <c r="C64" t="str">
        <f>IF(((A64-B$60)^2+(B64-C$60)^2) &lt; ((A64-B$61)^2+(B64-C$61)^2), "YELLOW","BLUE")</f>
        <v>YELLOW</v>
      </c>
      <c r="E64">
        <v>3</v>
      </c>
      <c r="F64">
        <v>15</v>
      </c>
      <c r="G64" t="str">
        <f>IF(((E64-F$60)^2+(F64-G$60)^2) &lt; ((E64-F$61)^2+(F64-G$61)^2), "YELLOW","BLUE")</f>
        <v>YELLOW</v>
      </c>
      <c r="I64">
        <v>6</v>
      </c>
      <c r="J64">
        <v>7</v>
      </c>
      <c r="K64" t="str">
        <f>IF(((I64-J$60)^2+(J64-K$60)^2) &lt; ((I64-J$61)^2+(J64-K$61)^2), "YELLOW","BLUE")</f>
        <v>YELLOW</v>
      </c>
      <c r="M64">
        <v>7</v>
      </c>
      <c r="N64">
        <v>8</v>
      </c>
      <c r="O64" t="str">
        <f>IF(((M64-N$60)^2+(N64-O$60)^2) &lt; ((M64-N$61)^2+(N64-O$61)^2), "YELLOW","BLUE")</f>
        <v>YELLOW</v>
      </c>
      <c r="Q64">
        <v>6</v>
      </c>
      <c r="R64">
        <v>15</v>
      </c>
      <c r="S64" t="str">
        <f>IF(((Q64-R$60)^2+(R64-S$60)^2) &lt; ((Q64-R$61)^2+(R64-S$61)^2), "YELLOW","BLUE")</f>
        <v>YELLOW</v>
      </c>
      <c r="U64">
        <v>7</v>
      </c>
      <c r="V64">
        <v>12</v>
      </c>
      <c r="W64" t="str">
        <f>IF(((U64-V$60)^2+(V64-W$60)^2) &lt; ((U64-V$61)^2+(V64-W$61)^2), "YELLOW","BLUE")</f>
        <v>YELLOW</v>
      </c>
      <c r="Y64">
        <v>6</v>
      </c>
      <c r="Z64">
        <v>7</v>
      </c>
      <c r="AA64" t="str">
        <f>IF(((Y64-Z$60)^2+(Z64-AA$60)^2) &lt; ((Y64-Z$61)^2+(Z64-AA$61)^2), "YELLOW","BLUE")</f>
        <v>YELLOW</v>
      </c>
      <c r="AC64">
        <v>7</v>
      </c>
      <c r="AD64">
        <v>8</v>
      </c>
      <c r="AE64" t="str">
        <f>IF(((AC64-AD$60)^2+(AD64-AE$60)^2) &lt; ((AC64-AD$61)^2+(AD64-AE$61)^2), "YELLOW","BLUE")</f>
        <v>YELLOW</v>
      </c>
      <c r="AG64">
        <v>7</v>
      </c>
      <c r="AH64">
        <v>12</v>
      </c>
      <c r="AI64" t="str">
        <f>IF(((AG64-AH$60)^2+(AH64-AI$60)^2) &lt; ((AG64-AH$61)^2+(AH64-AI$61)^2), "YELLOW","BLUE")</f>
        <v>YELLOW</v>
      </c>
    </row>
    <row r="65" spans="1:35" x14ac:dyDescent="0.25">
      <c r="A65">
        <v>10</v>
      </c>
      <c r="B65">
        <v>1</v>
      </c>
      <c r="C65" t="str">
        <f>IF(((A65-B$60)^2+(B65-C$60)^2) &lt; ((A65-B$61)^2+(B65-C$61)^2), "YELLOW","BLUE")</f>
        <v>YELLOW</v>
      </c>
      <c r="E65">
        <v>13</v>
      </c>
      <c r="F65">
        <v>7</v>
      </c>
      <c r="G65" t="str">
        <f>IF(((E65-F$60)^2+(F65-G$60)^2) &lt; ((E65-F$61)^2+(F65-G$61)^2), "YELLOW","BLUE")</f>
        <v>BLUE</v>
      </c>
      <c r="I65">
        <v>11</v>
      </c>
      <c r="J65">
        <v>4</v>
      </c>
      <c r="K65" t="str">
        <f>IF(((I65-J$60)^2+(J65-K$60)^2) &lt; ((I65-J$61)^2+(J65-K$61)^2), "YELLOW","BLUE")</f>
        <v>YELLOW</v>
      </c>
      <c r="M65">
        <v>12</v>
      </c>
      <c r="N65">
        <v>5</v>
      </c>
      <c r="O65" t="str">
        <f>IF(((M65-N$60)^2+(N65-O$60)^2) &lt; ((M65-N$61)^2+(N65-O$61)^2), "YELLOW","BLUE")</f>
        <v>BLUE</v>
      </c>
      <c r="Q65">
        <v>13</v>
      </c>
      <c r="R65">
        <v>7</v>
      </c>
      <c r="S65" t="str">
        <f>IF(((Q65-R$60)^2+(R65-S$60)^2) &lt; ((Q65-R$61)^2+(R65-S$61)^2), "YELLOW","BLUE")</f>
        <v>BLUE</v>
      </c>
      <c r="U65">
        <v>12</v>
      </c>
      <c r="V65">
        <v>8</v>
      </c>
      <c r="W65" t="str">
        <f>IF(((U65-V$60)^2+(V65-W$60)^2) &lt; ((U65-V$61)^2+(V65-W$61)^2), "YELLOW","BLUE")</f>
        <v>YELLOW</v>
      </c>
      <c r="Y65">
        <v>11</v>
      </c>
      <c r="Z65">
        <v>4</v>
      </c>
      <c r="AA65" t="str">
        <f>IF(((Y65-Z$60)^2+(Z65-AA$60)^2) &lt; ((Y65-Z$61)^2+(Z65-AA$61)^2), "YELLOW","BLUE")</f>
        <v>YELLOW</v>
      </c>
      <c r="AC65">
        <v>12</v>
      </c>
      <c r="AD65">
        <v>5</v>
      </c>
      <c r="AE65" t="str">
        <f>IF(((AC65-AD$60)^2+(AD65-AE$60)^2) &lt; ((AC65-AD$61)^2+(AD65-AE$61)^2), "YELLOW","BLUE")</f>
        <v>BLUE</v>
      </c>
      <c r="AG65">
        <v>12</v>
      </c>
      <c r="AH65">
        <v>8</v>
      </c>
      <c r="AI65" t="str">
        <f>IF(((AG65-AH$60)^2+(AH65-AI$60)^2) &lt; ((AG65-AH$61)^2+(AH65-AI$61)^2), "YELLOW","BLUE")</f>
        <v>YELLOW</v>
      </c>
    </row>
    <row r="66" spans="1:35" x14ac:dyDescent="0.25">
      <c r="A66" t="s">
        <v>21</v>
      </c>
      <c r="E66" t="s">
        <v>21</v>
      </c>
      <c r="I66" t="s">
        <v>21</v>
      </c>
      <c r="M66" t="s">
        <v>21</v>
      </c>
      <c r="Q66" t="s">
        <v>21</v>
      </c>
      <c r="U66" t="s">
        <v>21</v>
      </c>
      <c r="Y66" t="s">
        <v>21</v>
      </c>
      <c r="AC66" t="s">
        <v>21</v>
      </c>
      <c r="AG66" t="s">
        <v>21</v>
      </c>
    </row>
    <row r="67" spans="1:35" x14ac:dyDescent="0.25">
      <c r="A67">
        <v>15</v>
      </c>
      <c r="B67">
        <v>14</v>
      </c>
      <c r="C67" t="str">
        <f>IF(((A67-B$60)^2+(B67-C$60)^2) &lt; ((A67-B$61)^2+(B67-C$61)^2), "YELLOW","BLUE")</f>
        <v>BLUE</v>
      </c>
      <c r="E67">
        <v>14</v>
      </c>
      <c r="F67">
        <v>10</v>
      </c>
      <c r="G67" t="str">
        <f>IF(((E67-F$60)^2+(F67-G$60)^2) &lt; ((E67-F$61)^2+(F67-G$61)^2), "YELLOW","BLUE")</f>
        <v>BLUE</v>
      </c>
      <c r="I67">
        <v>11</v>
      </c>
      <c r="J67">
        <v>5</v>
      </c>
      <c r="K67" t="str">
        <f>IF(((I67-J$60)^2+(J67-K$60)^2) &lt; ((I67-J$61)^2+(J67-K$61)^2), "YELLOW","BLUE")</f>
        <v>YELLOW</v>
      </c>
      <c r="M67">
        <v>15</v>
      </c>
      <c r="N67">
        <v>14</v>
      </c>
      <c r="O67" t="str">
        <f>IF(((M67-N$60)^2+(N67-O$60)^2) &lt; ((M67-N$61)^2+(N67-O$61)^2), "YELLOW","BLUE")</f>
        <v>BLUE</v>
      </c>
      <c r="Q67">
        <v>16</v>
      </c>
      <c r="R67">
        <v>19</v>
      </c>
      <c r="S67" t="str">
        <f>IF(((Q67-R$60)^2+(R67-S$60)^2) &lt; ((Q67-R$61)^2+(R67-S$61)^2), "YELLOW","BLUE")</f>
        <v>YELLOW</v>
      </c>
      <c r="U67">
        <v>16</v>
      </c>
      <c r="V67">
        <v>16</v>
      </c>
      <c r="W67" t="str">
        <f>IF(((U67-V$60)^2+(V67-W$60)^2) &lt; ((U67-V$61)^2+(V67-W$61)^2), "YELLOW","BLUE")</f>
        <v>BLUE</v>
      </c>
      <c r="Y67">
        <v>14</v>
      </c>
      <c r="Z67">
        <v>10</v>
      </c>
      <c r="AA67" t="str">
        <f>IF(((Y67-Z$60)^2+(Z67-AA$60)^2) &lt; ((Y67-Z$61)^2+(Z67-AA$61)^2), "YELLOW","BLUE")</f>
        <v>BLUE</v>
      </c>
      <c r="AC67">
        <v>13</v>
      </c>
      <c r="AD67">
        <v>10</v>
      </c>
      <c r="AE67" t="str">
        <f>IF(((AC67-AD$60)^2+(AD67-AE$60)^2) &lt; ((AC67-AD$61)^2+(AD67-AE$61)^2), "YELLOW","BLUE")</f>
        <v>YELLOW</v>
      </c>
      <c r="AG67">
        <v>16</v>
      </c>
      <c r="AH67">
        <v>19</v>
      </c>
      <c r="AI67" t="str">
        <f>IF(((AG67-AH$60)^2+(AH67-AI$60)^2) &lt; ((AG67-AH$61)^2+(AH67-AI$61)^2), "YELLOW","BLUE")</f>
        <v>YELLOW</v>
      </c>
    </row>
    <row r="68" spans="1:35" x14ac:dyDescent="0.25">
      <c r="A68">
        <v>20</v>
      </c>
      <c r="B68">
        <v>10</v>
      </c>
      <c r="C68" t="str">
        <f>IF(((A68-B$60)^2+(B68-C$60)^2) &lt; ((A68-B$61)^2+(B68-C$61)^2), "YELLOW","BLUE")</f>
        <v>BLUE</v>
      </c>
      <c r="E68">
        <v>23</v>
      </c>
      <c r="F68">
        <v>6</v>
      </c>
      <c r="G68" t="str">
        <f>IF(((E68-F$60)^2+(F68-G$60)^2) &lt; ((E68-F$61)^2+(F68-G$61)^2), "YELLOW","BLUE")</f>
        <v>BLUE</v>
      </c>
      <c r="I68">
        <v>17</v>
      </c>
      <c r="J68">
        <v>2</v>
      </c>
      <c r="K68" t="str">
        <f>IF(((I68-J$60)^2+(J68-K$60)^2) &lt; ((I68-J$61)^2+(J68-K$61)^2), "YELLOW","BLUE")</f>
        <v>BLUE</v>
      </c>
      <c r="M68">
        <v>20</v>
      </c>
      <c r="N68">
        <v>10</v>
      </c>
      <c r="O68" t="str">
        <f>IF(((M68-N$60)^2+(N68-O$60)^2) &lt; ((M68-N$61)^2+(N68-O$61)^2), "YELLOW","BLUE")</f>
        <v>BLUE</v>
      </c>
      <c r="Q68">
        <v>25</v>
      </c>
      <c r="R68">
        <v>12</v>
      </c>
      <c r="S68" t="str">
        <f>IF(((Q68-R$60)^2+(R68-S$60)^2) &lt; ((Q68-R$61)^2+(R68-S$61)^2), "YELLOW","BLUE")</f>
        <v>BLUE</v>
      </c>
      <c r="U68">
        <v>18</v>
      </c>
      <c r="V68">
        <v>5</v>
      </c>
      <c r="W68" t="str">
        <f>IF(((U68-V$60)^2+(V68-W$60)^2) &lt; ((U68-V$61)^2+(V68-W$61)^2), "YELLOW","BLUE")</f>
        <v>BLUE</v>
      </c>
      <c r="Y68">
        <v>23</v>
      </c>
      <c r="Z68">
        <v>6</v>
      </c>
      <c r="AA68" t="str">
        <f>IF(((Y68-Z$60)^2+(Z68-AA$60)^2) &lt; ((Y68-Z$61)^2+(Z68-AA$61)^2), "YELLOW","BLUE")</f>
        <v>BLUE</v>
      </c>
      <c r="AC68">
        <v>16</v>
      </c>
      <c r="AD68">
        <v>4</v>
      </c>
      <c r="AE68" t="str">
        <f>IF(((AC68-AD$60)^2+(AD68-AE$60)^2) &lt; ((AC68-AD$61)^2+(AD68-AE$61)^2), "YELLOW","BLUE")</f>
        <v>BLUE</v>
      </c>
      <c r="AG68">
        <v>25</v>
      </c>
      <c r="AH68">
        <v>12</v>
      </c>
      <c r="AI68" t="str">
        <f>IF(((AG68-AH$60)^2+(AH68-AI$60)^2) &lt; ((AG68-AH$61)^2+(AH68-AI$61)^2), "YELLOW","BLUE")</f>
        <v>BLUE</v>
      </c>
    </row>
    <row r="69" spans="1:35" s="8" customFormat="1" x14ac:dyDescent="0.25">
      <c r="C69" s="8" t="str">
        <f>IF(AND(C64="YELLOW",C65="YELLOW",C67="BLUE",C68="BLUE"),"SOLUTION","")</f>
        <v>SOLUTION</v>
      </c>
      <c r="G69" s="8" t="str">
        <f>IF(AND(G64="YELLOW",G65="YELLOW",G67="BLUE",G68="BLUE"),"SOLUTION","")</f>
        <v/>
      </c>
      <c r="K69" s="8" t="str">
        <f>IF(AND(K64="YELLOW",K65="YELLOW",K67="BLUE",K68="BLUE"),"SOLUTION","")</f>
        <v/>
      </c>
      <c r="O69" s="8" t="str">
        <f>IF(AND(O64="YELLOW",O65="YELLOW",O67="BLUE",O68="BLUE"),"SOLUTION","")</f>
        <v/>
      </c>
      <c r="S69" s="8" t="str">
        <f>IF(AND(S64="YELLOW",S65="YELLOW",S67="BLUE",S68="BLUE"),"SOLUTION","")</f>
        <v/>
      </c>
      <c r="W69" s="8" t="str">
        <f>IF(AND(W64="YELLOW",W65="YELLOW",W67="BLUE",W68="BLUE"),"SOLUTION","")</f>
        <v>SOLUTION</v>
      </c>
      <c r="AA69" s="8" t="str">
        <f>IF(AND(AA64="YELLOW",AA65="YELLOW",AA67="BLUE",AA68="BLUE"),"SOLUTION","")</f>
        <v>SOLUTION</v>
      </c>
      <c r="AE69" s="8" t="str">
        <f>IF(AND(AD64="YELLOW",AD65="YELLOW",AD67="BLUE",AD68="BLUE"),"SOLUTION","")</f>
        <v/>
      </c>
      <c r="AI69" s="8" t="str">
        <f>IF(AND(AH64="YELLOW",AH65="YELLOW",AH67="BLUE",AH68="BLUE"),"SOLUTION","")</f>
        <v/>
      </c>
    </row>
    <row r="71" spans="1:35" s="7" customFormat="1" ht="15.75" thickBot="1" x14ac:dyDescent="0.3"/>
    <row r="72" spans="1:35" ht="24.75" thickTop="1" thickBot="1" x14ac:dyDescent="0.3">
      <c r="E72" s="17" t="s">
        <v>15</v>
      </c>
      <c r="F72" s="18"/>
      <c r="G72" s="19"/>
      <c r="I72" s="17" t="s">
        <v>16</v>
      </c>
      <c r="J72" s="18"/>
      <c r="K72" s="19"/>
      <c r="M72" s="17" t="s">
        <v>17</v>
      </c>
      <c r="N72" s="18"/>
      <c r="O72" s="19"/>
    </row>
    <row r="73" spans="1:35" ht="15.75" thickTop="1" x14ac:dyDescent="0.25">
      <c r="E73" t="s">
        <v>12</v>
      </c>
      <c r="F73">
        <f>B78</f>
        <v>4</v>
      </c>
      <c r="G73">
        <f>C78</f>
        <v>4</v>
      </c>
      <c r="I73" t="s">
        <v>12</v>
      </c>
      <c r="J73">
        <v>0</v>
      </c>
      <c r="K73">
        <v>4</v>
      </c>
      <c r="M73" t="s">
        <v>12</v>
      </c>
      <c r="N73">
        <v>2</v>
      </c>
      <c r="O73">
        <v>4</v>
      </c>
    </row>
    <row r="74" spans="1:35" x14ac:dyDescent="0.25">
      <c r="E74" t="s">
        <v>13</v>
      </c>
      <c r="F74">
        <f>B82</f>
        <v>0</v>
      </c>
      <c r="G74">
        <f>C82</f>
        <v>0</v>
      </c>
      <c r="I74" t="s">
        <v>13</v>
      </c>
      <c r="J74">
        <v>2</v>
      </c>
      <c r="K74">
        <v>4</v>
      </c>
      <c r="M74" t="s">
        <v>13</v>
      </c>
      <c r="N74">
        <v>0</v>
      </c>
      <c r="O74">
        <v>0</v>
      </c>
    </row>
    <row r="75" spans="1:35" x14ac:dyDescent="0.25">
      <c r="A75" s="13" t="s">
        <v>9</v>
      </c>
      <c r="B75" s="13" t="s">
        <v>10</v>
      </c>
      <c r="C75" s="13" t="s">
        <v>11</v>
      </c>
      <c r="E75" s="13" t="s">
        <v>9</v>
      </c>
      <c r="F75" s="14" t="s">
        <v>14</v>
      </c>
      <c r="G75" s="14" t="s">
        <v>1</v>
      </c>
      <c r="I75" s="13" t="s">
        <v>9</v>
      </c>
      <c r="J75" s="14" t="s">
        <v>14</v>
      </c>
      <c r="K75" s="14" t="s">
        <v>1</v>
      </c>
      <c r="M75" s="13" t="s">
        <v>9</v>
      </c>
      <c r="N75" s="14" t="s">
        <v>14</v>
      </c>
      <c r="O75" s="14" t="s">
        <v>1</v>
      </c>
    </row>
    <row r="76" spans="1:35" x14ac:dyDescent="0.25">
      <c r="A76" s="12">
        <v>1</v>
      </c>
      <c r="B76" s="11">
        <v>0</v>
      </c>
      <c r="C76" s="11">
        <v>4</v>
      </c>
      <c r="E76" s="12">
        <v>1</v>
      </c>
      <c r="F76" s="11">
        <f>MIN((($B$76-F73)^2+($C$76-G73)^2),(($B$76-F74)^2+($C$76-G74)^2))</f>
        <v>16</v>
      </c>
      <c r="G76" s="11">
        <f>IF((($B$76-F73)^2+($C$76-G73)^2)&lt;(($B$76-F74)^2+($C$76-G74)^2),1,2)</f>
        <v>2</v>
      </c>
      <c r="I76" s="12">
        <v>1</v>
      </c>
      <c r="J76" s="11">
        <f>MIN((($B$76-J73)^2+($C$76-K73)^2),(($B$76-J74)^2+($C$76-K74)^2))</f>
        <v>0</v>
      </c>
      <c r="K76" s="11">
        <f>IF((($B$76-J73)^2+($C$76-K73)^2)&lt;(($B$76-J74)^2+($C$76-K74)^2),1,2)</f>
        <v>1</v>
      </c>
      <c r="M76" s="12">
        <v>1</v>
      </c>
      <c r="N76" s="11">
        <f>MIN((($B$76-N73)^2+($C$76-O73)^2),(($B$76-N74)^2+($C$76-O74)^2))</f>
        <v>4</v>
      </c>
      <c r="O76" s="11">
        <f>IF((($B$76-N73)^2+($C$76-O73)^2)&lt;(($B$76-N74)^2+($C$76-O74)^2),1,2)</f>
        <v>1</v>
      </c>
    </row>
    <row r="77" spans="1:35" x14ac:dyDescent="0.25">
      <c r="A77" s="12">
        <v>2</v>
      </c>
      <c r="B77" s="11">
        <v>2</v>
      </c>
      <c r="C77" s="11">
        <v>4</v>
      </c>
      <c r="E77" s="12">
        <v>2</v>
      </c>
      <c r="F77" s="11">
        <f>MIN((($B$77-F73)^2+($C$77-G73)^2),(($B$77-F74)^2+($C$77-G74)^2))</f>
        <v>4</v>
      </c>
      <c r="G77" s="11">
        <f>IF((($B$77-F73)^2+($C$77-G73)^2)&lt;(($B$77-F74)^2+($C$77-G74)^2),1,2)</f>
        <v>1</v>
      </c>
      <c r="I77" s="12">
        <v>2</v>
      </c>
      <c r="J77" s="11">
        <f>MIN((($B$77-J73)^2+($C$77-K73)^2),(($B$77-J74)^2+($C$77-K74)^2))</f>
        <v>0</v>
      </c>
      <c r="K77" s="11">
        <f>IF((($B$77-J73)^2+($C$77-K73)^2)&lt;(($B$77-J74)^2+($C$77-K74)^2),1,2)</f>
        <v>2</v>
      </c>
      <c r="M77" s="12">
        <v>2</v>
      </c>
      <c r="N77" s="11">
        <f>MIN((($B$77-N73)^2+($C$77-O73)^2),(($B$77-N74)^2+($C$77-O74)^2))</f>
        <v>0</v>
      </c>
      <c r="O77" s="11">
        <f>IF((($B$77-N73)^2+($C$77-O73)^2)&lt;(($B$77-N74)^2+($C$77-O74)^2),1,2)</f>
        <v>1</v>
      </c>
    </row>
    <row r="78" spans="1:35" x14ac:dyDescent="0.25">
      <c r="A78" s="12">
        <v>3</v>
      </c>
      <c r="B78" s="11">
        <v>4</v>
      </c>
      <c r="C78" s="11">
        <v>4</v>
      </c>
      <c r="E78" s="12">
        <v>3</v>
      </c>
      <c r="F78" s="11">
        <f>MIN((($B$78-F73)^2+($C$78-G73)^2),(($B$78-F74)^2+($C$78-G74)^2))</f>
        <v>0</v>
      </c>
      <c r="G78" s="11">
        <f>IF((($B$78-F73)^2+($C$78-G73)^2)&lt;(($B$78-F74)^2+($C$78-G74)^2),1,2)</f>
        <v>1</v>
      </c>
      <c r="I78" s="12">
        <v>3</v>
      </c>
      <c r="J78" s="11">
        <f>MIN((($B$78-J73)^2+($C$78-K73)^2),(($B$78-J74)^2+($C$78-K74)^2))</f>
        <v>4</v>
      </c>
      <c r="K78" s="11">
        <f>IF((($B$78-J73)^2+($C$78-K73)^2)&lt;(($B$78-J74)^2+($C$78-K74)^2),1,2)</f>
        <v>2</v>
      </c>
      <c r="M78" s="12">
        <v>3</v>
      </c>
      <c r="N78" s="11">
        <f>MIN((($B$78-N73)^2+($C$78-O73)^2),(($B$78-N74)^2+($C$78-O74)^2))</f>
        <v>4</v>
      </c>
      <c r="O78" s="11">
        <f>IF((($B$78-N73)^2+($C$78-O73)^2)&lt;(($B$78-N74)^2+($C$78-O74)^2),1,2)</f>
        <v>1</v>
      </c>
    </row>
    <row r="79" spans="1:35" x14ac:dyDescent="0.25">
      <c r="A79" s="12">
        <v>4</v>
      </c>
      <c r="B79" s="11">
        <v>0</v>
      </c>
      <c r="C79" s="11">
        <v>2</v>
      </c>
      <c r="E79" s="12">
        <v>4</v>
      </c>
      <c r="F79" s="11">
        <f>MIN((($B$79-F73)^2+($C$79-G73)^2),(($B$79-F74)^2+($C$79-G74)^2))</f>
        <v>4</v>
      </c>
      <c r="G79" s="11">
        <f>IF((($B$79-F73)^2+($C$79-G73)^2)&lt;(($B$79-F74)^2+($C$79-G74)^2),1,2)</f>
        <v>2</v>
      </c>
      <c r="I79" s="12">
        <v>4</v>
      </c>
      <c r="J79" s="11">
        <f>MIN((($B$79-J73)^2+($C$79-K73)^2),(($B$79-J74)^2+($C$79-K74)^2))</f>
        <v>4</v>
      </c>
      <c r="K79" s="11">
        <f>IF((($B$79-J73)^2+($C$79-K73)^2)&lt;(($B$79-J74)^2+($C$79-K74)^2),1,2)</f>
        <v>1</v>
      </c>
      <c r="M79" s="12">
        <v>4</v>
      </c>
      <c r="N79" s="11">
        <f>MIN((($B$79-N73)^2+($C$79-O73)^2),(($B$79-N74)^2+($C$79-O74)^2))</f>
        <v>4</v>
      </c>
      <c r="O79" s="11">
        <f>IF((($B$79-N73)^2+($C$79-O73)^2)&lt;(($B$79-N74)^2+($C$79-O74)^2),1,2)</f>
        <v>2</v>
      </c>
    </row>
    <row r="80" spans="1:35" x14ac:dyDescent="0.25">
      <c r="A80" s="12">
        <v>5</v>
      </c>
      <c r="B80" s="11">
        <v>2</v>
      </c>
      <c r="C80" s="11">
        <v>2</v>
      </c>
      <c r="E80" s="12">
        <v>5</v>
      </c>
      <c r="F80" s="11">
        <f>MIN((($B$80-F73)^2+($C$80-G73)^2),(($B$80-F74)^2+($C$80-G74)^2))</f>
        <v>8</v>
      </c>
      <c r="G80" s="11">
        <f>IF((($B$80-F73)^2+($C$80-G73)^2)&lt;(($B$80-F74)^2+($C$80-G74)^2),1,2)</f>
        <v>2</v>
      </c>
      <c r="I80" s="12">
        <v>5</v>
      </c>
      <c r="J80" s="11">
        <f>MIN((($B$80-J73)^2+($C$80-K73)^2),(($B$80-J74)^2+($C$80-K74)^2))</f>
        <v>4</v>
      </c>
      <c r="K80" s="11">
        <f>IF((($B$80-J73)^2+($C$80-K73)^2)&lt;(($B$80-J74)^2+($C$80-K74)^2),1,2)</f>
        <v>2</v>
      </c>
      <c r="M80" s="12">
        <v>5</v>
      </c>
      <c r="N80" s="11">
        <f>MIN((($B$80-N73)^2+($C$80-O73)^2),(($B$80-N74)^2+($C$80-O74)^2))</f>
        <v>4</v>
      </c>
      <c r="O80" s="11">
        <f>IF((($B$80-N73)^2+($C$80-O73)^2)&lt;(($B$80-N74)^2+($C$80-O74)^2),1,2)</f>
        <v>1</v>
      </c>
    </row>
    <row r="81" spans="1:15" x14ac:dyDescent="0.25">
      <c r="A81" s="12">
        <v>6</v>
      </c>
      <c r="B81" s="11">
        <v>4</v>
      </c>
      <c r="C81" s="11">
        <v>2</v>
      </c>
      <c r="E81" s="12">
        <v>6</v>
      </c>
      <c r="F81" s="11">
        <f>MIN((($B$81-F73)^2+($C$81-G73)^2),(($B$81-F74)^2+($C$81-G74)^2))</f>
        <v>4</v>
      </c>
      <c r="G81" s="11">
        <f>IF((($B$81-F73)^2+($C$81-G73)^2)&lt;(($B$81-F74)^2+($C$81-G74)^2),1,2)</f>
        <v>1</v>
      </c>
      <c r="I81" s="12">
        <v>6</v>
      </c>
      <c r="J81" s="11">
        <f>MIN((($B$81-J73)^2+($C$81-K73)^2),(($B$81-J74)^2+($C$81-K74)^2))</f>
        <v>8</v>
      </c>
      <c r="K81" s="11">
        <f>IF((($B$81-J73)^2+($C$81-K73)^2)&lt;(($B$81-J74)^2+($C$81-K74)^2),1,2)</f>
        <v>2</v>
      </c>
      <c r="M81" s="12">
        <v>6</v>
      </c>
      <c r="N81" s="11">
        <f>MIN((($B$81-N73)^2+($C$81-O73)^2),(($B$81-N74)^2+($C$81-O74)^2))</f>
        <v>8</v>
      </c>
      <c r="O81" s="11">
        <f>IF((($B$81-N73)^2+($C$81-O73)^2)&lt;(($B$81-N74)^2+($C$81-O74)^2),1,2)</f>
        <v>1</v>
      </c>
    </row>
    <row r="82" spans="1:15" x14ac:dyDescent="0.25">
      <c r="A82" s="12">
        <v>7</v>
      </c>
      <c r="B82" s="11">
        <v>0</v>
      </c>
      <c r="C82" s="11">
        <v>0</v>
      </c>
      <c r="E82" s="12">
        <v>7</v>
      </c>
      <c r="F82" s="11">
        <f>MIN((($B$82-F73)^2+($C$82-G73)^2),(($B$82-F74)^2+($C$82-G74)^2))</f>
        <v>0</v>
      </c>
      <c r="G82" s="11">
        <f>IF((($B$82-F73)^2+($C$82-G73)^2)&lt;(($B$82-F74)^2+($C$82-G74)^2),1,2)</f>
        <v>2</v>
      </c>
      <c r="I82" s="12">
        <v>7</v>
      </c>
      <c r="J82" s="11">
        <f>MIN((($B$82-J73)^2+($C$82-K73)^2),(($B$82-J74)^2+($C$82-K74)^2))</f>
        <v>16</v>
      </c>
      <c r="K82" s="11">
        <f>IF((($B$82-J73)^2+($C$82-K73)^2)&lt;(($B$82-J74)^2+($C$82-K74)^2),1,2)</f>
        <v>1</v>
      </c>
      <c r="M82" s="12">
        <v>7</v>
      </c>
      <c r="N82" s="11">
        <f>MIN((($B$82-N73)^2+($C$82-O73)^2),(($B$82-N74)^2+($C$82-O74)^2))</f>
        <v>0</v>
      </c>
      <c r="O82" s="11">
        <f>IF((($B$82-N73)^2+($C$82-O73)^2)&lt;(($B$82-N74)^2+($C$82-O74)^2),1,2)</f>
        <v>2</v>
      </c>
    </row>
    <row r="83" spans="1:15" x14ac:dyDescent="0.25">
      <c r="A83" s="12">
        <v>8</v>
      </c>
      <c r="B83" s="11">
        <v>2</v>
      </c>
      <c r="C83" s="11">
        <v>0</v>
      </c>
      <c r="E83" s="12">
        <v>8</v>
      </c>
      <c r="F83" s="11">
        <f>MIN((($B$83-F73)^2+($C$83-G73)^2),(($B$83-F74)^2+($C$83-G74)^2))</f>
        <v>4</v>
      </c>
      <c r="G83" s="11">
        <f>IF((($B$83-F73)^2+($C$83-G73)^2)&lt;(($B$83-F74)^2+($C$83-G74)^2),1,2)</f>
        <v>2</v>
      </c>
      <c r="I83" s="12">
        <v>8</v>
      </c>
      <c r="J83" s="11">
        <f>MIN((($B$83-J73)^2+($C$83-K73)^2),(($B$83-J74)^2+($C$83-K74)^2))</f>
        <v>16</v>
      </c>
      <c r="K83" s="11">
        <f>IF((($B$83-J73)^2+($C$83-K73)^2)&lt;(($B$83-J74)^2+($C$83-K74)^2),1,2)</f>
        <v>2</v>
      </c>
      <c r="M83" s="12">
        <v>8</v>
      </c>
      <c r="N83" s="11">
        <f>MIN((($B$83-N73)^2+($C$83-O73)^2),(($B$83-N74)^2+($C$83-O74)^2))</f>
        <v>4</v>
      </c>
      <c r="O83" s="11">
        <f>IF((($B$83-N73)^2+($C$83-O73)^2)&lt;(($B$83-N74)^2+($C$83-O74)^2),1,2)</f>
        <v>2</v>
      </c>
    </row>
    <row r="84" spans="1:15" x14ac:dyDescent="0.25">
      <c r="A84" s="12">
        <v>9</v>
      </c>
      <c r="B84" s="11">
        <v>4</v>
      </c>
      <c r="C84" s="11">
        <v>0</v>
      </c>
      <c r="E84" s="12">
        <v>9</v>
      </c>
      <c r="F84" s="11">
        <f>MIN((($B$84-F73)^2+($C$84-G73)^2),(($B$84-F74)^2+($C$84-G74)^2))</f>
        <v>16</v>
      </c>
      <c r="G84" s="11">
        <f>IF((($B$84-F73)^2+($C$84-G73)^2)&lt;(($B$84-F74)^2+($C$84-G74)^2),1,2)</f>
        <v>2</v>
      </c>
      <c r="I84" s="12">
        <v>9</v>
      </c>
      <c r="J84" s="11">
        <f>MIN((($B$84-J73)^2+($C$84-K73)^2),(($B$84-J74)^2+($C$84-K74)^2))</f>
        <v>20</v>
      </c>
      <c r="K84" s="11">
        <f>IF((($B$84-J73)^2+($C$84-K73)^2)&lt;(($B$84-J74)^2+($C$84-K74)^2),1,2)</f>
        <v>2</v>
      </c>
      <c r="M84" s="12">
        <v>9</v>
      </c>
      <c r="N84" s="11">
        <f>MIN((($B$84-N73)^2+($C$84-O73)^2),(($B$84-N74)^2+($C$84-O74)^2))</f>
        <v>16</v>
      </c>
      <c r="O84" s="11">
        <f>IF((($B$84-N73)^2+($C$84-O73)^2)&lt;(($B$84-N74)^2+($C$84-O74)^2),1,2)</f>
        <v>2</v>
      </c>
    </row>
    <row r="86" spans="1:15" x14ac:dyDescent="0.25">
      <c r="E86" t="s">
        <v>0</v>
      </c>
      <c r="F86" s="15">
        <f>SUM(F76:F84)</f>
        <v>56</v>
      </c>
      <c r="I86" t="s">
        <v>0</v>
      </c>
      <c r="J86" s="15">
        <f>SUM(J76:J84)</f>
        <v>72</v>
      </c>
      <c r="M86" t="s">
        <v>0</v>
      </c>
      <c r="N86" s="15">
        <f>SUM(N76:N84)</f>
        <v>44</v>
      </c>
    </row>
    <row r="87" spans="1:15" ht="15.75" thickBot="1" x14ac:dyDescent="0.3"/>
    <row r="88" spans="1:15" ht="24.75" thickTop="1" thickBot="1" x14ac:dyDescent="0.3">
      <c r="E88" s="17" t="s">
        <v>15</v>
      </c>
      <c r="F88" s="18"/>
      <c r="G88" s="19"/>
      <c r="I88" s="17" t="s">
        <v>16</v>
      </c>
      <c r="J88" s="18"/>
      <c r="K88" s="19"/>
      <c r="M88" s="17" t="s">
        <v>16</v>
      </c>
      <c r="N88" s="18"/>
      <c r="O88" s="19"/>
    </row>
    <row r="89" spans="1:15" ht="15.75" thickTop="1" x14ac:dyDescent="0.25">
      <c r="E89" t="s">
        <v>12</v>
      </c>
      <c r="F89">
        <f>AVERAGE(B77,B78,B81)</f>
        <v>3.3333333333333335</v>
      </c>
      <c r="G89">
        <f>AVERAGE(C77,C78,C81)</f>
        <v>3.3333333333333335</v>
      </c>
      <c r="I89" t="s">
        <v>12</v>
      </c>
      <c r="J89">
        <v>0</v>
      </c>
      <c r="K89">
        <v>2</v>
      </c>
      <c r="M89" t="s">
        <v>12</v>
      </c>
      <c r="N89">
        <f>AVERAGE(B76,B77,B78,B80,B81)</f>
        <v>2.4</v>
      </c>
      <c r="O89">
        <f>AVERAGE(C76,C77,C78,C80,C81)</f>
        <v>3.2</v>
      </c>
    </row>
    <row r="90" spans="1:15" x14ac:dyDescent="0.25">
      <c r="E90" t="s">
        <v>13</v>
      </c>
      <c r="F90">
        <f>AVERAGE(B76,B79,B80,B82,B83,B84)</f>
        <v>1.3333333333333333</v>
      </c>
      <c r="G90">
        <f>AVERAGE(C76,C79,C80,C82,C83,C84)</f>
        <v>1.3333333333333333</v>
      </c>
      <c r="I90" t="s">
        <v>13</v>
      </c>
      <c r="J90">
        <v>3</v>
      </c>
      <c r="K90">
        <v>2</v>
      </c>
      <c r="M90" t="s">
        <v>13</v>
      </c>
      <c r="N90">
        <f>AVERAGE(B79,B82,B83,B84)</f>
        <v>1.5</v>
      </c>
      <c r="O90">
        <f>AVERAGE(C79,C82,C83,C84)</f>
        <v>0.5</v>
      </c>
    </row>
    <row r="91" spans="1:15" x14ac:dyDescent="0.25">
      <c r="E91" s="13" t="s">
        <v>9</v>
      </c>
      <c r="F91" s="14" t="s">
        <v>14</v>
      </c>
      <c r="G91" s="14" t="s">
        <v>1</v>
      </c>
      <c r="I91" s="13" t="s">
        <v>9</v>
      </c>
      <c r="J91" s="14" t="s">
        <v>14</v>
      </c>
      <c r="K91" s="14" t="s">
        <v>1</v>
      </c>
      <c r="M91" s="13" t="s">
        <v>9</v>
      </c>
      <c r="N91" s="14" t="s">
        <v>14</v>
      </c>
      <c r="O91" s="14" t="s">
        <v>1</v>
      </c>
    </row>
    <row r="92" spans="1:15" x14ac:dyDescent="0.25">
      <c r="E92" s="12">
        <v>1</v>
      </c>
      <c r="F92" s="11">
        <f>MIN((($B$76-F89)^2+($C$76-G89)^2),(($B$76-F90)^2+($C$76-G90)^2))</f>
        <v>8.8888888888888893</v>
      </c>
      <c r="G92" s="11">
        <f>IF((($B$76-F89)^2+($C$76-G89)^2)&lt;(($B$76-F90)^2+($C$76-G90)^2),1,2)</f>
        <v>2</v>
      </c>
      <c r="I92" s="12">
        <v>1</v>
      </c>
      <c r="J92" s="11">
        <f>MIN((($B$76-J89)^2+($C$76-K89)^2),(($B$76-J90)^2+($C$76-K90)^2))</f>
        <v>4</v>
      </c>
      <c r="K92" s="11">
        <f>IF((($B$76-J89)^2+($C$76-K89)^2)&lt;(($B$76-J90)^2+($C$76-K90)^2),1,2)</f>
        <v>1</v>
      </c>
      <c r="M92" s="12">
        <v>1</v>
      </c>
      <c r="N92" s="11">
        <f>MIN((($B$76-N89)^2+($C$76-O89)^2),(($B$76-N90)^2+($C$76-O90)^2))</f>
        <v>6.3999999999999995</v>
      </c>
      <c r="O92" s="11">
        <f>IF((($B$76-N89)^2+($C$76-O89)^2)&lt;(($B$76-N90)^2+($C$76-O90)^2),1,2)</f>
        <v>1</v>
      </c>
    </row>
    <row r="93" spans="1:15" x14ac:dyDescent="0.25">
      <c r="E93" s="12">
        <v>2</v>
      </c>
      <c r="F93" s="11">
        <f>MIN((($B$77-F89)^2+($C$77-G89)^2),(($B$77-F90)^2+($C$77-G90)^2))</f>
        <v>2.2222222222222223</v>
      </c>
      <c r="G93" s="11">
        <f>IF((($B$77-F89)^2+($C$77-G89)^2)&lt;(($B$77-F90)^2+($C$77-G90)^2),1,2)</f>
        <v>1</v>
      </c>
      <c r="I93" s="12">
        <v>2</v>
      </c>
      <c r="J93" s="11">
        <f>MIN((($B$77-J89)^2+($C$77-K89)^2),(($B$77-J90)^2+($C$77-K90)^2))</f>
        <v>5</v>
      </c>
      <c r="K93" s="11">
        <f>IF((($B$77-J89)^2+($C$77-K89)^2)&lt;(($B$77-J90)^2+($C$77-K90)^2),1,2)</f>
        <v>2</v>
      </c>
      <c r="M93" s="12">
        <v>2</v>
      </c>
      <c r="N93" s="11">
        <f>MIN((($B$77-N89)^2+($C$77-O89)^2),(($B$77-N90)^2+($C$77-O90)^2))</f>
        <v>0.7999999999999996</v>
      </c>
      <c r="O93" s="11">
        <f>IF((($B$77-N89)^2+($C$77-O89)^2)&lt;(($B$77-N90)^2+($C$77-O90)^2),1,2)</f>
        <v>1</v>
      </c>
    </row>
    <row r="94" spans="1:15" x14ac:dyDescent="0.25">
      <c r="E94" s="12">
        <v>3</v>
      </c>
      <c r="F94" s="11">
        <f>MIN((($B$78-F89)^2+($C$78-G89)^2),(($B$78-F90)^2+($C$78-G90)^2))</f>
        <v>0.88888888888888851</v>
      </c>
      <c r="G94" s="11">
        <f>IF((($B$78-F89)^2+($C$78-G89)^2)&lt;(($B$78-F90)^2+($C$78-G90)^2),1,2)</f>
        <v>1</v>
      </c>
      <c r="I94" s="12">
        <v>3</v>
      </c>
      <c r="J94" s="11">
        <f>MIN((($B$78-J89)^2+($C$78-K89)^2),(($B$78-J90)^2+($C$78-K90)^2))</f>
        <v>5</v>
      </c>
      <c r="K94" s="11">
        <f>IF((($B$78-J89)^2+($C$78-K89)^2)&lt;(($B$78-J90)^2+($C$78-K90)^2),1,2)</f>
        <v>2</v>
      </c>
      <c r="M94" s="12">
        <v>3</v>
      </c>
      <c r="N94" s="11">
        <f>MIN((($B$78-N89)^2+($C$78-O89)^2),(($B$78-N90)^2+($C$78-O90)^2))</f>
        <v>3.2</v>
      </c>
      <c r="O94" s="11">
        <f>IF((($B$78-N89)^2+($C$78-O89)^2)&lt;(($B$78-N90)^2+($C$78-O90)^2),1,2)</f>
        <v>1</v>
      </c>
    </row>
    <row r="95" spans="1:15" x14ac:dyDescent="0.25">
      <c r="E95" s="12">
        <v>4</v>
      </c>
      <c r="F95" s="11">
        <f>MIN((($B$79-F89)^2+($C$79-G89)^2),(($B$79-F90)^2+($C$79-G90)^2))</f>
        <v>2.2222222222222223</v>
      </c>
      <c r="G95" s="11">
        <f>IF((($B$79-F89)^2+($C$79-G89)^2)&lt;(($B$79-F90)^2+($C$79-G90)^2),1,2)</f>
        <v>2</v>
      </c>
      <c r="I95" s="12">
        <v>4</v>
      </c>
      <c r="J95" s="11">
        <f>MIN((($B$79-J89)^2+($C$79-K89)^2),(($B$79-J90)^2+($C$79-K90)^2))</f>
        <v>0</v>
      </c>
      <c r="K95" s="11">
        <f>IF((($B$79-J89)^2+($C$79-K89)^2)&lt;(($B$79-J90)^2+($C$79-K90)^2),1,2)</f>
        <v>1</v>
      </c>
      <c r="M95" s="12">
        <v>4</v>
      </c>
      <c r="N95" s="11">
        <f>MIN((($B$79-N89)^2+($C$79-O89)^2),(($B$79-N90)^2+($C$79-O90)^2))</f>
        <v>4.5</v>
      </c>
      <c r="O95" s="11">
        <f>IF((($B$79-N89)^2+($C$79-O89)^2)&lt;(($B$79-N90)^2+($C$79-O90)^2),1,2)</f>
        <v>2</v>
      </c>
    </row>
    <row r="96" spans="1:15" x14ac:dyDescent="0.25">
      <c r="E96" s="12">
        <v>5</v>
      </c>
      <c r="F96" s="11">
        <f>MIN((($B$80-F89)^2+($C$80-G89)^2),(($B$80-F90)^2+($C$80-G90)^2))</f>
        <v>0.88888888888888906</v>
      </c>
      <c r="G96" s="11">
        <f>IF((($B$80-F89)^2+($C$80-G89)^2)&lt;(($B$80-F90)^2+($C$80-G90)^2),1,2)</f>
        <v>2</v>
      </c>
      <c r="I96" s="12">
        <v>5</v>
      </c>
      <c r="J96" s="11">
        <f>MIN((($B$80-J89)^2+($C$80-K89)^2),(($B$80-J90)^2+($C$80-K90)^2))</f>
        <v>1</v>
      </c>
      <c r="K96" s="11">
        <f>IF((($B$80-J89)^2+($C$80-K89)^2)&lt;(($B$80-J90)^2+($C$80-K90)^2),1,2)</f>
        <v>2</v>
      </c>
      <c r="M96" s="12">
        <v>5</v>
      </c>
      <c r="N96" s="11">
        <f>MIN((($B$80-N89)^2+($C$80-O89)^2),(($B$80-N90)^2+($C$80-O90)^2))</f>
        <v>1.6000000000000003</v>
      </c>
      <c r="O96" s="11">
        <f>IF((($B$80-N89)^2+($C$80-O89)^2)&lt;(($B$80-N90)^2+($C$80-O90)^2),1,2)</f>
        <v>1</v>
      </c>
    </row>
    <row r="97" spans="5:15" x14ac:dyDescent="0.25">
      <c r="E97" s="12">
        <v>6</v>
      </c>
      <c r="F97" s="11">
        <f>MIN((($B$81-F89)^2+($C$81-G89)^2),(($B$81-F90)^2+($C$81-G90)^2))</f>
        <v>2.2222222222222223</v>
      </c>
      <c r="G97" s="11">
        <f>IF((($B$81-F89)^2+($C$81-G89)^2)&lt;(($B$81-F90)^2+($C$81-G90)^2),1,2)</f>
        <v>1</v>
      </c>
      <c r="I97" s="12">
        <v>6</v>
      </c>
      <c r="J97" s="11">
        <f>MIN((($B$81-J89)^2+($C$81-K89)^2),(($B$81-J90)^2+($C$81-K90)^2))</f>
        <v>1</v>
      </c>
      <c r="K97" s="11">
        <f>IF((($B$81-J89)^2+($C$81-K89)^2)&lt;(($B$81-J90)^2+($C$81-K90)^2),1,2)</f>
        <v>2</v>
      </c>
      <c r="M97" s="12">
        <v>6</v>
      </c>
      <c r="N97" s="11">
        <f>MIN((($B$81-N89)^2+($C$81-O89)^2),(($B$81-N90)^2+($C$81-O90)^2))</f>
        <v>4.0000000000000009</v>
      </c>
      <c r="O97" s="11">
        <f>IF((($B$81-N89)^2+($C$81-O89)^2)&lt;(($B$81-N90)^2+($C$81-O90)^2),1,2)</f>
        <v>1</v>
      </c>
    </row>
    <row r="98" spans="5:15" x14ac:dyDescent="0.25">
      <c r="E98" s="12">
        <v>7</v>
      </c>
      <c r="F98" s="11">
        <f>MIN((($B$82-F89)^2+($C$82-G89)^2),(($B$82-F90)^2+($C$82-G90)^2))</f>
        <v>3.5555555555555554</v>
      </c>
      <c r="G98" s="11">
        <f>IF((($B$82-F89)^2+($C$82-G89)^2)&lt;(($B$82-F90)^2+($C$82-G90)^2),1,2)</f>
        <v>2</v>
      </c>
      <c r="I98" s="12">
        <v>7</v>
      </c>
      <c r="J98" s="11">
        <f>MIN((($B$82-J89)^2+($C$82-K89)^2),(($B$82-J90)^2+($C$82-K90)^2))</f>
        <v>4</v>
      </c>
      <c r="K98" s="11">
        <f>IF((($B$82-J89)^2+($C$82-K89)^2)&lt;(($B$82-J90)^2+($C$82-K90)^2),1,2)</f>
        <v>1</v>
      </c>
      <c r="M98" s="12">
        <v>7</v>
      </c>
      <c r="N98" s="11">
        <f>MIN((($B$82-N89)^2+($C$82-O89)^2),(($B$82-N90)^2+($C$82-O90)^2))</f>
        <v>2.5</v>
      </c>
      <c r="O98" s="11">
        <f>IF((($B$82-N89)^2+($C$82-O89)^2)&lt;(($B$82-N90)^2+($C$82-O90)^2),1,2)</f>
        <v>2</v>
      </c>
    </row>
    <row r="99" spans="5:15" x14ac:dyDescent="0.25">
      <c r="E99" s="12">
        <v>8</v>
      </c>
      <c r="F99" s="11">
        <f>MIN((($B$83-F89)^2+($C$83-G89)^2),(($B$83-F90)^2+($C$83-G90)^2))</f>
        <v>2.2222222222222223</v>
      </c>
      <c r="G99" s="11">
        <f>IF((($B$83-F89)^2+($C$83-G89)^2)&lt;(($B$83-F90)^2+($C$83-G90)^2),1,2)</f>
        <v>2</v>
      </c>
      <c r="I99" s="12">
        <v>8</v>
      </c>
      <c r="J99" s="11">
        <f>MIN((($B$83-J89)^2+($C$83-K89)^2),(($B$83-J90)^2+($C$83-K90)^2))</f>
        <v>5</v>
      </c>
      <c r="K99" s="11">
        <f>IF((($B$83-J89)^2+($C$83-K89)^2)&lt;(($B$83-J90)^2+($C$83-K90)^2),1,2)</f>
        <v>2</v>
      </c>
      <c r="M99" s="12">
        <v>8</v>
      </c>
      <c r="N99" s="11">
        <f>MIN((($B$83-N89)^2+($C$83-O89)^2),(($B$83-N90)^2+($C$83-O90)^2))</f>
        <v>0.5</v>
      </c>
      <c r="O99" s="11">
        <f>IF((($B$83-N89)^2+($C$83-O89)^2)&lt;(($B$83-N90)^2+($C$83-O90)^2),1,2)</f>
        <v>2</v>
      </c>
    </row>
    <row r="100" spans="5:15" x14ac:dyDescent="0.25">
      <c r="E100" s="12">
        <v>9</v>
      </c>
      <c r="F100" s="11">
        <f>MIN((($B$84-F89)^2+($C$84-G89)^2),(($B$84-F90)^2+($C$84-G90)^2))</f>
        <v>8.8888888888888893</v>
      </c>
      <c r="G100" s="11">
        <f>IF((($B$84-F89)^2+($C$84-G89)^2)&lt;(($B$84-F90)^2+($C$84-G90)^2),1,2)</f>
        <v>2</v>
      </c>
      <c r="I100" s="12">
        <v>9</v>
      </c>
      <c r="J100" s="11">
        <f>MIN((($B$84-J89)^2+($C$84-K89)^2),(($B$84-J90)^2+($C$84-K90)^2))</f>
        <v>5</v>
      </c>
      <c r="K100" s="11">
        <f>IF((($B$84-J89)^2+($C$84-K89)^2)&lt;(($B$84-J90)^2+($C$84-K90)^2),1,2)</f>
        <v>2</v>
      </c>
      <c r="M100" s="12">
        <v>9</v>
      </c>
      <c r="N100" s="11">
        <f>MIN((($B$84-N89)^2+($C$84-O89)^2),(($B$84-N90)^2+($C$84-O90)^2))</f>
        <v>6.5</v>
      </c>
      <c r="O100" s="11">
        <f>IF((($B$84-N89)^2+($C$84-O89)^2)&lt;(($B$84-N90)^2+($C$84-O90)^2),1,2)</f>
        <v>2</v>
      </c>
    </row>
    <row r="102" spans="5:15" x14ac:dyDescent="0.25">
      <c r="E102" t="s">
        <v>0</v>
      </c>
      <c r="F102" s="15">
        <f>SUM(F92:F100)</f>
        <v>31.999999999999996</v>
      </c>
      <c r="I102" t="s">
        <v>0</v>
      </c>
      <c r="J102" s="15">
        <f>SUM(J92:J100)</f>
        <v>30</v>
      </c>
      <c r="M102" t="s">
        <v>0</v>
      </c>
      <c r="N102" s="15">
        <f>SUM(N92:N100)</f>
        <v>30</v>
      </c>
    </row>
  </sheetData>
  <mergeCells count="6">
    <mergeCell ref="E72:G72"/>
    <mergeCell ref="I72:K72"/>
    <mergeCell ref="M72:O72"/>
    <mergeCell ref="I88:K88"/>
    <mergeCell ref="M88:O88"/>
    <mergeCell ref="E88:G8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2015-10-11T00:39:02Z</dcterms:created>
  <dcterms:modified xsi:type="dcterms:W3CDTF">2015-10-11T02:33:12Z</dcterms:modified>
</cp:coreProperties>
</file>