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7" documentId="8_{FCA427D0-8775-4355-BDD8-AF2562094664}" xr6:coauthVersionLast="47" xr6:coauthVersionMax="47" xr10:uidLastSave="{7F1C59D6-463F-4B07-8543-48041EEDFCE5}"/>
  <bookViews>
    <workbookView xWindow="-108" yWindow="-108" windowWidth="23256" windowHeight="1245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11" l="1"/>
  <c r="F9" i="11" s="1"/>
  <c r="H7" i="11"/>
  <c r="E23" i="11" l="1"/>
  <c r="F23" i="11" s="1"/>
  <c r="E24" i="11" s="1"/>
  <c r="F24" i="11" l="1"/>
  <c r="H24" i="11" s="1"/>
  <c r="E25" i="11"/>
  <c r="E10" i="11"/>
  <c r="I5" i="11"/>
  <c r="H35" i="11"/>
  <c r="H34" i="11"/>
  <c r="H33" i="11"/>
  <c r="H32" i="11"/>
  <c r="H31" i="11"/>
  <c r="H30" i="11"/>
  <c r="H28" i="11"/>
  <c r="H23" i="11"/>
  <c r="H22" i="11"/>
  <c r="H16" i="11"/>
  <c r="H8" i="11"/>
  <c r="E11" i="11" l="1"/>
  <c r="F11" i="11" s="1"/>
  <c r="F10" i="11"/>
  <c r="F25" i="11"/>
  <c r="E27" i="11"/>
  <c r="E13" i="11"/>
  <c r="E17" i="11" s="1"/>
  <c r="E18" i="11" s="1"/>
  <c r="I6" i="11"/>
  <c r="H9" i="11" l="1"/>
  <c r="H29" i="11"/>
  <c r="F27" i="11"/>
  <c r="H27" i="11" s="1"/>
  <c r="H10" i="11"/>
  <c r="E26" i="11"/>
  <c r="H25" i="11"/>
  <c r="F18" i="11"/>
  <c r="F17" i="11"/>
  <c r="H17" i="11" s="1"/>
  <c r="F13" i="11"/>
  <c r="E12" i="11"/>
  <c r="F12" i="11" s="1"/>
  <c r="J5" i="11"/>
  <c r="K5" i="11" s="1"/>
  <c r="L5" i="11" s="1"/>
  <c r="M5" i="11" s="1"/>
  <c r="N5" i="11" s="1"/>
  <c r="O5" i="11" s="1"/>
  <c r="P5" i="11" s="1"/>
  <c r="I4" i="11"/>
  <c r="H13" i="11" l="1"/>
  <c r="E14" i="11"/>
  <c r="F14" i="11" s="1"/>
  <c r="F26" i="11"/>
  <c r="H26" i="11" s="1"/>
  <c r="H18" i="11"/>
  <c r="E19" i="11"/>
  <c r="E20" i="11" s="1"/>
  <c r="E21" i="11" s="1"/>
  <c r="H11" i="11"/>
  <c r="H12" i="11"/>
  <c r="P4" i="11"/>
  <c r="Q5" i="11"/>
  <c r="R5" i="11" s="1"/>
  <c r="S5" i="11" s="1"/>
  <c r="T5" i="11" s="1"/>
  <c r="U5" i="11" s="1"/>
  <c r="V5" i="11" s="1"/>
  <c r="W5" i="11" s="1"/>
  <c r="J6" i="11"/>
  <c r="F21" i="11" l="1"/>
  <c r="H21" i="11" s="1"/>
  <c r="F20" i="11"/>
  <c r="H20" i="11" s="1"/>
  <c r="F19" i="11"/>
  <c r="H19" i="11" s="1"/>
  <c r="W4" i="11"/>
  <c r="X5" i="11"/>
  <c r="Y5" i="11" s="1"/>
  <c r="Z5" i="11" s="1"/>
  <c r="AA5" i="11" s="1"/>
  <c r="AB5" i="11" s="1"/>
  <c r="AC5" i="11" s="1"/>
  <c r="AD5" i="11" s="1"/>
  <c r="K6" i="11"/>
  <c r="AE5" i="11" l="1"/>
  <c r="AF5" i="11" s="1"/>
  <c r="AG5" i="11" s="1"/>
  <c r="AH5" i="11" s="1"/>
  <c r="AI5" i="11" s="1"/>
  <c r="AJ5" i="11" s="1"/>
  <c r="AD4" i="11"/>
  <c r="L6" i="11"/>
  <c r="M6" i="11" l="1"/>
  <c r="N6" i="11" l="1"/>
  <c r="O6" i="11" l="1"/>
  <c r="P6" i="11" l="1"/>
  <c r="Q6" i="11"/>
  <c r="R6" i="11" l="1"/>
  <c r="T6" i="11" l="1"/>
  <c r="S6" i="11" l="1"/>
  <c r="U6" i="11"/>
  <c r="V6" i="11" l="1"/>
  <c r="W6" i="11" l="1"/>
  <c r="X6" i="11" l="1"/>
  <c r="Y6" i="11" l="1"/>
  <c r="Z6" i="11" l="1"/>
  <c r="AA6" i="11" l="1"/>
  <c r="AB6" i="11" l="1"/>
  <c r="AC6" i="11" l="1"/>
  <c r="AD6" i="11" l="1"/>
  <c r="AE6" i="11" l="1"/>
  <c r="AF6" i="11" l="1"/>
  <c r="AG6" i="11" l="1"/>
  <c r="AH6" i="11" l="1"/>
  <c r="AI6" i="11" l="1"/>
  <c r="AJ6" i="11" l="1"/>
</calcChain>
</file>

<file path=xl/sharedStrings.xml><?xml version="1.0" encoding="utf-8"?>
<sst xmlns="http://schemas.openxmlformats.org/spreadsheetml/2006/main" count="86" uniqueCount="62">
  <si>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</si>
  <si>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</si>
  <si>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</si>
  <si>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</si>
  <si>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</si>
  <si>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</si>
  <si>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</si>
  <si>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</si>
  <si>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</si>
  <si>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</si>
  <si>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</si>
  <si>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</si>
  <si>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</si>
  <si>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</si>
  <si>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</si>
  <si>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Tarea 1</t>
  </si>
  <si>
    <t>Tarea 2</t>
  </si>
  <si>
    <t>Tarea 3</t>
  </si>
  <si>
    <t>Tarea 4</t>
  </si>
  <si>
    <t>Tarea 5</t>
  </si>
  <si>
    <t>Título de la fase 2</t>
  </si>
  <si>
    <t>Título de la fase 3</t>
  </si>
  <si>
    <t>Título de la fase 4</t>
  </si>
  <si>
    <t>Inserte nuevas filas ENCIMA de ésta</t>
  </si>
  <si>
    <t>Inicio del proyecto:</t>
  </si>
  <si>
    <t>Semana para mostrar:</t>
  </si>
  <si>
    <t>ASIGNADO
A</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</si>
  <si>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</si>
  <si>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</si>
  <si>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</si>
  <si>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</si>
  <si>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</si>
  <si>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</si>
  <si>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</si>
  <si>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</si>
  <si>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</si>
  <si>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</si>
  <si>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</si>
  <si>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</si>
  <si>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</si>
  <si>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</si>
  <si>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</si>
  <si>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</si>
  <si>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</si>
  <si>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</si>
  <si>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</si>
  <si>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</si>
  <si>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Caso de estudio</t>
  </si>
  <si>
    <t>Redes de computadora 6V</t>
  </si>
  <si>
    <t>Fase 1 PING</t>
  </si>
  <si>
    <t>Creación de cronograma</t>
  </si>
  <si>
    <t>Creación de topología (BRANCH)</t>
  </si>
  <si>
    <t>Creación de topología (HQ)</t>
  </si>
  <si>
    <t>Subneteo red pública</t>
  </si>
  <si>
    <t>Subneteto red privada</t>
  </si>
  <si>
    <t>Garay Quintero Luz Zayetzy</t>
  </si>
  <si>
    <t>Luna Espinoza Evelyn</t>
  </si>
  <si>
    <t>Zayetzy y Evelyn</t>
  </si>
  <si>
    <t>Zayetzy</t>
  </si>
  <si>
    <t>Evelyn</t>
  </si>
  <si>
    <t>Asignación de ips</t>
  </si>
  <si>
    <t>Entrega de primera fase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</si>
</sst>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quot;de&quot;\ mmmm\ &quot;de&quot;\ yyyy"/>
    <numFmt numFmtId="171" formatCode="d"/>
    <numFmt numFmtId="172" formatCode="dd\-mm\-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style="thin">
        <color theme="0" tint="-0.14993743705557422"/>
      </right>
      <top/>
      <bottom/>
      <diagonal/>
    </border>
    <border>
      <left/>
      <right style="thin">
        <color theme="0" tint="-0.14993743705557422"/>
      </right>
      <top/>
      <bottom/>
      <diagonal/>
    </border>
    <border>
      <left/>
      <right style="thin">
        <color indexed="64"/>
      </right>
      <top style="thin">
        <color theme="0" tint="-0.34998626667073579"/>
      </top>
      <bottom/>
      <diagonal/>
    </border>
    <border>
      <left/>
      <right style="thin">
        <color indexed="64"/>
      </right>
      <top/>
      <bottom/>
      <diagonal/>
    </border>
    <border>
      <left style="thin">
        <color theme="0" tint="-0.34998626667073579"/>
      </left>
      <right style="thin">
        <color indexed="64"/>
      </right>
      <top/>
      <bottom style="medium">
        <color theme="0" tint="-0.14996795556505021"/>
      </bottom>
      <diagonal/>
    </border>
    <border>
      <left style="thin">
        <color theme="0" tint="-0.14993743705557422"/>
      </left>
      <right style="thin">
        <color indexed="64"/>
      </right>
      <top style="medium">
        <color theme="0" tint="-0.14996795556505021"/>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2"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2" fontId="0" fillId="8" borderId="2" xfId="0" applyNumberFormat="1" applyFill="1" applyBorder="1" applyAlignment="1">
      <alignment horizontal="center" vertical="center"/>
    </xf>
    <xf numFmtId="172" fontId="5" fillId="8" borderId="2" xfId="0" applyNumberFormat="1" applyFont="1" applyFill="1" applyBorder="1" applyAlignment="1">
      <alignment horizontal="center" vertical="center"/>
    </xf>
    <xf numFmtId="172" fontId="9" fillId="3" borderId="2" xfId="10" applyFill="1">
      <alignment horizontal="center" vertical="center"/>
    </xf>
    <xf numFmtId="172" fontId="0" fillId="9" borderId="2" xfId="0" applyNumberFormat="1" applyFill="1" applyBorder="1" applyAlignment="1">
      <alignment horizontal="center" vertical="center"/>
    </xf>
    <xf numFmtId="172" fontId="5" fillId="9" borderId="2" xfId="0" applyNumberFormat="1" applyFont="1" applyFill="1" applyBorder="1" applyAlignment="1">
      <alignment horizontal="center" vertical="center"/>
    </xf>
    <xf numFmtId="172" fontId="9" fillId="4" borderId="2" xfId="10" applyFill="1">
      <alignment horizontal="center" vertical="center"/>
    </xf>
    <xf numFmtId="172" fontId="0" fillId="6" borderId="2" xfId="0" applyNumberFormat="1" applyFill="1" applyBorder="1" applyAlignment="1">
      <alignment horizontal="center" vertical="center"/>
    </xf>
    <xf numFmtId="172" fontId="5" fillId="6" borderId="2" xfId="0" applyNumberFormat="1" applyFont="1" applyFill="1" applyBorder="1" applyAlignment="1">
      <alignment horizontal="center" vertical="center"/>
    </xf>
    <xf numFmtId="172" fontId="9" fillId="11" borderId="2" xfId="10" applyFill="1">
      <alignment horizontal="center" vertical="center"/>
    </xf>
    <xf numFmtId="172" fontId="0" fillId="5" borderId="2" xfId="0" applyNumberFormat="1" applyFill="1" applyBorder="1" applyAlignment="1">
      <alignment horizontal="center" vertical="center"/>
    </xf>
    <xf numFmtId="172" fontId="5" fillId="5" borderId="2" xfId="0" applyNumberFormat="1" applyFont="1" applyFill="1" applyBorder="1" applyAlignment="1">
      <alignment horizontal="center" vertical="center"/>
    </xf>
    <xf numFmtId="172" fontId="9" fillId="10" borderId="2" xfId="10" applyFill="1">
      <alignment horizontal="center" vertical="center"/>
    </xf>
    <xf numFmtId="172" fontId="9" fillId="0" borderId="2" xfId="10">
      <alignment horizontal="center" vertical="center"/>
    </xf>
    <xf numFmtId="0" fontId="9" fillId="0" borderId="0" xfId="8">
      <alignment horizontal="right" indent="1"/>
    </xf>
    <xf numFmtId="0" fontId="9" fillId="0" borderId="7" xfId="8" applyBorder="1">
      <alignment horizontal="right" indent="1"/>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lignment horizontal="center" vertical="center"/>
    </xf>
    <xf numFmtId="171" fontId="11" fillId="7" borderId="0" xfId="0" applyNumberFormat="1" applyFont="1" applyFill="1" applyBorder="1" applyAlignment="1">
      <alignment horizontal="center" vertical="center"/>
    </xf>
    <xf numFmtId="170" fontId="0" fillId="0" borderId="0" xfId="0" applyNumberFormat="1" applyFill="1" applyBorder="1" applyAlignment="1">
      <alignment horizontal="left" vertical="center" wrapText="1" indent="1"/>
    </xf>
    <xf numFmtId="171" fontId="11" fillId="0" borderId="0" xfId="0" applyNumberFormat="1" applyFont="1" applyFill="1" applyBorder="1" applyAlignment="1">
      <alignment horizontal="center" vertical="center"/>
    </xf>
    <xf numFmtId="0" fontId="12" fillId="0" borderId="0" xfId="0" applyFont="1" applyFill="1" applyBorder="1" applyAlignment="1">
      <alignment horizontal="center" vertical="center" shrinkToFit="1"/>
    </xf>
    <xf numFmtId="0" fontId="0" fillId="0" borderId="17" xfId="0" applyBorder="1" applyAlignment="1">
      <alignment vertical="center"/>
    </xf>
    <xf numFmtId="0" fontId="0" fillId="0" borderId="0" xfId="0" applyFill="1" applyBorder="1" applyAlignment="1">
      <alignment vertical="center"/>
    </xf>
    <xf numFmtId="0" fontId="0" fillId="0" borderId="18" xfId="0" applyBorder="1" applyAlignment="1">
      <alignment vertical="center"/>
    </xf>
    <xf numFmtId="170" fontId="0" fillId="7" borderId="19" xfId="0" applyNumberFormat="1" applyFill="1" applyBorder="1" applyAlignment="1">
      <alignment horizontal="left" vertical="center" wrapText="1" indent="1"/>
    </xf>
    <xf numFmtId="171" fontId="11" fillId="7" borderId="20" xfId="0" applyNumberFormat="1" applyFont="1" applyFill="1" applyBorder="1" applyAlignment="1">
      <alignment horizontal="center" vertical="center"/>
    </xf>
    <xf numFmtId="0" fontId="12" fillId="12" borderId="21" xfId="0" applyFont="1" applyFill="1" applyBorder="1" applyAlignment="1">
      <alignment horizontal="center" vertical="center" shrinkToFit="1"/>
    </xf>
    <xf numFmtId="0" fontId="0" fillId="0" borderId="22" xfId="0" applyBorder="1" applyAlignment="1">
      <alignment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Normal="100" zoomScalePageLayoutView="70" workbookViewId="0">
      <pane ySplit="6" topLeftCell="A8" activePane="bottomLeft" state="frozen"/>
      <selection pane="bottomLeft" activeCell="B16" sqref="B16"/>
    </sheetView>
  </sheetViews>
  <sheetFormatPr baseColWidth="10" defaultColWidth="9.109375" defaultRowHeight="30" customHeight="1" x14ac:dyDescent="0.3"/>
  <cols>
    <col min="1" max="1" width="2.6640625" style="45" customWidth="1"/>
    <col min="2" max="2" width="30.5546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3.33203125" customWidth="1"/>
    <col min="69" max="70" width="10.33203125"/>
  </cols>
  <sheetData>
    <row r="1" spans="1:64" ht="30" customHeight="1" x14ac:dyDescent="0.55000000000000004">
      <c r="A1" s="46" t="s">
        <v>0</v>
      </c>
      <c r="B1" s="49" t="s">
        <v>47</v>
      </c>
      <c r="C1" s="1"/>
      <c r="D1" s="2"/>
      <c r="E1" s="4"/>
      <c r="F1" s="34"/>
      <c r="H1" s="2"/>
      <c r="I1" s="67"/>
    </row>
    <row r="2" spans="1:64" ht="30" customHeight="1" x14ac:dyDescent="0.35">
      <c r="A2" s="45" t="s">
        <v>1</v>
      </c>
      <c r="B2" s="50" t="s">
        <v>48</v>
      </c>
      <c r="I2" s="68"/>
    </row>
    <row r="3" spans="1:64" ht="19.8" customHeight="1" x14ac:dyDescent="0.3">
      <c r="A3" s="45" t="s">
        <v>2</v>
      </c>
      <c r="B3" s="51" t="s">
        <v>55</v>
      </c>
      <c r="C3" s="88" t="s">
        <v>24</v>
      </c>
      <c r="D3" s="89"/>
      <c r="E3" s="93">
        <v>45063</v>
      </c>
      <c r="F3" s="93"/>
    </row>
    <row r="4" spans="1:64" ht="18.600000000000001" customHeight="1" x14ac:dyDescent="0.3">
      <c r="A4" s="46" t="s">
        <v>3</v>
      </c>
      <c r="B4" s="51" t="s">
        <v>56</v>
      </c>
      <c r="C4" s="88" t="s">
        <v>25</v>
      </c>
      <c r="D4" s="89"/>
      <c r="E4" s="7">
        <v>1</v>
      </c>
      <c r="I4" s="90">
        <f>I5</f>
        <v>45061</v>
      </c>
      <c r="J4" s="91"/>
      <c r="K4" s="91"/>
      <c r="L4" s="91"/>
      <c r="M4" s="91"/>
      <c r="N4" s="91"/>
      <c r="O4" s="92"/>
      <c r="P4" s="90">
        <f>P5</f>
        <v>45068</v>
      </c>
      <c r="Q4" s="91"/>
      <c r="R4" s="91"/>
      <c r="S4" s="91"/>
      <c r="T4" s="91"/>
      <c r="U4" s="91"/>
      <c r="V4" s="92"/>
      <c r="W4" s="90">
        <f>W5</f>
        <v>45075</v>
      </c>
      <c r="X4" s="91"/>
      <c r="Y4" s="91"/>
      <c r="Z4" s="91"/>
      <c r="AA4" s="91"/>
      <c r="AB4" s="91"/>
      <c r="AC4" s="92"/>
      <c r="AD4" s="90">
        <f>AD5</f>
        <v>45082</v>
      </c>
      <c r="AE4" s="91"/>
      <c r="AF4" s="91"/>
      <c r="AG4" s="91"/>
      <c r="AH4" s="91"/>
      <c r="AI4" s="91"/>
      <c r="AJ4" s="101"/>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row>
    <row r="5" spans="1:64" ht="15" customHeight="1" x14ac:dyDescent="0.3">
      <c r="A5" s="46" t="s">
        <v>4</v>
      </c>
      <c r="B5" s="66"/>
      <c r="C5" s="66"/>
      <c r="D5" s="66"/>
      <c r="E5" s="66"/>
      <c r="F5" s="66"/>
      <c r="G5" s="66"/>
      <c r="I5" s="72">
        <f>Inicio_del_proyecto-WEEKDAY(Inicio_del_proyecto,1)+2+7*(Semana_para_mostrar-1)</f>
        <v>45061</v>
      </c>
      <c r="J5" s="73">
        <f>I5+1</f>
        <v>45062</v>
      </c>
      <c r="K5" s="73">
        <f t="shared" ref="K5:AJ5" si="0">J5+1</f>
        <v>45063</v>
      </c>
      <c r="L5" s="73">
        <f t="shared" si="0"/>
        <v>45064</v>
      </c>
      <c r="M5" s="73">
        <f t="shared" si="0"/>
        <v>45065</v>
      </c>
      <c r="N5" s="73">
        <f t="shared" si="0"/>
        <v>45066</v>
      </c>
      <c r="O5" s="74">
        <f t="shared" si="0"/>
        <v>45067</v>
      </c>
      <c r="P5" s="72">
        <f>O5+1</f>
        <v>45068</v>
      </c>
      <c r="Q5" s="73">
        <f>P5+1</f>
        <v>45069</v>
      </c>
      <c r="R5" s="73">
        <f t="shared" si="0"/>
        <v>45070</v>
      </c>
      <c r="S5" s="73">
        <f t="shared" si="0"/>
        <v>45071</v>
      </c>
      <c r="T5" s="73">
        <f t="shared" si="0"/>
        <v>45072</v>
      </c>
      <c r="U5" s="73">
        <f t="shared" si="0"/>
        <v>45073</v>
      </c>
      <c r="V5" s="74">
        <f t="shared" si="0"/>
        <v>45074</v>
      </c>
      <c r="W5" s="72">
        <f>V5+1</f>
        <v>45075</v>
      </c>
      <c r="X5" s="73">
        <f>W5+1</f>
        <v>45076</v>
      </c>
      <c r="Y5" s="73">
        <f t="shared" si="0"/>
        <v>45077</v>
      </c>
      <c r="Z5" s="73">
        <f t="shared" si="0"/>
        <v>45078</v>
      </c>
      <c r="AA5" s="73">
        <f t="shared" si="0"/>
        <v>45079</v>
      </c>
      <c r="AB5" s="73">
        <f t="shared" si="0"/>
        <v>45080</v>
      </c>
      <c r="AC5" s="74">
        <f t="shared" si="0"/>
        <v>45081</v>
      </c>
      <c r="AD5" s="72">
        <f>AC5+1</f>
        <v>45082</v>
      </c>
      <c r="AE5" s="94">
        <f>AD5+1</f>
        <v>45083</v>
      </c>
      <c r="AF5" s="94">
        <f t="shared" si="0"/>
        <v>45084</v>
      </c>
      <c r="AG5" s="94">
        <f t="shared" si="0"/>
        <v>45085</v>
      </c>
      <c r="AH5" s="94">
        <f t="shared" si="0"/>
        <v>45086</v>
      </c>
      <c r="AI5" s="94">
        <f t="shared" si="0"/>
        <v>45087</v>
      </c>
      <c r="AJ5" s="102">
        <f t="shared" si="0"/>
        <v>45088</v>
      </c>
      <c r="AK5" s="96"/>
      <c r="AL5" s="96"/>
      <c r="AM5" s="96"/>
      <c r="AN5" s="96"/>
      <c r="AO5" s="96"/>
      <c r="AP5" s="96"/>
      <c r="AQ5" s="96"/>
      <c r="AR5" s="96"/>
      <c r="AS5" s="96"/>
      <c r="AT5" s="96"/>
      <c r="AU5" s="96"/>
      <c r="AV5" s="96"/>
      <c r="AW5" s="96"/>
      <c r="AX5" s="96"/>
      <c r="AY5" s="96"/>
      <c r="AZ5" s="96"/>
      <c r="BA5" s="96"/>
      <c r="BB5" s="96"/>
      <c r="BC5" s="96"/>
      <c r="BD5" s="96"/>
      <c r="BE5" s="96"/>
      <c r="BF5" s="96"/>
      <c r="BG5" s="96"/>
      <c r="BH5" s="96"/>
      <c r="BI5" s="96"/>
      <c r="BJ5" s="96"/>
      <c r="BK5" s="96"/>
      <c r="BL5" s="96"/>
    </row>
    <row r="6" spans="1:64" ht="30" customHeight="1" thickBot="1" x14ac:dyDescent="0.35">
      <c r="A6" s="46" t="s">
        <v>5</v>
      </c>
      <c r="B6" s="8" t="s">
        <v>14</v>
      </c>
      <c r="C6" s="9" t="s">
        <v>26</v>
      </c>
      <c r="D6" s="9" t="s">
        <v>27</v>
      </c>
      <c r="E6" s="9" t="s">
        <v>28</v>
      </c>
      <c r="F6" s="9" t="s">
        <v>30</v>
      </c>
      <c r="G6" s="9"/>
      <c r="H6" s="9" t="s">
        <v>31</v>
      </c>
      <c r="I6" s="10" t="str">
        <f t="shared" ref="I6" si="1">LEFT(TEXT(I5,"ddd"),1)</f>
        <v>l</v>
      </c>
      <c r="J6" s="10" t="str">
        <f t="shared" ref="J6:AJ6" si="2">LEFT(TEXT(J5,"ddd"),1)</f>
        <v>m</v>
      </c>
      <c r="K6" s="10" t="str">
        <f t="shared" si="2"/>
        <v>m</v>
      </c>
      <c r="L6" s="10" t="str">
        <f t="shared" si="2"/>
        <v>j</v>
      </c>
      <c r="M6" s="10" t="str">
        <f t="shared" si="2"/>
        <v>v</v>
      </c>
      <c r="N6" s="10" t="str">
        <f t="shared" si="2"/>
        <v>s</v>
      </c>
      <c r="O6" s="10" t="str">
        <f t="shared" si="2"/>
        <v>d</v>
      </c>
      <c r="P6" s="10" t="str">
        <f t="shared" si="2"/>
        <v>l</v>
      </c>
      <c r="Q6" s="10" t="str">
        <f t="shared" si="2"/>
        <v>m</v>
      </c>
      <c r="R6" s="10" t="str">
        <f t="shared" si="2"/>
        <v>m</v>
      </c>
      <c r="S6" s="10" t="str">
        <f t="shared" si="2"/>
        <v>j</v>
      </c>
      <c r="T6" s="10" t="str">
        <f t="shared" si="2"/>
        <v>v</v>
      </c>
      <c r="U6" s="10" t="str">
        <f t="shared" si="2"/>
        <v>s</v>
      </c>
      <c r="V6" s="10" t="str">
        <f t="shared" si="2"/>
        <v>d</v>
      </c>
      <c r="W6" s="10" t="str">
        <f t="shared" si="2"/>
        <v>l</v>
      </c>
      <c r="X6" s="10" t="str">
        <f t="shared" si="2"/>
        <v>m</v>
      </c>
      <c r="Y6" s="10" t="str">
        <f t="shared" si="2"/>
        <v>m</v>
      </c>
      <c r="Z6" s="10" t="str">
        <f t="shared" si="2"/>
        <v>j</v>
      </c>
      <c r="AA6" s="10" t="str">
        <f t="shared" si="2"/>
        <v>v</v>
      </c>
      <c r="AB6" s="10" t="str">
        <f t="shared" si="2"/>
        <v>s</v>
      </c>
      <c r="AC6" s="10" t="str">
        <f t="shared" si="2"/>
        <v>d</v>
      </c>
      <c r="AD6" s="10" t="str">
        <f t="shared" si="2"/>
        <v>l</v>
      </c>
      <c r="AE6" s="10" t="str">
        <f t="shared" si="2"/>
        <v>m</v>
      </c>
      <c r="AF6" s="10" t="str">
        <f t="shared" si="2"/>
        <v>m</v>
      </c>
      <c r="AG6" s="10" t="str">
        <f t="shared" si="2"/>
        <v>j</v>
      </c>
      <c r="AH6" s="10" t="str">
        <f t="shared" si="2"/>
        <v>v</v>
      </c>
      <c r="AI6" s="10" t="str">
        <f t="shared" si="2"/>
        <v>s</v>
      </c>
      <c r="AJ6" s="103" t="str">
        <f t="shared" si="2"/>
        <v>d</v>
      </c>
      <c r="AK6" s="97"/>
      <c r="AL6" s="97"/>
      <c r="AM6" s="97"/>
      <c r="AN6" s="97"/>
      <c r="AO6" s="97"/>
      <c r="AP6" s="97"/>
      <c r="AQ6" s="97"/>
      <c r="AR6" s="97"/>
      <c r="AS6" s="97"/>
      <c r="AT6" s="97"/>
      <c r="AU6" s="97"/>
      <c r="AV6" s="97"/>
      <c r="AW6" s="97"/>
      <c r="AX6" s="97"/>
      <c r="AY6" s="97"/>
      <c r="AZ6" s="97"/>
      <c r="BA6" s="97"/>
      <c r="BB6" s="97"/>
      <c r="BC6" s="97"/>
      <c r="BD6" s="97"/>
      <c r="BE6" s="97"/>
      <c r="BF6" s="97"/>
      <c r="BG6" s="97"/>
      <c r="BH6" s="97"/>
      <c r="BI6" s="97"/>
      <c r="BJ6" s="97"/>
      <c r="BK6" s="97"/>
      <c r="BL6" s="97"/>
    </row>
    <row r="7" spans="1:64" ht="30" hidden="1" customHeight="1" thickBot="1" x14ac:dyDescent="0.3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104"/>
      <c r="AK7" s="100"/>
      <c r="AL7" s="98"/>
      <c r="AM7" s="98"/>
      <c r="AN7" s="98"/>
      <c r="AO7" s="98"/>
      <c r="AP7" s="98"/>
      <c r="AQ7" s="98"/>
      <c r="AR7" s="98"/>
      <c r="AS7" s="98"/>
      <c r="AT7" s="98"/>
      <c r="AU7" s="98"/>
      <c r="AV7" s="98"/>
      <c r="AW7" s="98"/>
      <c r="AX7" s="98"/>
      <c r="AY7" s="98"/>
      <c r="AZ7" s="98"/>
      <c r="BA7" s="98"/>
      <c r="BB7" s="98"/>
      <c r="BC7" s="98"/>
      <c r="BD7" s="98"/>
      <c r="BE7" s="98"/>
      <c r="BF7" s="98"/>
      <c r="BG7" s="98"/>
      <c r="BH7" s="98"/>
      <c r="BI7" s="98"/>
      <c r="BJ7" s="98"/>
      <c r="BK7" s="98"/>
      <c r="BL7" s="98"/>
    </row>
    <row r="8" spans="1:64" s="3" customFormat="1" ht="30" customHeight="1" thickBot="1" x14ac:dyDescent="0.35">
      <c r="A8" s="46" t="s">
        <v>7</v>
      </c>
      <c r="B8" s="15" t="s">
        <v>49</v>
      </c>
      <c r="C8" s="52"/>
      <c r="D8" s="16"/>
      <c r="E8" s="75"/>
      <c r="F8" s="76"/>
      <c r="G8" s="14"/>
      <c r="H8" s="14" t="str">
        <f t="shared" ref="H8:H35" si="3">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row>
    <row r="9" spans="1:64" s="3" customFormat="1" ht="30" customHeight="1" thickBot="1" x14ac:dyDescent="0.35">
      <c r="A9" s="46" t="s">
        <v>8</v>
      </c>
      <c r="B9" s="61" t="s">
        <v>50</v>
      </c>
      <c r="C9" s="53" t="s">
        <v>57</v>
      </c>
      <c r="D9" s="17">
        <v>0.5</v>
      </c>
      <c r="E9" s="77">
        <f>Inicio_del_proyecto</f>
        <v>45063</v>
      </c>
      <c r="F9" s="77">
        <f>E9+1</f>
        <v>45064</v>
      </c>
      <c r="G9" s="14"/>
      <c r="H9" s="14">
        <f t="shared" si="3"/>
        <v>2</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row>
    <row r="10" spans="1:64" s="3" customFormat="1" ht="30" customHeight="1" thickBot="1" x14ac:dyDescent="0.35">
      <c r="A10" s="46" t="s">
        <v>9</v>
      </c>
      <c r="B10" s="61" t="s">
        <v>51</v>
      </c>
      <c r="C10" s="53" t="s">
        <v>58</v>
      </c>
      <c r="D10" s="17">
        <v>0</v>
      </c>
      <c r="E10" s="77">
        <f>F9</f>
        <v>45064</v>
      </c>
      <c r="F10" s="77">
        <f>E10+1</f>
        <v>45065</v>
      </c>
      <c r="G10" s="14"/>
      <c r="H10" s="14">
        <f t="shared" si="3"/>
        <v>2</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row>
    <row r="11" spans="1:64" s="3" customFormat="1" ht="30" customHeight="1" thickBot="1" x14ac:dyDescent="0.35">
      <c r="A11" s="45"/>
      <c r="B11" s="61" t="s">
        <v>52</v>
      </c>
      <c r="C11" s="53" t="s">
        <v>59</v>
      </c>
      <c r="D11" s="17">
        <v>0</v>
      </c>
      <c r="E11" s="77">
        <f>E10</f>
        <v>45064</v>
      </c>
      <c r="F11" s="77">
        <f>E11+1</f>
        <v>45065</v>
      </c>
      <c r="G11" s="14"/>
      <c r="H11" s="14">
        <f t="shared" si="3"/>
        <v>2</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row>
    <row r="12" spans="1:64" s="3" customFormat="1" ht="30" customHeight="1" thickBot="1" x14ac:dyDescent="0.35">
      <c r="A12" s="45"/>
      <c r="B12" s="61" t="s">
        <v>53</v>
      </c>
      <c r="C12" s="53" t="s">
        <v>58</v>
      </c>
      <c r="D12" s="17">
        <v>0</v>
      </c>
      <c r="E12" s="77">
        <f>F11</f>
        <v>45065</v>
      </c>
      <c r="F12" s="77">
        <f>E12+2</f>
        <v>45067</v>
      </c>
      <c r="G12" s="14"/>
      <c r="H12" s="14">
        <f t="shared" si="3"/>
        <v>3</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row>
    <row r="13" spans="1:64" s="3" customFormat="1" ht="30" customHeight="1" thickBot="1" x14ac:dyDescent="0.35">
      <c r="A13" s="45"/>
      <c r="B13" s="61" t="s">
        <v>54</v>
      </c>
      <c r="C13" s="53" t="s">
        <v>59</v>
      </c>
      <c r="D13" s="17">
        <v>0</v>
      </c>
      <c r="E13" s="77">
        <f>E10+1</f>
        <v>45065</v>
      </c>
      <c r="F13" s="77">
        <f>E13+2</f>
        <v>45067</v>
      </c>
      <c r="G13" s="14"/>
      <c r="H13" s="14">
        <f t="shared" si="3"/>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row>
    <row r="14" spans="1:64" s="3" customFormat="1" ht="30" customHeight="1" thickBot="1" x14ac:dyDescent="0.35">
      <c r="A14" s="45"/>
      <c r="B14" s="61" t="s">
        <v>60</v>
      </c>
      <c r="C14" s="53" t="s">
        <v>57</v>
      </c>
      <c r="D14" s="17">
        <v>0</v>
      </c>
      <c r="E14" s="77">
        <f>F13</f>
        <v>45067</v>
      </c>
      <c r="F14" s="77">
        <f>E14+2</f>
        <v>45069</v>
      </c>
      <c r="G14" s="14"/>
      <c r="H14" s="14"/>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row>
    <row r="15" spans="1:64" s="3" customFormat="1" ht="30" customHeight="1" thickBot="1" x14ac:dyDescent="0.35">
      <c r="A15" s="45"/>
      <c r="B15" s="61" t="s">
        <v>61</v>
      </c>
      <c r="C15" s="53" t="s">
        <v>57</v>
      </c>
      <c r="D15" s="17">
        <v>0</v>
      </c>
      <c r="E15" s="77">
        <v>45070</v>
      </c>
      <c r="F15" s="77">
        <v>45070</v>
      </c>
      <c r="G15" s="14"/>
      <c r="H15" s="14"/>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row>
    <row r="16" spans="1:64" s="3" customFormat="1" ht="30" customHeight="1" thickBot="1" x14ac:dyDescent="0.35">
      <c r="A16" s="46" t="s">
        <v>10</v>
      </c>
      <c r="B16" s="18" t="s">
        <v>20</v>
      </c>
      <c r="C16" s="54"/>
      <c r="D16" s="19"/>
      <c r="E16" s="78"/>
      <c r="F16" s="79"/>
      <c r="G16" s="14"/>
      <c r="H16" s="14" t="str">
        <f t="shared" si="3"/>
        <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row>
    <row r="17" spans="1:64" s="3" customFormat="1" ht="30" customHeight="1" thickBot="1" x14ac:dyDescent="0.35">
      <c r="A17" s="46"/>
      <c r="B17" s="62" t="s">
        <v>15</v>
      </c>
      <c r="C17" s="55"/>
      <c r="D17" s="20">
        <v>0.5</v>
      </c>
      <c r="E17" s="80">
        <f>E13+1</f>
        <v>45066</v>
      </c>
      <c r="F17" s="80">
        <f>E17+4</f>
        <v>45070</v>
      </c>
      <c r="G17" s="14"/>
      <c r="H17" s="14">
        <f t="shared" si="3"/>
        <v>5</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row>
    <row r="18" spans="1:64" s="3" customFormat="1" ht="30" customHeight="1" thickBot="1" x14ac:dyDescent="0.35">
      <c r="A18" s="45"/>
      <c r="B18" s="62" t="s">
        <v>16</v>
      </c>
      <c r="C18" s="55"/>
      <c r="D18" s="20">
        <v>0.5</v>
      </c>
      <c r="E18" s="80">
        <f>E17+2</f>
        <v>45068</v>
      </c>
      <c r="F18" s="80">
        <f>E18+5</f>
        <v>45073</v>
      </c>
      <c r="G18" s="14"/>
      <c r="H18" s="14">
        <f t="shared" si="3"/>
        <v>6</v>
      </c>
      <c r="I18" s="31"/>
      <c r="J18" s="31"/>
      <c r="K18" s="31"/>
      <c r="L18" s="31"/>
      <c r="M18" s="31"/>
      <c r="N18" s="31"/>
      <c r="O18" s="31"/>
      <c r="P18" s="31"/>
      <c r="Q18" s="31"/>
      <c r="R18" s="31"/>
      <c r="S18" s="31"/>
      <c r="T18" s="31"/>
      <c r="U18" s="32"/>
      <c r="V18" s="32"/>
      <c r="W18" s="31"/>
      <c r="X18" s="31"/>
      <c r="Y18" s="31"/>
      <c r="Z18" s="31"/>
      <c r="AA18" s="31"/>
      <c r="AB18" s="31"/>
      <c r="AC18" s="31"/>
      <c r="AD18" s="31"/>
      <c r="AE18" s="31"/>
      <c r="AF18" s="31"/>
      <c r="AG18" s="31"/>
      <c r="AH18" s="31"/>
      <c r="AI18" s="31"/>
      <c r="AJ18" s="31"/>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row>
    <row r="19" spans="1:64" s="3" customFormat="1" ht="30" customHeight="1" thickBot="1" x14ac:dyDescent="0.35">
      <c r="A19" s="45"/>
      <c r="B19" s="62" t="s">
        <v>17</v>
      </c>
      <c r="C19" s="55"/>
      <c r="D19" s="20"/>
      <c r="E19" s="80">
        <f>F18</f>
        <v>45073</v>
      </c>
      <c r="F19" s="80">
        <f>E19+3</f>
        <v>45076</v>
      </c>
      <c r="G19" s="14"/>
      <c r="H19" s="14">
        <f t="shared" si="3"/>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row>
    <row r="20" spans="1:64" s="3" customFormat="1" ht="30" customHeight="1" thickBot="1" x14ac:dyDescent="0.35">
      <c r="A20" s="45"/>
      <c r="B20" s="62" t="s">
        <v>18</v>
      </c>
      <c r="C20" s="55"/>
      <c r="D20" s="20"/>
      <c r="E20" s="80">
        <f>E19</f>
        <v>45073</v>
      </c>
      <c r="F20" s="80">
        <f>E20+2</f>
        <v>45075</v>
      </c>
      <c r="G20" s="14"/>
      <c r="H20" s="14">
        <f t="shared" si="3"/>
        <v>3</v>
      </c>
      <c r="I20" s="31"/>
      <c r="J20" s="31"/>
      <c r="K20" s="31"/>
      <c r="L20" s="31"/>
      <c r="M20" s="31"/>
      <c r="N20" s="31"/>
      <c r="O20" s="31"/>
      <c r="P20" s="31"/>
      <c r="Q20" s="31"/>
      <c r="R20" s="31"/>
      <c r="S20" s="31"/>
      <c r="T20" s="31"/>
      <c r="U20" s="31"/>
      <c r="V20" s="31"/>
      <c r="W20" s="31"/>
      <c r="X20" s="31"/>
      <c r="Y20" s="32"/>
      <c r="Z20" s="31"/>
      <c r="AA20" s="31"/>
      <c r="AB20" s="31"/>
      <c r="AC20" s="31"/>
      <c r="AD20" s="31"/>
      <c r="AE20" s="31"/>
      <c r="AF20" s="31"/>
      <c r="AG20" s="31"/>
      <c r="AH20" s="31"/>
      <c r="AI20" s="31"/>
      <c r="AJ20" s="31"/>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row>
    <row r="21" spans="1:64" s="3" customFormat="1" ht="30" customHeight="1" thickBot="1" x14ac:dyDescent="0.35">
      <c r="A21" s="45"/>
      <c r="B21" s="62" t="s">
        <v>19</v>
      </c>
      <c r="C21" s="55"/>
      <c r="D21" s="20"/>
      <c r="E21" s="80">
        <f>E20</f>
        <v>45073</v>
      </c>
      <c r="F21" s="80">
        <f>E21+3</f>
        <v>45076</v>
      </c>
      <c r="G21" s="14"/>
      <c r="H21" s="14">
        <f t="shared" si="3"/>
        <v>4</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row>
    <row r="22" spans="1:64" s="3" customFormat="1" ht="30" customHeight="1" thickBot="1" x14ac:dyDescent="0.35">
      <c r="A22" s="45" t="s">
        <v>11</v>
      </c>
      <c r="B22" s="21" t="s">
        <v>21</v>
      </c>
      <c r="C22" s="56"/>
      <c r="D22" s="22"/>
      <c r="E22" s="81"/>
      <c r="F22" s="82"/>
      <c r="G22" s="14"/>
      <c r="H22" s="14" t="str">
        <f t="shared" si="3"/>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row>
    <row r="23" spans="1:64" s="3" customFormat="1" ht="30" customHeight="1" thickBot="1" x14ac:dyDescent="0.35">
      <c r="A23" s="45"/>
      <c r="B23" s="63" t="s">
        <v>15</v>
      </c>
      <c r="C23" s="57"/>
      <c r="D23" s="23"/>
      <c r="E23" s="83">
        <f>E9+15</f>
        <v>45078</v>
      </c>
      <c r="F23" s="83">
        <f>E23+5</f>
        <v>45083</v>
      </c>
      <c r="G23" s="14"/>
      <c r="H23" s="14">
        <f t="shared" si="3"/>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row>
    <row r="24" spans="1:64" s="3" customFormat="1" ht="30" customHeight="1" thickBot="1" x14ac:dyDescent="0.35">
      <c r="A24" s="45"/>
      <c r="B24" s="63" t="s">
        <v>16</v>
      </c>
      <c r="C24" s="57"/>
      <c r="D24" s="23"/>
      <c r="E24" s="83">
        <f>F23+1</f>
        <v>45084</v>
      </c>
      <c r="F24" s="83">
        <f>E24+4</f>
        <v>45088</v>
      </c>
      <c r="G24" s="14"/>
      <c r="H24" s="14">
        <f t="shared" si="3"/>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row>
    <row r="25" spans="1:64" s="3" customFormat="1" ht="30" customHeight="1" thickBot="1" x14ac:dyDescent="0.35">
      <c r="A25" s="45"/>
      <c r="B25" s="63" t="s">
        <v>17</v>
      </c>
      <c r="C25" s="57"/>
      <c r="D25" s="23"/>
      <c r="E25" s="83">
        <f>E24+5</f>
        <v>45089</v>
      </c>
      <c r="F25" s="83">
        <f>E25+5</f>
        <v>45094</v>
      </c>
      <c r="G25" s="14"/>
      <c r="H25" s="14">
        <f t="shared" si="3"/>
        <v>6</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row>
    <row r="26" spans="1:64" s="3" customFormat="1" ht="30" customHeight="1" thickBot="1" x14ac:dyDescent="0.35">
      <c r="A26" s="45"/>
      <c r="B26" s="63" t="s">
        <v>18</v>
      </c>
      <c r="C26" s="57"/>
      <c r="D26" s="23"/>
      <c r="E26" s="83">
        <f>F25+1</f>
        <v>45095</v>
      </c>
      <c r="F26" s="83">
        <f>E26+4</f>
        <v>45099</v>
      </c>
      <c r="G26" s="14"/>
      <c r="H26" s="14">
        <f t="shared" si="3"/>
        <v>5</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c r="BK26" s="99"/>
      <c r="BL26" s="99"/>
    </row>
    <row r="27" spans="1:64" s="3" customFormat="1" ht="30" customHeight="1" thickBot="1" x14ac:dyDescent="0.35">
      <c r="A27" s="45"/>
      <c r="B27" s="63" t="s">
        <v>19</v>
      </c>
      <c r="C27" s="57"/>
      <c r="D27" s="23"/>
      <c r="E27" s="83">
        <f>E25</f>
        <v>45089</v>
      </c>
      <c r="F27" s="83">
        <f>E27+4</f>
        <v>45093</v>
      </c>
      <c r="G27" s="14"/>
      <c r="H27" s="14">
        <f t="shared" si="3"/>
        <v>5</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row>
    <row r="28" spans="1:64" s="3" customFormat="1" ht="30" customHeight="1" thickBot="1" x14ac:dyDescent="0.35">
      <c r="A28" s="45" t="s">
        <v>11</v>
      </c>
      <c r="B28" s="24" t="s">
        <v>22</v>
      </c>
      <c r="C28" s="58"/>
      <c r="D28" s="25"/>
      <c r="E28" s="84"/>
      <c r="F28" s="85"/>
      <c r="G28" s="14"/>
      <c r="H28" s="14" t="str">
        <f t="shared" si="3"/>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row>
    <row r="29" spans="1:64" s="3" customFormat="1" ht="30" customHeight="1" thickBot="1" x14ac:dyDescent="0.35">
      <c r="A29" s="45"/>
      <c r="B29" s="64" t="s">
        <v>15</v>
      </c>
      <c r="C29" s="59"/>
      <c r="D29" s="26"/>
      <c r="E29" s="86" t="s">
        <v>29</v>
      </c>
      <c r="F29" s="86" t="s">
        <v>29</v>
      </c>
      <c r="G29" s="14"/>
      <c r="H29" s="14" t="e">
        <f t="shared" si="3"/>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row>
    <row r="30" spans="1:64" s="3" customFormat="1" ht="30" customHeight="1" thickBot="1" x14ac:dyDescent="0.35">
      <c r="A30" s="45"/>
      <c r="B30" s="64" t="s">
        <v>16</v>
      </c>
      <c r="C30" s="59"/>
      <c r="D30" s="26"/>
      <c r="E30" s="86" t="s">
        <v>29</v>
      </c>
      <c r="F30" s="86" t="s">
        <v>29</v>
      </c>
      <c r="G30" s="14"/>
      <c r="H30" s="14" t="e">
        <f t="shared" si="3"/>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L30" s="99"/>
    </row>
    <row r="31" spans="1:64" s="3" customFormat="1" ht="30" customHeight="1" thickBot="1" x14ac:dyDescent="0.35">
      <c r="A31" s="45"/>
      <c r="B31" s="64" t="s">
        <v>17</v>
      </c>
      <c r="C31" s="59"/>
      <c r="D31" s="26"/>
      <c r="E31" s="86" t="s">
        <v>29</v>
      </c>
      <c r="F31" s="86" t="s">
        <v>29</v>
      </c>
      <c r="G31" s="14"/>
      <c r="H31" s="14" t="e">
        <f t="shared" si="3"/>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row>
    <row r="32" spans="1:64" s="3" customFormat="1" ht="30" customHeight="1" thickBot="1" x14ac:dyDescent="0.35">
      <c r="A32" s="45"/>
      <c r="B32" s="64" t="s">
        <v>18</v>
      </c>
      <c r="C32" s="59"/>
      <c r="D32" s="26"/>
      <c r="E32" s="86" t="s">
        <v>29</v>
      </c>
      <c r="F32" s="86" t="s">
        <v>29</v>
      </c>
      <c r="G32" s="14"/>
      <c r="H32" s="14" t="e">
        <f t="shared" si="3"/>
        <v>#VALUE!</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row>
    <row r="33" spans="1:64" s="3" customFormat="1" ht="30" customHeight="1" thickBot="1" x14ac:dyDescent="0.35">
      <c r="A33" s="45"/>
      <c r="B33" s="64" t="s">
        <v>19</v>
      </c>
      <c r="C33" s="59"/>
      <c r="D33" s="26"/>
      <c r="E33" s="86" t="s">
        <v>29</v>
      </c>
      <c r="F33" s="86" t="s">
        <v>29</v>
      </c>
      <c r="G33" s="14"/>
      <c r="H33" s="14" t="e">
        <f t="shared" si="3"/>
        <v>#VALUE!</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row>
    <row r="34" spans="1:64" s="3" customFormat="1" ht="30" customHeight="1" thickBot="1" x14ac:dyDescent="0.35">
      <c r="A34" s="45" t="s">
        <v>12</v>
      </c>
      <c r="B34" s="65"/>
      <c r="C34" s="60"/>
      <c r="D34" s="13"/>
      <c r="E34" s="87"/>
      <c r="F34" s="87"/>
      <c r="G34" s="14"/>
      <c r="H34" s="14" t="str">
        <f t="shared" si="3"/>
        <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row>
    <row r="35" spans="1:64" s="3" customFormat="1" ht="30" customHeight="1" thickBot="1" x14ac:dyDescent="0.35">
      <c r="A35" s="46" t="s">
        <v>13</v>
      </c>
      <c r="B35" s="27" t="s">
        <v>23</v>
      </c>
      <c r="C35" s="28"/>
      <c r="D35" s="29"/>
      <c r="E35" s="70"/>
      <c r="F35" s="71"/>
      <c r="G35" s="30"/>
      <c r="H35" s="30" t="str">
        <f t="shared" si="3"/>
        <v/>
      </c>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row>
    <row r="36" spans="1:64" ht="30" customHeight="1" x14ac:dyDescent="0.3">
      <c r="G36" s="6"/>
    </row>
    <row r="37" spans="1:64" ht="30" customHeight="1" x14ac:dyDescent="0.3">
      <c r="C37" s="11"/>
      <c r="F37" s="47"/>
    </row>
    <row r="38" spans="1:64" ht="30" customHeight="1" x14ac:dyDescent="0.3">
      <c r="C38"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3">
      <formula>AND(TODAY()&gt;=I$5,TODAY()&lt;J$5)</formula>
    </cfRule>
  </conditionalFormatting>
  <conditionalFormatting sqref="I7:BL35">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F20 F24:F25 E25 E11 E1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35" customWidth="1"/>
    <col min="2" max="16384" width="9.109375" style="2"/>
  </cols>
  <sheetData>
    <row r="1" spans="1:2" ht="46.5" customHeight="1" x14ac:dyDescent="0.3"/>
    <row r="2" spans="1:2" s="37" customFormat="1" ht="15.6" x14ac:dyDescent="0.3">
      <c r="A2" s="36" t="s">
        <v>32</v>
      </c>
      <c r="B2" s="36"/>
    </row>
    <row r="3" spans="1:2" s="41" customFormat="1" ht="27" customHeight="1" x14ac:dyDescent="0.3">
      <c r="A3" s="69" t="s">
        <v>33</v>
      </c>
      <c r="B3" s="42"/>
    </row>
    <row r="4" spans="1:2" s="38" customFormat="1" ht="25.8" x14ac:dyDescent="0.5">
      <c r="A4" s="39" t="s">
        <v>34</v>
      </c>
    </row>
    <row r="5" spans="1:2" ht="75.75" customHeight="1" x14ac:dyDescent="0.3">
      <c r="A5" s="40" t="s">
        <v>35</v>
      </c>
    </row>
    <row r="6" spans="1:2" ht="26.25" customHeight="1" x14ac:dyDescent="0.3">
      <c r="A6" s="39" t="s">
        <v>36</v>
      </c>
    </row>
    <row r="7" spans="1:2" s="35" customFormat="1" ht="216" customHeight="1" x14ac:dyDescent="0.3">
      <c r="A7" s="44" t="s">
        <v>37</v>
      </c>
    </row>
    <row r="8" spans="1:2" s="38" customFormat="1" ht="25.8" x14ac:dyDescent="0.5">
      <c r="A8" s="39" t="s">
        <v>38</v>
      </c>
    </row>
    <row r="9" spans="1:2" ht="82.5" customHeight="1" x14ac:dyDescent="0.3">
      <c r="A9" s="40" t="s">
        <v>39</v>
      </c>
    </row>
    <row r="10" spans="1:2" s="35" customFormat="1" ht="27.9" customHeight="1" x14ac:dyDescent="0.3">
      <c r="A10" s="43" t="s">
        <v>40</v>
      </c>
    </row>
    <row r="11" spans="1:2" s="38" customFormat="1" ht="25.8" x14ac:dyDescent="0.5">
      <c r="A11" s="39" t="s">
        <v>41</v>
      </c>
    </row>
    <row r="12" spans="1:2" ht="28.8" x14ac:dyDescent="0.3">
      <c r="A12" s="40" t="s">
        <v>42</v>
      </c>
    </row>
    <row r="13" spans="1:2" s="35" customFormat="1" ht="27.9" customHeight="1" x14ac:dyDescent="0.3">
      <c r="A13" s="43" t="s">
        <v>43</v>
      </c>
    </row>
    <row r="14" spans="1:2" s="38" customFormat="1" ht="25.8" x14ac:dyDescent="0.5">
      <c r="A14" s="39" t="s">
        <v>44</v>
      </c>
    </row>
    <row r="15" spans="1:2" ht="86.25" customHeight="1" x14ac:dyDescent="0.3">
      <c r="A15" s="40" t="s">
        <v>45</v>
      </c>
    </row>
    <row r="16" spans="1:2" ht="95.25" customHeight="1" x14ac:dyDescent="0.3">
      <c r="A16" s="40" t="s">
        <v>46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2023-05-18T14:39:39Z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