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er\Desktop\DOCTORADO 2023-2027\CURSOS\VERANO 2024\EST ESTADISTICA NO PARAMETRICA\COMP_2POBLACIONES\"/>
    </mc:Choice>
  </mc:AlternateContent>
  <xr:revisionPtr revIDLastSave="0" documentId="13_ncr:1_{8FB35151-CCB5-4637-9E1A-68E4D1B8493B}" xr6:coauthVersionLast="47" xr6:coauthVersionMax="47" xr10:uidLastSave="{00000000-0000-0000-0000-000000000000}"/>
  <bookViews>
    <workbookView xWindow="11448" yWindow="0" windowWidth="11688" windowHeight="12336" activeTab="4" xr2:uid="{C6E47234-81CA-4DEA-8505-5B7495B6CD42}"/>
  </bookViews>
  <sheets>
    <sheet name="MANN_WHITNEY" sheetId="1" r:id="rId1"/>
    <sheet name="ANSARI" sheetId="2" r:id="rId2"/>
    <sheet name="PRUEBA DE T" sheetId="3" r:id="rId3"/>
    <sheet name="T IGUALDAD_RESUL" sheetId="4" r:id="rId4"/>
    <sheet name="KOLMOGOROV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5" l="1"/>
  <c r="D15" i="5"/>
  <c r="D16" i="5"/>
  <c r="D17" i="5"/>
  <c r="D18" i="5"/>
  <c r="D19" i="5"/>
  <c r="D20" i="5"/>
  <c r="D21" i="5"/>
  <c r="D22" i="5"/>
  <c r="D13" i="5"/>
  <c r="D3" i="5"/>
  <c r="D4" i="5"/>
  <c r="D5" i="5"/>
  <c r="D6" i="5"/>
  <c r="D7" i="5"/>
  <c r="D8" i="5"/>
  <c r="D9" i="5"/>
  <c r="D10" i="5"/>
  <c r="D11" i="5"/>
  <c r="D2" i="5"/>
  <c r="F22" i="2"/>
  <c r="I4" i="2"/>
  <c r="D5" i="2" s="1"/>
  <c r="E5" i="2" s="1"/>
  <c r="I20" i="1"/>
  <c r="I18" i="1"/>
  <c r="I17" i="1"/>
  <c r="I19" i="1" s="1"/>
  <c r="D22" i="1"/>
  <c r="E22" i="1"/>
  <c r="D16" i="2" l="1"/>
  <c r="D20" i="2"/>
  <c r="D12" i="2"/>
  <c r="D4" i="2"/>
  <c r="E4" i="2" s="1"/>
  <c r="D19" i="2"/>
  <c r="D11" i="2"/>
  <c r="E11" i="2" s="1"/>
  <c r="D3" i="2"/>
  <c r="E3" i="2" s="1"/>
  <c r="D18" i="2"/>
  <c r="D10" i="2"/>
  <c r="E10" i="2" s="1"/>
  <c r="D9" i="2"/>
  <c r="E9" i="2" s="1"/>
  <c r="D17" i="2"/>
  <c r="D2" i="2"/>
  <c r="E2" i="2" s="1"/>
  <c r="D6" i="2"/>
  <c r="E6" i="2" s="1"/>
  <c r="D8" i="2"/>
  <c r="E8" i="2" s="1"/>
  <c r="D15" i="2"/>
  <c r="D7" i="2"/>
  <c r="E7" i="2" s="1"/>
  <c r="D14" i="2"/>
  <c r="D21" i="2"/>
  <c r="D13" i="2"/>
  <c r="E22" i="2" l="1"/>
</calcChain>
</file>

<file path=xl/sharedStrings.xml><?xml version="1.0" encoding="utf-8"?>
<sst xmlns="http://schemas.openxmlformats.org/spreadsheetml/2006/main" count="130" uniqueCount="61">
  <si>
    <t>P</t>
  </si>
  <si>
    <t>Trat</t>
  </si>
  <si>
    <t>RES</t>
  </si>
  <si>
    <t>NR</t>
  </si>
  <si>
    <t>RANG</t>
  </si>
  <si>
    <t>Ho:MeNR=MeR</t>
  </si>
  <si>
    <t>Ha=MenNR&gt;MeR</t>
  </si>
  <si>
    <t>alpha=0.05</t>
  </si>
  <si>
    <t>RANnr</t>
  </si>
  <si>
    <t>RANr</t>
  </si>
  <si>
    <t>n1</t>
  </si>
  <si>
    <t>n2</t>
  </si>
  <si>
    <t>n</t>
  </si>
  <si>
    <t>U</t>
  </si>
  <si>
    <t>U'</t>
  </si>
  <si>
    <t>valor de tablas de Mann-Whitney</t>
  </si>
  <si>
    <t xml:space="preserve">El valor de las tablas no es mas grande que el estadistico por lo que no se </t>
  </si>
  <si>
    <t>rechaza la hipotesis; es decir no hay diferencias</t>
  </si>
  <si>
    <t>NOTA: aproximacion de la normal</t>
  </si>
  <si>
    <t>media_U</t>
  </si>
  <si>
    <t>desv_est_U</t>
  </si>
  <si>
    <t>est_z</t>
  </si>
  <si>
    <t>z_alpha</t>
  </si>
  <si>
    <t>el z calculado debe superar al de tablas</t>
  </si>
  <si>
    <t xml:space="preserve">no se rechaza porque el valor z_alpha es mayor </t>
  </si>
  <si>
    <t>Ho: varNR=varRES</t>
  </si>
  <si>
    <r>
      <t>Ha: varNR</t>
    </r>
    <r>
      <rPr>
        <sz val="12"/>
        <color theme="1"/>
        <rFont val="Times New Roman"/>
        <family val="1"/>
      </rPr>
      <t>≠varRES</t>
    </r>
  </si>
  <si>
    <t>RANGAB</t>
  </si>
  <si>
    <t>RANNR</t>
  </si>
  <si>
    <t>RANRES</t>
  </si>
  <si>
    <t>valor de tablas ab</t>
  </si>
  <si>
    <t>estprueba&lt;valor de tabla</t>
  </si>
  <si>
    <t>38&lt;43=</t>
  </si>
  <si>
    <t>Rechazamos Ho</t>
  </si>
  <si>
    <t xml:space="preserve">con un 95% de confiabilidad, los datos nos indican que la variabilidad en las muestras de fosforo </t>
  </si>
  <si>
    <t>bajo restricción, es diferente a las muestras sin restricción</t>
  </si>
  <si>
    <t>PRUEBA DE ANSARI</t>
  </si>
  <si>
    <t>Prueba t para dos muestras suponiendo varianzas iguales</t>
  </si>
  <si>
    <t>Media</t>
  </si>
  <si>
    <t>Varianza</t>
  </si>
  <si>
    <t>Observaciones</t>
  </si>
  <si>
    <t>Varianza agrupada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</si>
  <si>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</si>
  <si>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</si>
  <si>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</si>
  <si>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</si>
  <si>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</si>
  <si>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</si>
  <si>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</si>
  <si>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i</t>
  </si>
  <si>
    <t>F(x)</t>
  </si>
  <si>
    <t>G(x)</t>
  </si>
  <si>
    <t>Ho=F(x)=G(x)</t>
  </si>
  <si>
    <t>Ha=F(x)≠G(x)</t>
  </si>
  <si>
    <t>Dmax</t>
  </si>
  <si>
    <t xml:space="preserve">valor de tablas </t>
  </si>
  <si>
    <t>dmax&gt;tablas</t>
  </si>
  <si>
    <t>se rechaza</t>
  </si>
  <si>
    <t>0.3&lt;.7</t>
  </si>
  <si>
    <t>NO SE RECHAZA</t>
  </si>
  <si>
    <t>ambas poblaciones tienen la misma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</si>
</sst>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KOLMOGOROV!$C$13:$C$22</c:f>
              <c:numCache>
                <c:formatCode>General</c:formatCode>
                <c:ptCount val="10"/>
                <c:pt idx="0">
                  <c:v>7.24</c:v>
                </c:pt>
                <c:pt idx="1">
                  <c:v>7.46</c:v>
                </c:pt>
                <c:pt idx="2">
                  <c:v>7.59</c:v>
                </c:pt>
                <c:pt idx="3">
                  <c:v>7.73</c:v>
                </c:pt>
                <c:pt idx="4">
                  <c:v>7.86</c:v>
                </c:pt>
                <c:pt idx="5">
                  <c:v>8.26</c:v>
                </c:pt>
                <c:pt idx="6">
                  <c:v>8.39</c:v>
                </c:pt>
                <c:pt idx="7">
                  <c:v>8.39</c:v>
                </c:pt>
                <c:pt idx="8">
                  <c:v>8.5299999999999994</c:v>
                </c:pt>
                <c:pt idx="9">
                  <c:v>8.5299999999999994</c:v>
                </c:pt>
              </c:numCache>
            </c:numRef>
          </c:xVal>
          <c:yVal>
            <c:numRef>
              <c:f>KOLMOGOROV!$D$13:$D$22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2F-4FEB-AA2E-8373C841DAB3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KOLMOGOROV!$C$2:$C$11</c:f>
              <c:numCache>
                <c:formatCode>General</c:formatCode>
                <c:ptCount val="10"/>
                <c:pt idx="0">
                  <c:v>6.13</c:v>
                </c:pt>
                <c:pt idx="1">
                  <c:v>6.79</c:v>
                </c:pt>
                <c:pt idx="2">
                  <c:v>6.79</c:v>
                </c:pt>
                <c:pt idx="3">
                  <c:v>6.93</c:v>
                </c:pt>
                <c:pt idx="4">
                  <c:v>7.59</c:v>
                </c:pt>
                <c:pt idx="5">
                  <c:v>7.86</c:v>
                </c:pt>
                <c:pt idx="6">
                  <c:v>8.69</c:v>
                </c:pt>
                <c:pt idx="7">
                  <c:v>9.06</c:v>
                </c:pt>
                <c:pt idx="8">
                  <c:v>9.59</c:v>
                </c:pt>
                <c:pt idx="9">
                  <c:v>9.73</c:v>
                </c:pt>
              </c:numCache>
            </c:numRef>
          </c:xVal>
          <c:yVal>
            <c:numRef>
              <c:f>KOLMOGOROV!$D$2:$D$11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2F-4FEB-AA2E-8373C841D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37855"/>
        <c:axId val="1313238335"/>
      </c:scatterChart>
      <c:valAx>
        <c:axId val="1313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3238335"/>
        <c:crosses val="autoZero"/>
        <c:crossBetween val="midCat"/>
      </c:valAx>
      <c:valAx>
        <c:axId val="13132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3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5</xdr:row>
      <xdr:rowOff>30480</xdr:rowOff>
    </xdr:from>
    <xdr:to>
      <xdr:col>12</xdr:col>
      <xdr:colOff>601980</xdr:colOff>
      <xdr:row>24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E65FA5-7804-226F-B5E7-EA7DC4330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A57-4E71-405D-9E2A-2D79FDD494CE}">
  <dimension ref="A1:L22"/>
  <sheetViews>
    <sheetView workbookViewId="0">
      <selection sqref="A1:B21"/>
    </sheetView>
  </sheetViews>
  <sheetFormatPr baseColWidth="10" defaultRowHeight="15.6" x14ac:dyDescent="0.3"/>
  <sheetData>
    <row r="1" spans="1:12" x14ac:dyDescent="0.3">
      <c r="A1" t="s">
        <v>1</v>
      </c>
      <c r="B1" t="s">
        <v>0</v>
      </c>
      <c r="C1" t="s">
        <v>4</v>
      </c>
      <c r="D1" t="s">
        <v>8</v>
      </c>
      <c r="E1" t="s">
        <v>9</v>
      </c>
    </row>
    <row r="2" spans="1:12" x14ac:dyDescent="0.3">
      <c r="A2" t="s">
        <v>3</v>
      </c>
      <c r="B2">
        <v>6.13</v>
      </c>
      <c r="C2">
        <v>1</v>
      </c>
      <c r="D2">
        <v>1</v>
      </c>
    </row>
    <row r="3" spans="1:12" x14ac:dyDescent="0.3">
      <c r="A3" t="s">
        <v>3</v>
      </c>
      <c r="B3">
        <v>6.79</v>
      </c>
      <c r="C3">
        <v>2.5</v>
      </c>
      <c r="D3">
        <v>2.5</v>
      </c>
      <c r="I3" t="s">
        <v>5</v>
      </c>
      <c r="K3" t="s">
        <v>6</v>
      </c>
    </row>
    <row r="4" spans="1:12" x14ac:dyDescent="0.3">
      <c r="A4" t="s">
        <v>3</v>
      </c>
      <c r="B4">
        <v>6.79</v>
      </c>
      <c r="C4">
        <v>2.5</v>
      </c>
      <c r="D4">
        <v>2.5</v>
      </c>
      <c r="I4" t="s">
        <v>7</v>
      </c>
    </row>
    <row r="5" spans="1:12" x14ac:dyDescent="0.3">
      <c r="A5" t="s">
        <v>3</v>
      </c>
      <c r="B5">
        <v>6.93</v>
      </c>
      <c r="C5">
        <v>4</v>
      </c>
      <c r="D5">
        <v>4</v>
      </c>
    </row>
    <row r="6" spans="1:12" x14ac:dyDescent="0.3">
      <c r="A6" t="s">
        <v>3</v>
      </c>
      <c r="B6">
        <v>7.59</v>
      </c>
      <c r="C6">
        <v>7.5</v>
      </c>
      <c r="D6">
        <v>7.5</v>
      </c>
      <c r="I6" t="s">
        <v>10</v>
      </c>
      <c r="J6">
        <v>10</v>
      </c>
    </row>
    <row r="7" spans="1:12" x14ac:dyDescent="0.3">
      <c r="A7" t="s">
        <v>3</v>
      </c>
      <c r="B7">
        <v>7.86</v>
      </c>
      <c r="C7">
        <v>10.5</v>
      </c>
      <c r="D7">
        <v>10.5</v>
      </c>
      <c r="I7" t="s">
        <v>11</v>
      </c>
      <c r="J7">
        <v>10</v>
      </c>
    </row>
    <row r="8" spans="1:12" x14ac:dyDescent="0.3">
      <c r="A8" t="s">
        <v>3</v>
      </c>
      <c r="B8">
        <v>8.69</v>
      </c>
      <c r="C8">
        <v>17</v>
      </c>
      <c r="D8">
        <v>17</v>
      </c>
      <c r="I8" t="s">
        <v>12</v>
      </c>
      <c r="J8">
        <v>20</v>
      </c>
    </row>
    <row r="9" spans="1:12" x14ac:dyDescent="0.3">
      <c r="A9" t="s">
        <v>3</v>
      </c>
      <c r="B9">
        <v>9.06</v>
      </c>
      <c r="C9">
        <v>18</v>
      </c>
      <c r="D9">
        <v>18</v>
      </c>
      <c r="I9" s="1" t="s">
        <v>15</v>
      </c>
      <c r="J9" s="2">
        <v>23</v>
      </c>
    </row>
    <row r="10" spans="1:12" x14ac:dyDescent="0.3">
      <c r="A10" t="s">
        <v>3</v>
      </c>
      <c r="B10">
        <v>9.59</v>
      </c>
      <c r="C10">
        <v>19</v>
      </c>
      <c r="D10">
        <v>19</v>
      </c>
      <c r="I10" t="s">
        <v>13</v>
      </c>
      <c r="J10">
        <v>53</v>
      </c>
      <c r="L10" t="s">
        <v>16</v>
      </c>
    </row>
    <row r="11" spans="1:12" x14ac:dyDescent="0.3">
      <c r="A11" t="s">
        <v>3</v>
      </c>
      <c r="B11">
        <v>9.73</v>
      </c>
      <c r="C11">
        <v>20</v>
      </c>
      <c r="D11">
        <v>20</v>
      </c>
      <c r="I11" t="s">
        <v>14</v>
      </c>
      <c r="J11" s="2">
        <v>47</v>
      </c>
      <c r="L11" t="s">
        <v>17</v>
      </c>
    </row>
    <row r="12" spans="1:12" x14ac:dyDescent="0.3">
      <c r="A12" t="s">
        <v>2</v>
      </c>
      <c r="B12">
        <v>7.24</v>
      </c>
      <c r="C12">
        <v>5</v>
      </c>
      <c r="E12">
        <v>5</v>
      </c>
    </row>
    <row r="13" spans="1:12" x14ac:dyDescent="0.3">
      <c r="A13" t="s">
        <v>2</v>
      </c>
      <c r="B13">
        <v>7.46</v>
      </c>
      <c r="C13">
        <v>6</v>
      </c>
      <c r="E13">
        <v>6</v>
      </c>
    </row>
    <row r="14" spans="1:12" x14ac:dyDescent="0.3">
      <c r="A14" t="s">
        <v>2</v>
      </c>
      <c r="B14">
        <v>7.59</v>
      </c>
      <c r="C14">
        <v>7.5</v>
      </c>
      <c r="E14">
        <v>7.5</v>
      </c>
    </row>
    <row r="15" spans="1:12" x14ac:dyDescent="0.3">
      <c r="A15" t="s">
        <v>2</v>
      </c>
      <c r="B15">
        <v>7.73</v>
      </c>
      <c r="C15">
        <v>9</v>
      </c>
      <c r="E15">
        <v>9</v>
      </c>
      <c r="H15" t="s">
        <v>18</v>
      </c>
    </row>
    <row r="16" spans="1:12" x14ac:dyDescent="0.3">
      <c r="A16" t="s">
        <v>2</v>
      </c>
      <c r="B16">
        <v>7.86</v>
      </c>
      <c r="C16">
        <v>10.5</v>
      </c>
      <c r="E16">
        <v>10.5</v>
      </c>
    </row>
    <row r="17" spans="1:11" x14ac:dyDescent="0.3">
      <c r="A17" t="s">
        <v>2</v>
      </c>
      <c r="B17">
        <v>8.26</v>
      </c>
      <c r="C17">
        <v>12</v>
      </c>
      <c r="E17">
        <v>12</v>
      </c>
      <c r="H17" t="s">
        <v>19</v>
      </c>
      <c r="I17">
        <f>J6*J7/2</f>
        <v>50</v>
      </c>
    </row>
    <row r="18" spans="1:11" x14ac:dyDescent="0.3">
      <c r="A18" t="s">
        <v>2</v>
      </c>
      <c r="B18">
        <v>8.39</v>
      </c>
      <c r="C18">
        <v>13.5</v>
      </c>
      <c r="E18">
        <v>13.5</v>
      </c>
      <c r="H18" t="s">
        <v>20</v>
      </c>
      <c r="I18">
        <f>SQRT(J6*J7*(J6+J7+1)/12)</f>
        <v>13.228756555322953</v>
      </c>
    </row>
    <row r="19" spans="1:11" x14ac:dyDescent="0.3">
      <c r="A19" t="s">
        <v>2</v>
      </c>
      <c r="B19">
        <v>8.39</v>
      </c>
      <c r="C19">
        <v>13.5</v>
      </c>
      <c r="E19">
        <v>13.5</v>
      </c>
      <c r="H19" t="s">
        <v>21</v>
      </c>
      <c r="I19">
        <f>(J11-I17)/I18</f>
        <v>-0.22677868380553634</v>
      </c>
      <c r="K19" t="s">
        <v>23</v>
      </c>
    </row>
    <row r="20" spans="1:11" x14ac:dyDescent="0.3">
      <c r="A20" t="s">
        <v>2</v>
      </c>
      <c r="B20">
        <v>8.5299999999999994</v>
      </c>
      <c r="C20">
        <v>15.5</v>
      </c>
      <c r="E20">
        <v>15.5</v>
      </c>
      <c r="H20" t="s">
        <v>22</v>
      </c>
      <c r="I20">
        <f>_xlfn.NORM.S.INV(0.95)</f>
        <v>1.6448536269514715</v>
      </c>
      <c r="K20" t="s">
        <v>24</v>
      </c>
    </row>
    <row r="21" spans="1:11" x14ac:dyDescent="0.3">
      <c r="A21" t="s">
        <v>2</v>
      </c>
      <c r="B21">
        <v>8.5299999999999994</v>
      </c>
      <c r="C21">
        <v>15.5</v>
      </c>
      <c r="E21">
        <v>15.5</v>
      </c>
    </row>
    <row r="22" spans="1:11" x14ac:dyDescent="0.3">
      <c r="D22">
        <f>SUM(D2:D21)</f>
        <v>102</v>
      </c>
      <c r="E22">
        <f>SUM(E2:E21)</f>
        <v>108</v>
      </c>
    </row>
  </sheetData>
  <sortState xmlns:xlrd2="http://schemas.microsoft.com/office/spreadsheetml/2017/richdata2" ref="A2:E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8D5A-FD17-46D9-AFF0-D7E47DF19A77}">
  <dimension ref="A1:K22"/>
  <sheetViews>
    <sheetView zoomScale="112" zoomScaleNormal="112" workbookViewId="0">
      <selection activeCell="B12" sqref="B12:B21"/>
    </sheetView>
  </sheetViews>
  <sheetFormatPr baseColWidth="10" defaultRowHeight="15.6" x14ac:dyDescent="0.3"/>
  <sheetData>
    <row r="1" spans="1:11" x14ac:dyDescent="0.3">
      <c r="A1" t="s">
        <v>1</v>
      </c>
      <c r="B1" t="s">
        <v>0</v>
      </c>
      <c r="C1" t="s">
        <v>4</v>
      </c>
      <c r="D1" t="s">
        <v>27</v>
      </c>
      <c r="E1" t="s">
        <v>28</v>
      </c>
      <c r="F1" t="s">
        <v>29</v>
      </c>
      <c r="H1" t="s">
        <v>25</v>
      </c>
    </row>
    <row r="2" spans="1:11" x14ac:dyDescent="0.3">
      <c r="A2" t="s">
        <v>3</v>
      </c>
      <c r="B2">
        <v>6.13</v>
      </c>
      <c r="C2">
        <v>1</v>
      </c>
      <c r="D2">
        <f t="shared" ref="D2:E11" si="0">($I$4+1)/2-ABS(C2-($I$4+1)/2)</f>
        <v>1</v>
      </c>
      <c r="E2">
        <f t="shared" si="0"/>
        <v>1</v>
      </c>
      <c r="H2" t="s">
        <v>26</v>
      </c>
      <c r="K2" t="s">
        <v>36</v>
      </c>
    </row>
    <row r="3" spans="1:11" x14ac:dyDescent="0.3">
      <c r="A3" t="s">
        <v>3</v>
      </c>
      <c r="B3">
        <v>6.79</v>
      </c>
      <c r="C3">
        <v>2.5</v>
      </c>
      <c r="D3">
        <f t="shared" si="0"/>
        <v>2.5</v>
      </c>
      <c r="E3">
        <f t="shared" si="0"/>
        <v>2.5</v>
      </c>
      <c r="H3" t="s">
        <v>7</v>
      </c>
    </row>
    <row r="4" spans="1:11" x14ac:dyDescent="0.3">
      <c r="A4" t="s">
        <v>3</v>
      </c>
      <c r="B4">
        <v>6.79</v>
      </c>
      <c r="C4">
        <v>2.5</v>
      </c>
      <c r="D4">
        <f t="shared" si="0"/>
        <v>2.5</v>
      </c>
      <c r="E4">
        <f t="shared" si="0"/>
        <v>2.5</v>
      </c>
      <c r="H4" t="s">
        <v>12</v>
      </c>
      <c r="I4">
        <f>COUNT(C2:C21)</f>
        <v>20</v>
      </c>
    </row>
    <row r="5" spans="1:11" x14ac:dyDescent="0.3">
      <c r="A5" t="s">
        <v>3</v>
      </c>
      <c r="B5">
        <v>6.93</v>
      </c>
      <c r="C5">
        <v>4</v>
      </c>
      <c r="D5">
        <f t="shared" si="0"/>
        <v>4</v>
      </c>
      <c r="E5">
        <f t="shared" si="0"/>
        <v>4</v>
      </c>
      <c r="H5" t="s">
        <v>30</v>
      </c>
      <c r="I5" s="2">
        <v>43</v>
      </c>
    </row>
    <row r="6" spans="1:11" x14ac:dyDescent="0.3">
      <c r="A6" t="s">
        <v>3</v>
      </c>
      <c r="B6">
        <v>7.59</v>
      </c>
      <c r="C6">
        <v>7.5</v>
      </c>
      <c r="D6">
        <f t="shared" si="0"/>
        <v>7.5</v>
      </c>
      <c r="E6">
        <f t="shared" si="0"/>
        <v>7.5</v>
      </c>
    </row>
    <row r="7" spans="1:11" x14ac:dyDescent="0.3">
      <c r="A7" t="s">
        <v>3</v>
      </c>
      <c r="B7">
        <v>7.86</v>
      </c>
      <c r="C7">
        <v>10.5</v>
      </c>
      <c r="D7">
        <f t="shared" si="0"/>
        <v>10.5</v>
      </c>
      <c r="E7">
        <f t="shared" si="0"/>
        <v>10.5</v>
      </c>
    </row>
    <row r="8" spans="1:11" x14ac:dyDescent="0.3">
      <c r="A8" t="s">
        <v>3</v>
      </c>
      <c r="B8">
        <v>8.69</v>
      </c>
      <c r="C8">
        <v>17</v>
      </c>
      <c r="D8">
        <f t="shared" si="0"/>
        <v>4</v>
      </c>
      <c r="E8">
        <f t="shared" si="0"/>
        <v>4</v>
      </c>
    </row>
    <row r="9" spans="1:11" x14ac:dyDescent="0.3">
      <c r="A9" t="s">
        <v>3</v>
      </c>
      <c r="B9">
        <v>9.06</v>
      </c>
      <c r="C9">
        <v>18</v>
      </c>
      <c r="D9">
        <f t="shared" si="0"/>
        <v>3</v>
      </c>
      <c r="E9">
        <f t="shared" si="0"/>
        <v>3</v>
      </c>
      <c r="H9" t="s">
        <v>31</v>
      </c>
    </row>
    <row r="10" spans="1:11" x14ac:dyDescent="0.3">
      <c r="A10" t="s">
        <v>3</v>
      </c>
      <c r="B10">
        <v>9.59</v>
      </c>
      <c r="C10">
        <v>19</v>
      </c>
      <c r="D10">
        <f t="shared" si="0"/>
        <v>2</v>
      </c>
      <c r="E10">
        <f t="shared" si="0"/>
        <v>2</v>
      </c>
      <c r="H10" s="2" t="s">
        <v>32</v>
      </c>
      <c r="I10" s="2" t="s">
        <v>33</v>
      </c>
    </row>
    <row r="11" spans="1:11" x14ac:dyDescent="0.3">
      <c r="A11" t="s">
        <v>3</v>
      </c>
      <c r="B11">
        <v>9.73</v>
      </c>
      <c r="C11">
        <v>20</v>
      </c>
      <c r="D11">
        <f t="shared" si="0"/>
        <v>1</v>
      </c>
      <c r="E11">
        <f t="shared" si="0"/>
        <v>1</v>
      </c>
    </row>
    <row r="12" spans="1:11" x14ac:dyDescent="0.3">
      <c r="A12" t="s">
        <v>2</v>
      </c>
      <c r="B12">
        <v>7.24</v>
      </c>
      <c r="C12">
        <v>5</v>
      </c>
      <c r="D12">
        <f t="shared" ref="D12:D21" si="1">($I$4+1)/2-ABS(C12-($I$4+1)/2)</f>
        <v>5</v>
      </c>
      <c r="F12">
        <v>5</v>
      </c>
    </row>
    <row r="13" spans="1:11" x14ac:dyDescent="0.3">
      <c r="A13" t="s">
        <v>2</v>
      </c>
      <c r="B13">
        <v>7.46</v>
      </c>
      <c r="C13">
        <v>6</v>
      </c>
      <c r="D13">
        <f t="shared" si="1"/>
        <v>6</v>
      </c>
      <c r="F13">
        <v>6</v>
      </c>
    </row>
    <row r="14" spans="1:11" x14ac:dyDescent="0.3">
      <c r="A14" t="s">
        <v>2</v>
      </c>
      <c r="B14">
        <v>7.59</v>
      </c>
      <c r="C14">
        <v>7.5</v>
      </c>
      <c r="D14">
        <f t="shared" si="1"/>
        <v>7.5</v>
      </c>
      <c r="F14">
        <v>7.5</v>
      </c>
      <c r="H14" t="s">
        <v>34</v>
      </c>
    </row>
    <row r="15" spans="1:11" x14ac:dyDescent="0.3">
      <c r="A15" t="s">
        <v>2</v>
      </c>
      <c r="B15">
        <v>7.73</v>
      </c>
      <c r="C15">
        <v>9</v>
      </c>
      <c r="D15">
        <f t="shared" si="1"/>
        <v>9</v>
      </c>
      <c r="F15">
        <v>9</v>
      </c>
      <c r="H15" t="s">
        <v>35</v>
      </c>
    </row>
    <row r="16" spans="1:11" x14ac:dyDescent="0.3">
      <c r="A16" t="s">
        <v>2</v>
      </c>
      <c r="B16">
        <v>7.86</v>
      </c>
      <c r="C16">
        <v>10.5</v>
      </c>
      <c r="D16">
        <f t="shared" si="1"/>
        <v>10.5</v>
      </c>
      <c r="F16">
        <v>10.5</v>
      </c>
    </row>
    <row r="17" spans="1:6" x14ac:dyDescent="0.3">
      <c r="A17" t="s">
        <v>2</v>
      </c>
      <c r="B17">
        <v>8.26</v>
      </c>
      <c r="C17">
        <v>12</v>
      </c>
      <c r="D17">
        <f t="shared" si="1"/>
        <v>9</v>
      </c>
      <c r="F17">
        <v>9</v>
      </c>
    </row>
    <row r="18" spans="1:6" x14ac:dyDescent="0.3">
      <c r="A18" t="s">
        <v>2</v>
      </c>
      <c r="B18">
        <v>8.39</v>
      </c>
      <c r="C18">
        <v>13.5</v>
      </c>
      <c r="D18">
        <f t="shared" si="1"/>
        <v>7.5</v>
      </c>
      <c r="F18">
        <v>7.5</v>
      </c>
    </row>
    <row r="19" spans="1:6" x14ac:dyDescent="0.3">
      <c r="A19" t="s">
        <v>2</v>
      </c>
      <c r="B19">
        <v>8.39</v>
      </c>
      <c r="C19">
        <v>13.5</v>
      </c>
      <c r="D19">
        <f t="shared" si="1"/>
        <v>7.5</v>
      </c>
      <c r="F19">
        <v>7.5</v>
      </c>
    </row>
    <row r="20" spans="1:6" x14ac:dyDescent="0.3">
      <c r="A20" t="s">
        <v>2</v>
      </c>
      <c r="B20">
        <v>8.5299999999999994</v>
      </c>
      <c r="C20">
        <v>15.5</v>
      </c>
      <c r="D20">
        <f t="shared" si="1"/>
        <v>5.5</v>
      </c>
      <c r="F20">
        <v>5.5</v>
      </c>
    </row>
    <row r="21" spans="1:6" x14ac:dyDescent="0.3">
      <c r="A21" t="s">
        <v>2</v>
      </c>
      <c r="B21">
        <v>8.5299999999999994</v>
      </c>
      <c r="C21">
        <v>15.5</v>
      </c>
      <c r="D21">
        <f t="shared" si="1"/>
        <v>5.5</v>
      </c>
      <c r="F21">
        <v>5.5</v>
      </c>
    </row>
    <row r="22" spans="1:6" x14ac:dyDescent="0.3">
      <c r="E22" s="2">
        <f>SUM(E2:E11)</f>
        <v>38</v>
      </c>
      <c r="F22">
        <f>SUM(F12:F21)</f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F91-5E9A-489E-A50A-0E3216C19F1E}">
  <dimension ref="A1:B11"/>
  <sheetViews>
    <sheetView workbookViewId="0">
      <selection activeCell="D2" sqref="D2"/>
    </sheetView>
  </sheetViews>
  <sheetFormatPr baseColWidth="10"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7.24</v>
      </c>
      <c r="B2">
        <v>6.13</v>
      </c>
    </row>
    <row r="3" spans="1:2" x14ac:dyDescent="0.3">
      <c r="A3">
        <v>7.46</v>
      </c>
      <c r="B3">
        <v>6.79</v>
      </c>
    </row>
    <row r="4" spans="1:2" x14ac:dyDescent="0.3">
      <c r="A4">
        <v>7.59</v>
      </c>
      <c r="B4">
        <v>6.79</v>
      </c>
    </row>
    <row r="5" spans="1:2" x14ac:dyDescent="0.3">
      <c r="A5">
        <v>7.73</v>
      </c>
      <c r="B5">
        <v>6.93</v>
      </c>
    </row>
    <row r="6" spans="1:2" x14ac:dyDescent="0.3">
      <c r="A6">
        <v>7.86</v>
      </c>
      <c r="B6">
        <v>7.59</v>
      </c>
    </row>
    <row r="7" spans="1:2" x14ac:dyDescent="0.3">
      <c r="A7">
        <v>8.26</v>
      </c>
      <c r="B7">
        <v>7.86</v>
      </c>
    </row>
    <row r="8" spans="1:2" x14ac:dyDescent="0.3">
      <c r="A8">
        <v>8.39</v>
      </c>
      <c r="B8">
        <v>8.69</v>
      </c>
    </row>
    <row r="9" spans="1:2" x14ac:dyDescent="0.3">
      <c r="A9">
        <v>8.39</v>
      </c>
      <c r="B9">
        <v>9.06</v>
      </c>
    </row>
    <row r="10" spans="1:2" x14ac:dyDescent="0.3">
      <c r="A10">
        <v>8.5299999999999994</v>
      </c>
      <c r="B10">
        <v>9.59</v>
      </c>
    </row>
    <row r="11" spans="1:2" x14ac:dyDescent="0.3">
      <c r="A11">
        <v>8.5299999999999994</v>
      </c>
      <c r="B11">
        <v>9.73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EDB5-297C-4BE5-8591-E209FB696492}">
  <dimension ref="A1:C14"/>
  <sheetViews>
    <sheetView workbookViewId="0">
      <selection activeCell="B13" sqref="B13"/>
    </sheetView>
  </sheetViews>
  <sheetFormatPr baseColWidth="10" defaultRowHeight="15.6" x14ac:dyDescent="0.3"/>
  <cols>
    <col min="1" max="1" width="27.59765625" customWidth="1"/>
  </cols>
  <sheetData>
    <row r="1" spans="1:3" x14ac:dyDescent="0.3">
      <c r="A1" t="s">
        <v>37</v>
      </c>
    </row>
    <row r="2" spans="1:3" ht="16.2" thickBot="1" x14ac:dyDescent="0.35"/>
    <row r="3" spans="1:3" x14ac:dyDescent="0.3">
      <c r="A3" s="4"/>
      <c r="B3" s="4" t="s">
        <v>2</v>
      </c>
      <c r="C3" s="4" t="s">
        <v>3</v>
      </c>
    </row>
    <row r="4" spans="1:3" x14ac:dyDescent="0.3">
      <c r="A4" t="s">
        <v>38</v>
      </c>
      <c r="B4">
        <v>7.9980000000000002</v>
      </c>
      <c r="C4">
        <v>7.9160000000000013</v>
      </c>
    </row>
    <row r="5" spans="1:3" x14ac:dyDescent="0.3">
      <c r="A5" t="s">
        <v>39</v>
      </c>
      <c r="B5">
        <v>0.22926222222222212</v>
      </c>
      <c r="C5">
        <v>1.6453155555555365</v>
      </c>
    </row>
    <row r="6" spans="1:3" x14ac:dyDescent="0.3">
      <c r="A6" t="s">
        <v>40</v>
      </c>
      <c r="B6">
        <v>10</v>
      </c>
      <c r="C6">
        <v>10</v>
      </c>
    </row>
    <row r="7" spans="1:3" x14ac:dyDescent="0.3">
      <c r="A7" t="s">
        <v>41</v>
      </c>
      <c r="B7">
        <v>0.93728888888887929</v>
      </c>
    </row>
    <row r="8" spans="1:3" x14ac:dyDescent="0.3">
      <c r="A8" t="s">
        <v>42</v>
      </c>
      <c r="B8">
        <v>0</v>
      </c>
    </row>
    <row r="9" spans="1:3" x14ac:dyDescent="0.3">
      <c r="A9" t="s">
        <v>43</v>
      </c>
      <c r="B9">
        <v>18</v>
      </c>
    </row>
    <row r="10" spans="1:3" x14ac:dyDescent="0.3">
      <c r="A10" t="s">
        <v>44</v>
      </c>
      <c r="B10">
        <v>0.18939221365515452</v>
      </c>
    </row>
    <row r="11" spans="1:3" x14ac:dyDescent="0.3">
      <c r="A11" t="s">
        <v>45</v>
      </c>
      <c r="B11">
        <v>0.42595233132398813</v>
      </c>
    </row>
    <row r="12" spans="1:3" x14ac:dyDescent="0.3">
      <c r="A12" t="s">
        <v>46</v>
      </c>
      <c r="B12">
        <v>1.7340636066175394</v>
      </c>
    </row>
    <row r="13" spans="1:3" x14ac:dyDescent="0.3">
      <c r="A13" t="s">
        <v>47</v>
      </c>
      <c r="B13">
        <v>0.85190466264797626</v>
      </c>
    </row>
    <row r="14" spans="1:3" ht="16.2" thickBot="1" x14ac:dyDescent="0.35">
      <c r="A14" s="3" t="s">
        <v>48</v>
      </c>
      <c r="B14" s="3">
        <v>2.1009220402410378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20D-393E-4AE6-9B23-89E323CA68F1}">
  <dimension ref="A1:M22"/>
  <sheetViews>
    <sheetView tabSelected="1" workbookViewId="0">
      <selection activeCell="C2" sqref="C2:C11"/>
    </sheetView>
  </sheetViews>
  <sheetFormatPr baseColWidth="10" defaultRowHeight="15.6" x14ac:dyDescent="0.3"/>
  <sheetData>
    <row r="1" spans="1:13" x14ac:dyDescent="0.3">
      <c r="A1" t="s">
        <v>49</v>
      </c>
      <c r="B1" t="s">
        <v>1</v>
      </c>
      <c r="C1" t="s">
        <v>0</v>
      </c>
      <c r="D1" t="s">
        <v>50</v>
      </c>
      <c r="G1" t="s">
        <v>52</v>
      </c>
    </row>
    <row r="2" spans="1:13" x14ac:dyDescent="0.3">
      <c r="A2">
        <v>1</v>
      </c>
      <c r="B2" t="s">
        <v>3</v>
      </c>
      <c r="C2">
        <v>6.13</v>
      </c>
      <c r="D2">
        <f>A2/10</f>
        <v>0.1</v>
      </c>
      <c r="G2" s="5" t="s">
        <v>53</v>
      </c>
    </row>
    <row r="3" spans="1:13" x14ac:dyDescent="0.3">
      <c r="A3">
        <v>2</v>
      </c>
      <c r="B3" t="s">
        <v>3</v>
      </c>
      <c r="C3">
        <v>6.79</v>
      </c>
      <c r="D3">
        <f t="shared" ref="D3:D11" si="0">A3/10</f>
        <v>0.2</v>
      </c>
      <c r="I3" t="s">
        <v>56</v>
      </c>
      <c r="J3" t="s">
        <v>57</v>
      </c>
    </row>
    <row r="4" spans="1:13" x14ac:dyDescent="0.3">
      <c r="A4">
        <v>3</v>
      </c>
      <c r="B4" t="s">
        <v>3</v>
      </c>
      <c r="C4">
        <v>6.79</v>
      </c>
      <c r="D4">
        <f t="shared" si="0"/>
        <v>0.3</v>
      </c>
      <c r="G4" t="s">
        <v>54</v>
      </c>
      <c r="H4">
        <v>0.3</v>
      </c>
      <c r="J4" s="2" t="s">
        <v>58</v>
      </c>
      <c r="K4" t="s">
        <v>59</v>
      </c>
      <c r="M4" t="s">
        <v>60</v>
      </c>
    </row>
    <row r="5" spans="1:13" x14ac:dyDescent="0.3">
      <c r="A5">
        <v>4</v>
      </c>
      <c r="B5" t="s">
        <v>3</v>
      </c>
      <c r="C5">
        <v>6.93</v>
      </c>
      <c r="D5">
        <f t="shared" si="0"/>
        <v>0.4</v>
      </c>
      <c r="G5" t="s">
        <v>55</v>
      </c>
      <c r="H5">
        <v>0.7</v>
      </c>
    </row>
    <row r="6" spans="1:13" x14ac:dyDescent="0.3">
      <c r="A6">
        <v>5</v>
      </c>
      <c r="B6" t="s">
        <v>3</v>
      </c>
      <c r="C6">
        <v>7.59</v>
      </c>
      <c r="D6">
        <f t="shared" si="0"/>
        <v>0.5</v>
      </c>
    </row>
    <row r="7" spans="1:13" x14ac:dyDescent="0.3">
      <c r="A7">
        <v>6</v>
      </c>
      <c r="B7" t="s">
        <v>3</v>
      </c>
      <c r="C7">
        <v>7.86</v>
      </c>
      <c r="D7">
        <f t="shared" si="0"/>
        <v>0.6</v>
      </c>
    </row>
    <row r="8" spans="1:13" x14ac:dyDescent="0.3">
      <c r="A8">
        <v>7</v>
      </c>
      <c r="B8" t="s">
        <v>3</v>
      </c>
      <c r="C8">
        <v>8.69</v>
      </c>
      <c r="D8">
        <f t="shared" si="0"/>
        <v>0.7</v>
      </c>
    </row>
    <row r="9" spans="1:13" x14ac:dyDescent="0.3">
      <c r="A9">
        <v>8</v>
      </c>
      <c r="B9" t="s">
        <v>3</v>
      </c>
      <c r="C9">
        <v>9.06</v>
      </c>
      <c r="D9">
        <f t="shared" si="0"/>
        <v>0.8</v>
      </c>
    </row>
    <row r="10" spans="1:13" x14ac:dyDescent="0.3">
      <c r="A10">
        <v>9</v>
      </c>
      <c r="B10" t="s">
        <v>3</v>
      </c>
      <c r="C10">
        <v>9.59</v>
      </c>
      <c r="D10">
        <f t="shared" si="0"/>
        <v>0.9</v>
      </c>
    </row>
    <row r="11" spans="1:13" x14ac:dyDescent="0.3">
      <c r="A11">
        <v>10</v>
      </c>
      <c r="B11" t="s">
        <v>3</v>
      </c>
      <c r="C11">
        <v>9.73</v>
      </c>
      <c r="D11">
        <f t="shared" si="0"/>
        <v>1</v>
      </c>
    </row>
    <row r="12" spans="1:13" x14ac:dyDescent="0.3">
      <c r="D12" t="s">
        <v>51</v>
      </c>
    </row>
    <row r="13" spans="1:13" x14ac:dyDescent="0.3">
      <c r="A13">
        <v>1</v>
      </c>
      <c r="B13" t="s">
        <v>2</v>
      </c>
      <c r="C13">
        <v>7.24</v>
      </c>
      <c r="D13">
        <f>A13/10</f>
        <v>0.1</v>
      </c>
    </row>
    <row r="14" spans="1:13" x14ac:dyDescent="0.3">
      <c r="A14">
        <v>2</v>
      </c>
      <c r="B14" t="s">
        <v>2</v>
      </c>
      <c r="C14">
        <v>7.46</v>
      </c>
      <c r="D14">
        <f t="shared" ref="D14:D22" si="1">A14/10</f>
        <v>0.2</v>
      </c>
    </row>
    <row r="15" spans="1:13" x14ac:dyDescent="0.3">
      <c r="A15">
        <v>3</v>
      </c>
      <c r="B15" t="s">
        <v>2</v>
      </c>
      <c r="C15">
        <v>7.59</v>
      </c>
      <c r="D15">
        <f t="shared" si="1"/>
        <v>0.3</v>
      </c>
    </row>
    <row r="16" spans="1:13" x14ac:dyDescent="0.3">
      <c r="A16">
        <v>4</v>
      </c>
      <c r="B16" t="s">
        <v>2</v>
      </c>
      <c r="C16">
        <v>7.73</v>
      </c>
      <c r="D16">
        <f t="shared" si="1"/>
        <v>0.4</v>
      </c>
    </row>
    <row r="17" spans="1:4" x14ac:dyDescent="0.3">
      <c r="A17">
        <v>5</v>
      </c>
      <c r="B17" t="s">
        <v>2</v>
      </c>
      <c r="C17">
        <v>7.86</v>
      </c>
      <c r="D17">
        <f t="shared" si="1"/>
        <v>0.5</v>
      </c>
    </row>
    <row r="18" spans="1:4" x14ac:dyDescent="0.3">
      <c r="A18">
        <v>6</v>
      </c>
      <c r="B18" t="s">
        <v>2</v>
      </c>
      <c r="C18">
        <v>8.26</v>
      </c>
      <c r="D18">
        <f t="shared" si="1"/>
        <v>0.6</v>
      </c>
    </row>
    <row r="19" spans="1:4" x14ac:dyDescent="0.3">
      <c r="A19">
        <v>7</v>
      </c>
      <c r="B19" t="s">
        <v>2</v>
      </c>
      <c r="C19">
        <v>8.39</v>
      </c>
      <c r="D19">
        <f t="shared" si="1"/>
        <v>0.7</v>
      </c>
    </row>
    <row r="20" spans="1:4" x14ac:dyDescent="0.3">
      <c r="A20">
        <v>8</v>
      </c>
      <c r="B20" t="s">
        <v>2</v>
      </c>
      <c r="C20">
        <v>8.39</v>
      </c>
      <c r="D20">
        <f t="shared" si="1"/>
        <v>0.8</v>
      </c>
    </row>
    <row r="21" spans="1:4" x14ac:dyDescent="0.3">
      <c r="A21">
        <v>9</v>
      </c>
      <c r="B21" t="s">
        <v>2</v>
      </c>
      <c r="C21">
        <v>8.5299999999999994</v>
      </c>
      <c r="D21">
        <f t="shared" si="1"/>
        <v>0.9</v>
      </c>
    </row>
    <row r="22" spans="1:4" x14ac:dyDescent="0.3">
      <c r="A22">
        <v>10</v>
      </c>
      <c r="B22" t="s">
        <v>2</v>
      </c>
      <c r="C22">
        <v>8.5299999999999994</v>
      </c>
      <c r="D22">
        <f t="shared" si="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MANN_WHITNEY</vt:lpstr>
      <vt:lpstr>ANSARI</vt:lpstr>
      <vt:lpstr>PRUEBA DE T</vt:lpstr>
      <vt:lpstr>T IGUALDAD_RESUL</vt:lpstr>
      <vt:lpstr>KOLMOGOROV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Zayner E. Rodriguez Flores</dc:creator>
  <cp:lastModifiedBy>Zayner E. Rodriguez Flores</cp:lastModifiedBy>
  <dcterms:created xsi:type="dcterms:W3CDTF">2024-05-20T19:03:27Z</dcterms:created>
  <dcterms:modified xsi:type="dcterms:W3CDTF">2024-05-22T19:37:52Z</dcterms:modified>
</cp:coreProperties>
</file>