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<sst xmlns="http://schemas.openxmlformats.org/spreadsheetml/2006/main" count="13" uniqueCount="13">
  <si>
    <t>Температура 23.5:</t>
  </si>
  <si>
    <t>Давление p</t>
  </si>
  <si>
    <t>Натяжение б</t>
  </si>
  <si>
    <t>Температура 28,2:</t>
  </si>
  <si>
    <t>Температура 33,2:</t>
  </si>
  <si>
    <t>Температура 38,2:</t>
  </si>
  <si>
    <t>Температура 43,1:</t>
  </si>
  <si>
    <t>Температура 48,2:</t>
  </si>
  <si>
    <t>Температура: 51,2:</t>
  </si>
  <si>
    <t>Температура: 54,2:</t>
  </si>
  <si>
    <t>Температура 57,2:</t>
  </si>
  <si>
    <t>Температура 60,2:</t>
  </si>
  <si>
    <t>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</si>
</sst>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</row>
    <row r="3">
      <c r="A3" s="1">
        <f t="shared" ref="A3:A4" si="1">204.5 * 0.2 * 9.8</f>
        <v>400.82</v>
      </c>
      <c r="B3" s="2">
        <f t="shared" ref="B3:B6" si="2">A3*0.009/2</f>
        <v>1.80369</v>
      </c>
      <c r="C3" s="2">
        <f>AVERAGE(A3,A4,A5,A6)</f>
        <v>400.575</v>
      </c>
      <c r="D3" s="2">
        <f>AVERAGE(B3:B6)</f>
        <v>1.8025875</v>
      </c>
    </row>
    <row r="4">
      <c r="A4" s="1">
        <f t="shared" si="1"/>
        <v>400.82</v>
      </c>
      <c r="B4" s="2">
        <f t="shared" si="2"/>
        <v>1.80369</v>
      </c>
    </row>
    <row r="5">
      <c r="A5" s="1">
        <f>204 * 0.2 * 9.8</f>
        <v>399.84</v>
      </c>
      <c r="B5" s="2">
        <f t="shared" si="2"/>
        <v>1.79928</v>
      </c>
    </row>
    <row r="6">
      <c r="A6" s="1">
        <f>204.5 * 0.2 * 9.8</f>
        <v>400.82</v>
      </c>
      <c r="B6" s="2">
        <f t="shared" si="2"/>
        <v>1.80369</v>
      </c>
    </row>
    <row r="8">
      <c r="A8" s="1" t="s">
        <v>3</v>
      </c>
      <c r="C8" s="2">
        <f t="shared" ref="C8:D8" si="3">AVERAGE(A9:A12)</f>
        <v>400.085</v>
      </c>
      <c r="D8" s="2">
        <f t="shared" si="3"/>
        <v>1.8003825</v>
      </c>
    </row>
    <row r="9">
      <c r="A9" s="1">
        <f>204.5 * 0.2 * 9.8</f>
        <v>400.82</v>
      </c>
      <c r="B9" s="2">
        <f t="shared" ref="B9:B12" si="4">A9*0.009/2</f>
        <v>1.80369</v>
      </c>
    </row>
    <row r="10">
      <c r="A10" s="1">
        <f>203.5 * 0.2 * 9.8</f>
        <v>398.86</v>
      </c>
      <c r="B10" s="2">
        <f t="shared" si="4"/>
        <v>1.79487</v>
      </c>
    </row>
    <row r="11">
      <c r="A11" s="1">
        <f>204 * 0.2 * 9.8</f>
        <v>399.84</v>
      </c>
      <c r="B11" s="2">
        <f t="shared" si="4"/>
        <v>1.79928</v>
      </c>
    </row>
    <row r="12">
      <c r="A12" s="1">
        <f>204.5 * 0.2 * 9.8</f>
        <v>400.82</v>
      </c>
      <c r="B12" s="2">
        <f t="shared" si="4"/>
        <v>1.80369</v>
      </c>
    </row>
    <row r="14">
      <c r="A14" s="1" t="s">
        <v>4</v>
      </c>
      <c r="C14" s="2">
        <f t="shared" ref="C14:D14" si="5">AVERAGE(A15:A18)</f>
        <v>397.635</v>
      </c>
      <c r="D14" s="2">
        <f t="shared" si="5"/>
        <v>1.7893575</v>
      </c>
    </row>
    <row r="15">
      <c r="A15" s="1">
        <f>203 * 0.2 * 9.8</f>
        <v>397.88</v>
      </c>
      <c r="B15" s="2">
        <f t="shared" ref="B15:B18" si="6">A15*0.009/2</f>
        <v>1.79046</v>
      </c>
    </row>
    <row r="16">
      <c r="A16" s="1">
        <f>202.5 * 0.2 * 9.8</f>
        <v>396.9</v>
      </c>
      <c r="B16" s="2">
        <f t="shared" si="6"/>
        <v>1.78605</v>
      </c>
    </row>
    <row r="17">
      <c r="A17" s="1">
        <f t="shared" ref="A17:A18" si="7">203 * 0.2 * 9.8</f>
        <v>397.88</v>
      </c>
      <c r="B17" s="2">
        <f t="shared" si="6"/>
        <v>1.79046</v>
      </c>
    </row>
    <row r="18">
      <c r="A18" s="1">
        <f t="shared" si="7"/>
        <v>397.88</v>
      </c>
      <c r="B18" s="2">
        <f t="shared" si="6"/>
        <v>1.79046</v>
      </c>
    </row>
    <row r="20">
      <c r="A20" s="1" t="s">
        <v>5</v>
      </c>
      <c r="C20" s="2">
        <f t="shared" ref="C20:D20" si="8">AVERAGE(A21:A24)</f>
        <v>393.47</v>
      </c>
      <c r="D20" s="2">
        <f t="shared" si="8"/>
        <v>1.770615</v>
      </c>
    </row>
    <row r="21">
      <c r="A21" s="1">
        <f>200.5 * 0.2 * 9.8</f>
        <v>392.98</v>
      </c>
      <c r="B21" s="2">
        <f t="shared" ref="B21:B24" si="9">A21*0.009/2</f>
        <v>1.76841</v>
      </c>
    </row>
    <row r="22">
      <c r="A22" s="1">
        <f t="shared" ref="A22:A23" si="10">201 * 0.2 * 9.8</f>
        <v>393.96</v>
      </c>
      <c r="B22" s="2">
        <f t="shared" si="9"/>
        <v>1.77282</v>
      </c>
    </row>
    <row r="23">
      <c r="A23" s="1">
        <f t="shared" si="10"/>
        <v>393.96</v>
      </c>
      <c r="B23" s="2">
        <f t="shared" si="9"/>
        <v>1.77282</v>
      </c>
    </row>
    <row r="24">
      <c r="A24" s="1">
        <f>200.5 * 0.2 * 9.8</f>
        <v>392.98</v>
      </c>
      <c r="B24" s="2">
        <f t="shared" si="9"/>
        <v>1.76841</v>
      </c>
    </row>
    <row r="26">
      <c r="A26" s="1" t="s">
        <v>6</v>
      </c>
      <c r="C26" s="2">
        <f t="shared" ref="C26:D26" si="11">AVERAGE(A27:A30)</f>
        <v>391.02</v>
      </c>
      <c r="D26" s="2">
        <f t="shared" si="11"/>
        <v>1.75959</v>
      </c>
    </row>
    <row r="27">
      <c r="A27" s="1">
        <f>200 * 0.2 * 9.8</f>
        <v>392</v>
      </c>
      <c r="B27" s="2">
        <f t="shared" ref="B27:B30" si="12">A27*0.009/2</f>
        <v>1.764</v>
      </c>
    </row>
    <row r="28">
      <c r="A28" s="1">
        <f>199 * 0.2 * 9.8</f>
        <v>390.04</v>
      </c>
      <c r="B28" s="2">
        <f t="shared" si="12"/>
        <v>1.75518</v>
      </c>
    </row>
    <row r="29">
      <c r="A29" s="1">
        <f t="shared" ref="A29:A30" si="13">199.5 * 0.2 * 9.8</f>
        <v>391.02</v>
      </c>
      <c r="B29" s="2">
        <f t="shared" si="12"/>
        <v>1.75959</v>
      </c>
    </row>
    <row r="30">
      <c r="A30" s="1">
        <f t="shared" si="13"/>
        <v>391.02</v>
      </c>
      <c r="B30" s="2">
        <f t="shared" si="12"/>
        <v>1.75959</v>
      </c>
    </row>
    <row r="32">
      <c r="A32" s="1" t="s">
        <v>7</v>
      </c>
      <c r="C32" s="2">
        <f t="shared" ref="C32:D32" si="14">AVERAGE(A33:A36)</f>
        <v>387.835</v>
      </c>
      <c r="D32" s="2">
        <f t="shared" si="14"/>
        <v>1.7452575</v>
      </c>
    </row>
    <row r="33">
      <c r="A33" s="1">
        <f t="shared" ref="A33:A34" si="15">198 * 0.2 * 9.8</f>
        <v>388.08</v>
      </c>
      <c r="B33" s="2">
        <f t="shared" ref="B33:B36" si="16">A33*0.009/2</f>
        <v>1.74636</v>
      </c>
    </row>
    <row r="34">
      <c r="A34" s="1">
        <f t="shared" si="15"/>
        <v>388.08</v>
      </c>
      <c r="B34" s="2">
        <f t="shared" si="16"/>
        <v>1.74636</v>
      </c>
    </row>
    <row r="35">
      <c r="A35" s="1">
        <f>197.5 * 0.2 * 9.8 </f>
        <v>387.1</v>
      </c>
      <c r="B35" s="2">
        <f t="shared" si="16"/>
        <v>1.74195</v>
      </c>
    </row>
    <row r="36">
      <c r="A36" s="1">
        <f>198 * 0.2 * 9.8</f>
        <v>388.08</v>
      </c>
      <c r="B36" s="2">
        <f t="shared" si="16"/>
        <v>1.74636</v>
      </c>
    </row>
    <row r="38">
      <c r="A38" s="1" t="s">
        <v>8</v>
      </c>
      <c r="C38" s="2">
        <f t="shared" ref="C38:D38" si="17">AVERAGE(A39:A42)</f>
        <v>386.61</v>
      </c>
      <c r="D38" s="2">
        <f t="shared" si="17"/>
        <v>1.739745</v>
      </c>
    </row>
    <row r="39">
      <c r="A39" s="1">
        <f t="shared" ref="A39:A40" si="18">197 * 0.2 * 9.8</f>
        <v>386.12</v>
      </c>
      <c r="B39" s="2">
        <f t="shared" ref="B39:B42" si="19">A39*0.009/2</f>
        <v>1.73754</v>
      </c>
    </row>
    <row r="40">
      <c r="A40" s="1">
        <f t="shared" si="18"/>
        <v>386.12</v>
      </c>
      <c r="B40" s="2">
        <f t="shared" si="19"/>
        <v>1.73754</v>
      </c>
    </row>
    <row r="41">
      <c r="A41" s="1">
        <f t="shared" ref="A41:A42" si="20">197.5 * 0.2 * 9.8 </f>
        <v>387.1</v>
      </c>
      <c r="B41" s="2">
        <f t="shared" si="19"/>
        <v>1.74195</v>
      </c>
    </row>
    <row r="42">
      <c r="A42" s="1">
        <f t="shared" si="20"/>
        <v>387.1</v>
      </c>
      <c r="B42" s="2">
        <f t="shared" si="19"/>
        <v>1.74195</v>
      </c>
    </row>
    <row r="44">
      <c r="A44" s="1" t="s">
        <v>9</v>
      </c>
      <c r="C44" s="2">
        <f t="shared" ref="C44:D44" si="21">AVERAGE(A45:A48)</f>
        <v>385.385</v>
      </c>
      <c r="D44" s="2">
        <f t="shared" si="21"/>
        <v>1.7342325</v>
      </c>
    </row>
    <row r="45">
      <c r="A45" s="1">
        <f t="shared" ref="A45:A46" si="22">196.5 * 0.2 * 9.8 </f>
        <v>385.14</v>
      </c>
      <c r="B45" s="2">
        <f t="shared" ref="B45:B48" si="23">A45*0.009/2</f>
        <v>1.73313</v>
      </c>
    </row>
    <row r="46">
      <c r="A46" s="1">
        <f t="shared" si="22"/>
        <v>385.14</v>
      </c>
      <c r="B46" s="2">
        <f t="shared" si="23"/>
        <v>1.73313</v>
      </c>
    </row>
    <row r="47">
      <c r="A47" s="1">
        <f>197 * 0.2 * 9.8</f>
        <v>386.12</v>
      </c>
      <c r="B47" s="2">
        <f t="shared" si="23"/>
        <v>1.73754</v>
      </c>
    </row>
    <row r="48">
      <c r="A48" s="1">
        <f>196.5 * 0.2 * 9.8 </f>
        <v>385.14</v>
      </c>
      <c r="B48" s="2">
        <f t="shared" si="23"/>
        <v>1.73313</v>
      </c>
    </row>
    <row r="50">
      <c r="A50" s="1" t="s">
        <v>10</v>
      </c>
      <c r="C50" s="2">
        <f t="shared" ref="C50:D50" si="24">AVERAGE(A51:A54)</f>
        <v>383.915</v>
      </c>
      <c r="D50" s="2">
        <f t="shared" si="24"/>
        <v>1.7276175</v>
      </c>
    </row>
    <row r="51">
      <c r="A51" s="1">
        <f>195.5 * 0.2 * 9.8 </f>
        <v>383.18</v>
      </c>
      <c r="B51" s="2">
        <f t="shared" ref="B51:B54" si="25">A51*0.009/2</f>
        <v>1.72431</v>
      </c>
    </row>
    <row r="52">
      <c r="A52" s="1">
        <f t="shared" ref="A52:A54" si="26">196 * 0.2 * 9.8 </f>
        <v>384.16</v>
      </c>
      <c r="B52" s="2">
        <f t="shared" si="25"/>
        <v>1.72872</v>
      </c>
    </row>
    <row r="53">
      <c r="A53" s="1">
        <f t="shared" si="26"/>
        <v>384.16</v>
      </c>
      <c r="B53" s="2">
        <f t="shared" si="25"/>
        <v>1.72872</v>
      </c>
    </row>
    <row r="54">
      <c r="A54" s="1">
        <f t="shared" si="26"/>
        <v>384.16</v>
      </c>
      <c r="B54" s="2">
        <f t="shared" si="25"/>
        <v>1.72872</v>
      </c>
    </row>
    <row r="56">
      <c r="A56" s="1" t="s">
        <v>11</v>
      </c>
      <c r="C56" s="2">
        <f t="shared" ref="C56:D56" si="27">AVERAGE(A57:A60)</f>
        <v>382.2</v>
      </c>
      <c r="D56" s="2">
        <f t="shared" si="27"/>
        <v>1.7199</v>
      </c>
    </row>
    <row r="57">
      <c r="A57" s="1">
        <f t="shared" ref="A57:A60" si="28">195 * 0.2 * 9.8 </f>
        <v>382.2</v>
      </c>
      <c r="B57" s="2">
        <f t="shared" ref="B57:B60" si="29">A57*0.009/2</f>
        <v>1.7199</v>
      </c>
    </row>
    <row r="58">
      <c r="A58" s="1">
        <f t="shared" si="28"/>
        <v>382.2</v>
      </c>
      <c r="B58" s="2">
        <f t="shared" si="29"/>
        <v>1.7199</v>
      </c>
    </row>
    <row r="59">
      <c r="A59" s="1">
        <f t="shared" si="28"/>
        <v>382.2</v>
      </c>
      <c r="B59" s="2">
        <f t="shared" si="29"/>
        <v>1.7199</v>
      </c>
    </row>
    <row r="60">
      <c r="A60" s="1">
        <f t="shared" si="28"/>
        <v>382.2</v>
      </c>
      <c r="B60" s="2">
        <f t="shared" si="29"/>
        <v>1.7199</v>
      </c>
    </row>
    <row r="62">
      <c r="A62" s="1" t="s">
        <v>12</v>
      </c>
    </row>
  </sheetData>
  <drawing r:id="rId1"/>
</worksheet>
</file>