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IS mapper\modding\scenery\Weapon armor skill professsion\"/>
    </mc:Choice>
  </mc:AlternateContent>
  <bookViews>
    <workbookView xWindow="0" yWindow="0" windowWidth="20490" windowHeight="8205"/>
  </bookViews>
  <sheets>
    <sheet name="Arkusz1" sheetId="1" r:id="rId1"/>
    <sheet name="Arkusz3" sheetId="3" r:id="rId2"/>
    <sheet name="Arkusz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5" i="1" l="1"/>
  <c r="AQ6" i="1"/>
  <c r="AQ7" i="1"/>
  <c r="AQ8" i="1"/>
  <c r="AQ9" i="1"/>
  <c r="AQ10" i="1"/>
  <c r="AQ11" i="1"/>
  <c r="AQ12" i="1"/>
  <c r="AQ13" i="1"/>
  <c r="AQ14" i="1"/>
  <c r="AQ15" i="1"/>
  <c r="AQ16" i="1"/>
  <c r="AQ17" i="1"/>
  <c r="AQ19" i="1"/>
  <c r="AQ20" i="1"/>
  <c r="AQ21" i="1"/>
  <c r="AQ22" i="1"/>
  <c r="AQ23" i="1"/>
  <c r="AQ24" i="1"/>
  <c r="AQ26" i="1"/>
  <c r="AQ27" i="1"/>
  <c r="AQ28" i="1"/>
  <c r="AQ29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9" i="1"/>
  <c r="AQ60" i="1"/>
  <c r="AQ61" i="1"/>
  <c r="AQ62" i="1"/>
  <c r="AQ63" i="1"/>
  <c r="AQ64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3" i="1"/>
  <c r="AQ154" i="1"/>
  <c r="AQ155" i="1"/>
  <c r="AQ156" i="1"/>
  <c r="AQ157" i="1"/>
  <c r="AQ158" i="1"/>
  <c r="AQ159" i="1"/>
  <c r="AQ160" i="1"/>
  <c r="AQ161" i="1"/>
  <c r="AQ165" i="1"/>
  <c r="AQ166" i="1"/>
  <c r="AQ167" i="1"/>
  <c r="AQ168" i="1"/>
  <c r="AQ169" i="1"/>
  <c r="AQ170" i="1"/>
  <c r="AQ171" i="1"/>
  <c r="AQ172" i="1"/>
  <c r="AQ173" i="1"/>
  <c r="AQ174" i="1"/>
  <c r="AQ175" i="1"/>
  <c r="AQ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9" i="1"/>
  <c r="AP20" i="1"/>
  <c r="AP21" i="1"/>
  <c r="AP22" i="1"/>
  <c r="AP23" i="1"/>
  <c r="AP24" i="1"/>
  <c r="AP26" i="1"/>
  <c r="AP27" i="1"/>
  <c r="AP28" i="1"/>
  <c r="AP29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9" i="1"/>
  <c r="AP60" i="1"/>
  <c r="AP61" i="1"/>
  <c r="AP62" i="1"/>
  <c r="AP63" i="1"/>
  <c r="AP64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3" i="1"/>
  <c r="AP154" i="1"/>
  <c r="AP155" i="1"/>
  <c r="AP156" i="1"/>
  <c r="AP157" i="1"/>
  <c r="AP158" i="1"/>
  <c r="AP159" i="1"/>
  <c r="AP160" i="1"/>
  <c r="AP161" i="1"/>
  <c r="AP165" i="1"/>
  <c r="AP166" i="1"/>
  <c r="AP167" i="1"/>
  <c r="AP168" i="1"/>
  <c r="AP169" i="1"/>
  <c r="AP170" i="1"/>
  <c r="AP171" i="1"/>
  <c r="AP172" i="1"/>
  <c r="AP173" i="1"/>
  <c r="AP174" i="1"/>
  <c r="AP175" i="1"/>
  <c r="AP4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AA137" i="1" s="1"/>
  <c r="AC137" i="1" s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61" i="1"/>
  <c r="Y160" i="1"/>
  <c r="Y159" i="1"/>
  <c r="Y158" i="1"/>
  <c r="Y157" i="1"/>
  <c r="Y156" i="1"/>
  <c r="Y155" i="1"/>
  <c r="Y154" i="1"/>
  <c r="Y153" i="1"/>
  <c r="AN175" i="1"/>
  <c r="AM175" i="1"/>
  <c r="AN174" i="1"/>
  <c r="AM174" i="1"/>
  <c r="AN173" i="1"/>
  <c r="AM173" i="1"/>
  <c r="AN172" i="1"/>
  <c r="AM172" i="1"/>
  <c r="AN171" i="1"/>
  <c r="AM171" i="1"/>
  <c r="AN170" i="1"/>
  <c r="AM170" i="1"/>
  <c r="AN169" i="1"/>
  <c r="AM169" i="1"/>
  <c r="AN168" i="1"/>
  <c r="AM168" i="1"/>
  <c r="AN167" i="1"/>
  <c r="AM167" i="1"/>
  <c r="AN166" i="1"/>
  <c r="AM166" i="1"/>
  <c r="AN165" i="1"/>
  <c r="AM165" i="1"/>
  <c r="AN161" i="1"/>
  <c r="AM161" i="1"/>
  <c r="AN160" i="1"/>
  <c r="AM160" i="1"/>
  <c r="AN159" i="1"/>
  <c r="AM159" i="1"/>
  <c r="AN158" i="1"/>
  <c r="AM158" i="1"/>
  <c r="AN157" i="1"/>
  <c r="AM157" i="1"/>
  <c r="AN156" i="1"/>
  <c r="AM156" i="1"/>
  <c r="AN155" i="1"/>
  <c r="AM155" i="1"/>
  <c r="AN154" i="1"/>
  <c r="AM154" i="1"/>
  <c r="AN153" i="1"/>
  <c r="AM153" i="1"/>
  <c r="AN149" i="1"/>
  <c r="AM149" i="1"/>
  <c r="AN148" i="1"/>
  <c r="AM148" i="1"/>
  <c r="AN147" i="1"/>
  <c r="AM147" i="1"/>
  <c r="AN146" i="1"/>
  <c r="AM146" i="1"/>
  <c r="AN145" i="1"/>
  <c r="AM145" i="1"/>
  <c r="AN144" i="1"/>
  <c r="AM144" i="1"/>
  <c r="AN143" i="1"/>
  <c r="AM143" i="1"/>
  <c r="AN142" i="1"/>
  <c r="AM142" i="1"/>
  <c r="AN141" i="1"/>
  <c r="AM141" i="1"/>
  <c r="AN140" i="1"/>
  <c r="AM140" i="1"/>
  <c r="AN139" i="1"/>
  <c r="AM139" i="1"/>
  <c r="AN138" i="1"/>
  <c r="AM138" i="1"/>
  <c r="AN137" i="1"/>
  <c r="AM137" i="1"/>
  <c r="AN136" i="1"/>
  <c r="AM136" i="1"/>
  <c r="AN135" i="1"/>
  <c r="AM135" i="1"/>
  <c r="AN134" i="1"/>
  <c r="AM134" i="1"/>
  <c r="AN133" i="1"/>
  <c r="AM133" i="1"/>
  <c r="AN132" i="1"/>
  <c r="AM132" i="1"/>
  <c r="AN131" i="1"/>
  <c r="AM131" i="1"/>
  <c r="AN130" i="1"/>
  <c r="AM130" i="1"/>
  <c r="AN129" i="1"/>
  <c r="AM129" i="1"/>
  <c r="AN128" i="1"/>
  <c r="AM128" i="1"/>
  <c r="AN127" i="1"/>
  <c r="AM127" i="1"/>
  <c r="AN126" i="1"/>
  <c r="AM126" i="1"/>
  <c r="AN125" i="1"/>
  <c r="AM125" i="1"/>
  <c r="AN124" i="1"/>
  <c r="AM124" i="1"/>
  <c r="AN123" i="1"/>
  <c r="AM123" i="1"/>
  <c r="AN122" i="1"/>
  <c r="AM122" i="1"/>
  <c r="AN121" i="1"/>
  <c r="AM121" i="1"/>
  <c r="AN120" i="1"/>
  <c r="AM120" i="1"/>
  <c r="AN119" i="1"/>
  <c r="AM119" i="1"/>
  <c r="AN118" i="1"/>
  <c r="AM118" i="1"/>
  <c r="AN117" i="1"/>
  <c r="AM117" i="1"/>
  <c r="AN116" i="1"/>
  <c r="AM116" i="1"/>
  <c r="AN115" i="1"/>
  <c r="AM115" i="1"/>
  <c r="AN114" i="1"/>
  <c r="AM114" i="1"/>
  <c r="Y175" i="1"/>
  <c r="Y174" i="1"/>
  <c r="Y173" i="1"/>
  <c r="Y172" i="1"/>
  <c r="Y171" i="1"/>
  <c r="Y170" i="1"/>
  <c r="Y169" i="1"/>
  <c r="Y168" i="1"/>
  <c r="Y167" i="1"/>
  <c r="Y166" i="1"/>
  <c r="Y165" i="1"/>
  <c r="U115" i="1"/>
  <c r="U116" i="1"/>
  <c r="AA116" i="1" s="1"/>
  <c r="AC116" i="1" s="1"/>
  <c r="U117" i="1"/>
  <c r="U118" i="1"/>
  <c r="U119" i="1"/>
  <c r="U120" i="1"/>
  <c r="AA120" i="1" s="1"/>
  <c r="AC120" i="1" s="1"/>
  <c r="U121" i="1"/>
  <c r="AA121" i="1" s="1"/>
  <c r="AC121" i="1" s="1"/>
  <c r="U122" i="1"/>
  <c r="U123" i="1"/>
  <c r="U124" i="1"/>
  <c r="AA124" i="1" s="1"/>
  <c r="AC124" i="1" s="1"/>
  <c r="U125" i="1"/>
  <c r="AA125" i="1" s="1"/>
  <c r="AC125" i="1" s="1"/>
  <c r="U126" i="1"/>
  <c r="U127" i="1"/>
  <c r="U128" i="1"/>
  <c r="AA128" i="1" s="1"/>
  <c r="AC128" i="1" s="1"/>
  <c r="U129" i="1"/>
  <c r="AA129" i="1" s="1"/>
  <c r="AC129" i="1" s="1"/>
  <c r="U130" i="1"/>
  <c r="U131" i="1"/>
  <c r="U132" i="1"/>
  <c r="AA132" i="1" s="1"/>
  <c r="AC132" i="1" s="1"/>
  <c r="U133" i="1"/>
  <c r="U134" i="1"/>
  <c r="U135" i="1"/>
  <c r="AA135" i="1" s="1"/>
  <c r="AC135" i="1" s="1"/>
  <c r="U136" i="1"/>
  <c r="AA136" i="1" s="1"/>
  <c r="AC136" i="1" s="1"/>
  <c r="U137" i="1"/>
  <c r="U138" i="1"/>
  <c r="U139" i="1"/>
  <c r="U140" i="1"/>
  <c r="U141" i="1"/>
  <c r="U142" i="1"/>
  <c r="U143" i="1"/>
  <c r="U144" i="1"/>
  <c r="AA144" i="1" s="1"/>
  <c r="AC144" i="1" s="1"/>
  <c r="U145" i="1"/>
  <c r="U146" i="1"/>
  <c r="AA146" i="1" s="1"/>
  <c r="AC146" i="1" s="1"/>
  <c r="U147" i="1"/>
  <c r="U148" i="1"/>
  <c r="U149" i="1"/>
  <c r="U153" i="1"/>
  <c r="AA153" i="1" s="1"/>
  <c r="AC153" i="1" s="1"/>
  <c r="U154" i="1"/>
  <c r="U155" i="1"/>
  <c r="AA155" i="1" s="1"/>
  <c r="AC155" i="1" s="1"/>
  <c r="U156" i="1"/>
  <c r="U157" i="1"/>
  <c r="AA157" i="1" s="1"/>
  <c r="AC157" i="1" s="1"/>
  <c r="U158" i="1"/>
  <c r="U159" i="1"/>
  <c r="U160" i="1"/>
  <c r="U161" i="1"/>
  <c r="AA161" i="1" s="1"/>
  <c r="AC161" i="1" s="1"/>
  <c r="U165" i="1"/>
  <c r="U166" i="1"/>
  <c r="AA166" i="1" s="1"/>
  <c r="AC166" i="1" s="1"/>
  <c r="U167" i="1"/>
  <c r="U168" i="1"/>
  <c r="U169" i="1"/>
  <c r="U170" i="1"/>
  <c r="U171" i="1"/>
  <c r="U172" i="1"/>
  <c r="U173" i="1"/>
  <c r="U174" i="1"/>
  <c r="AA174" i="1" s="1"/>
  <c r="AC174" i="1" s="1"/>
  <c r="U175" i="1"/>
  <c r="U114" i="1"/>
  <c r="AA133" i="1"/>
  <c r="AC133" i="1" s="1"/>
  <c r="AA140" i="1"/>
  <c r="AC140" i="1" s="1"/>
  <c r="AA141" i="1"/>
  <c r="AC141" i="1" s="1"/>
  <c r="AA148" i="1"/>
  <c r="AC148" i="1" s="1"/>
  <c r="Y10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69" i="1"/>
  <c r="Y75" i="1"/>
  <c r="Y105" i="1"/>
  <c r="Y102" i="1"/>
  <c r="U104" i="1"/>
  <c r="U103" i="1"/>
  <c r="U101" i="1"/>
  <c r="U100" i="1"/>
  <c r="U99" i="1"/>
  <c r="U98" i="1"/>
  <c r="U97" i="1"/>
  <c r="U96" i="1"/>
  <c r="U95" i="1"/>
  <c r="Y94" i="1"/>
  <c r="Y93" i="1"/>
  <c r="Y92" i="1"/>
  <c r="AA92" i="1" s="1"/>
  <c r="AC92" i="1" s="1"/>
  <c r="U105" i="1"/>
  <c r="U102" i="1"/>
  <c r="U92" i="1"/>
  <c r="U93" i="1"/>
  <c r="U94" i="1"/>
  <c r="Y61" i="1"/>
  <c r="AM34" i="1"/>
  <c r="AN34" i="1"/>
  <c r="AM35" i="1"/>
  <c r="AN35" i="1"/>
  <c r="AM36" i="1"/>
  <c r="AN36" i="1"/>
  <c r="AM37" i="1"/>
  <c r="AN37" i="1"/>
  <c r="AM38" i="1"/>
  <c r="AN38" i="1"/>
  <c r="AM39" i="1"/>
  <c r="AN39" i="1"/>
  <c r="AM40" i="1"/>
  <c r="AN40" i="1"/>
  <c r="AM41" i="1"/>
  <c r="AN41" i="1"/>
  <c r="AM42" i="1"/>
  <c r="AN42" i="1"/>
  <c r="AM43" i="1"/>
  <c r="AN43" i="1"/>
  <c r="AM44" i="1"/>
  <c r="AN44" i="1"/>
  <c r="AM45" i="1"/>
  <c r="AN45" i="1"/>
  <c r="AM46" i="1"/>
  <c r="AN46" i="1"/>
  <c r="AM47" i="1"/>
  <c r="AN47" i="1"/>
  <c r="AM48" i="1"/>
  <c r="AN48" i="1"/>
  <c r="AM49" i="1"/>
  <c r="AN49" i="1"/>
  <c r="AM50" i="1"/>
  <c r="AN50" i="1"/>
  <c r="AM51" i="1"/>
  <c r="AN51" i="1"/>
  <c r="AM52" i="1"/>
  <c r="AN52" i="1"/>
  <c r="AM53" i="1"/>
  <c r="AN53" i="1"/>
  <c r="AM54" i="1"/>
  <c r="AN54" i="1"/>
  <c r="AM55" i="1"/>
  <c r="AN55" i="1"/>
  <c r="AM56" i="1"/>
  <c r="AN56" i="1"/>
  <c r="AM59" i="1"/>
  <c r="AN59" i="1"/>
  <c r="AM60" i="1"/>
  <c r="AN60" i="1"/>
  <c r="AM61" i="1"/>
  <c r="AN61" i="1"/>
  <c r="AM62" i="1"/>
  <c r="AN62" i="1"/>
  <c r="AM63" i="1"/>
  <c r="AN63" i="1"/>
  <c r="AM64" i="1"/>
  <c r="AN64" i="1"/>
  <c r="AN33" i="1"/>
  <c r="AM33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69" i="1"/>
  <c r="Y39" i="1"/>
  <c r="Y38" i="1"/>
  <c r="Y46" i="1"/>
  <c r="Y45" i="1"/>
  <c r="AM92" i="1"/>
  <c r="AN92" i="1"/>
  <c r="AM93" i="1"/>
  <c r="AN93" i="1"/>
  <c r="AM94" i="1"/>
  <c r="AN94" i="1"/>
  <c r="AM95" i="1"/>
  <c r="AN95" i="1"/>
  <c r="AM96" i="1"/>
  <c r="AN96" i="1"/>
  <c r="AM97" i="1"/>
  <c r="AN97" i="1"/>
  <c r="AM98" i="1"/>
  <c r="AN98" i="1"/>
  <c r="AM99" i="1"/>
  <c r="AN99" i="1"/>
  <c r="AM100" i="1"/>
  <c r="AN100" i="1"/>
  <c r="AM101" i="1"/>
  <c r="AN101" i="1"/>
  <c r="AM102" i="1"/>
  <c r="AN102" i="1"/>
  <c r="AM103" i="1"/>
  <c r="AN103" i="1"/>
  <c r="AM104" i="1"/>
  <c r="AN104" i="1"/>
  <c r="AM105" i="1"/>
  <c r="AN105" i="1"/>
  <c r="AN91" i="1"/>
  <c r="AM91" i="1"/>
  <c r="AA175" i="1" l="1"/>
  <c r="AC175" i="1" s="1"/>
  <c r="AA173" i="1"/>
  <c r="AC173" i="1" s="1"/>
  <c r="AA171" i="1"/>
  <c r="AC171" i="1" s="1"/>
  <c r="AA170" i="1"/>
  <c r="AC170" i="1" s="1"/>
  <c r="AA169" i="1"/>
  <c r="AC169" i="1" s="1"/>
  <c r="AA167" i="1"/>
  <c r="AC167" i="1" s="1"/>
  <c r="AA165" i="1"/>
  <c r="AC165" i="1" s="1"/>
  <c r="AA160" i="1"/>
  <c r="AC160" i="1" s="1"/>
  <c r="AA159" i="1"/>
  <c r="AC159" i="1" s="1"/>
  <c r="AA156" i="1"/>
  <c r="AC156" i="1" s="1"/>
  <c r="AA149" i="1"/>
  <c r="AC149" i="1" s="1"/>
  <c r="AA145" i="1"/>
  <c r="AC145" i="1" s="1"/>
  <c r="AA142" i="1"/>
  <c r="AC142" i="1" s="1"/>
  <c r="AA138" i="1"/>
  <c r="AC138" i="1" s="1"/>
  <c r="AA134" i="1"/>
  <c r="AC134" i="1" s="1"/>
  <c r="AA130" i="1"/>
  <c r="AC130" i="1" s="1"/>
  <c r="AA168" i="1"/>
  <c r="AC168" i="1" s="1"/>
  <c r="AA172" i="1"/>
  <c r="AC172" i="1" s="1"/>
  <c r="AA126" i="1"/>
  <c r="AC126" i="1" s="1"/>
  <c r="AA122" i="1"/>
  <c r="AC122" i="1" s="1"/>
  <c r="AA118" i="1"/>
  <c r="AC118" i="1" s="1"/>
  <c r="AA117" i="1"/>
  <c r="AC117" i="1" s="1"/>
  <c r="AA114" i="1"/>
  <c r="AC114" i="1" s="1"/>
  <c r="AA147" i="1"/>
  <c r="AC147" i="1" s="1"/>
  <c r="AA143" i="1"/>
  <c r="AC143" i="1" s="1"/>
  <c r="AA139" i="1"/>
  <c r="AC139" i="1" s="1"/>
  <c r="AA131" i="1"/>
  <c r="AC131" i="1" s="1"/>
  <c r="AA127" i="1"/>
  <c r="AC127" i="1" s="1"/>
  <c r="AA123" i="1"/>
  <c r="AC123" i="1" s="1"/>
  <c r="AA119" i="1"/>
  <c r="AC119" i="1" s="1"/>
  <c r="AA115" i="1"/>
  <c r="AC115" i="1" s="1"/>
  <c r="AA158" i="1"/>
  <c r="AC158" i="1" s="1"/>
  <c r="AA154" i="1"/>
  <c r="AC154" i="1" s="1"/>
  <c r="U31" i="2"/>
  <c r="Q31" i="2"/>
  <c r="M31" i="2"/>
  <c r="K31" i="2"/>
  <c r="O31" i="2" s="1"/>
  <c r="S31" i="2" s="1"/>
  <c r="W31" i="2" s="1"/>
  <c r="U30" i="2"/>
  <c r="Q30" i="2"/>
  <c r="M30" i="2"/>
  <c r="K30" i="2"/>
  <c r="O30" i="2" s="1"/>
  <c r="S30" i="2" s="1"/>
  <c r="W30" i="2" s="1"/>
  <c r="U29" i="2"/>
  <c r="Q29" i="2"/>
  <c r="M29" i="2"/>
  <c r="K29" i="2"/>
  <c r="O29" i="2" s="1"/>
  <c r="S29" i="2" s="1"/>
  <c r="AA26" i="2"/>
  <c r="AA22" i="2"/>
  <c r="AA18" i="2"/>
  <c r="AA14" i="2"/>
  <c r="AA10" i="2"/>
  <c r="AA6" i="2"/>
  <c r="M6" i="2"/>
  <c r="M7" i="2"/>
  <c r="M9" i="2"/>
  <c r="M10" i="2"/>
  <c r="M11" i="2"/>
  <c r="M13" i="2"/>
  <c r="M14" i="2"/>
  <c r="M15" i="2"/>
  <c r="M17" i="2"/>
  <c r="O17" i="2" s="1"/>
  <c r="S17" i="2" s="1"/>
  <c r="W17" i="2" s="1"/>
  <c r="M18" i="2"/>
  <c r="M19" i="2"/>
  <c r="M21" i="2"/>
  <c r="M22" i="2"/>
  <c r="M23" i="2"/>
  <c r="M25" i="2"/>
  <c r="M26" i="2"/>
  <c r="M27" i="2"/>
  <c r="K6" i="2"/>
  <c r="K7" i="2"/>
  <c r="K9" i="2"/>
  <c r="K10" i="2"/>
  <c r="K11" i="2"/>
  <c r="K13" i="2"/>
  <c r="K14" i="2"/>
  <c r="K15" i="2"/>
  <c r="K17" i="2"/>
  <c r="K18" i="2"/>
  <c r="K19" i="2"/>
  <c r="K21" i="2"/>
  <c r="K22" i="2"/>
  <c r="K23" i="2"/>
  <c r="K25" i="2"/>
  <c r="K26" i="2"/>
  <c r="K27" i="2"/>
  <c r="M5" i="2"/>
  <c r="K5" i="2"/>
  <c r="O6" i="2"/>
  <c r="S6" i="2" s="1"/>
  <c r="W6" i="2" s="1"/>
  <c r="Q6" i="2"/>
  <c r="U6" i="2"/>
  <c r="O7" i="2"/>
  <c r="S7" i="2" s="1"/>
  <c r="W7" i="2" s="1"/>
  <c r="Q7" i="2"/>
  <c r="U7" i="2"/>
  <c r="Q9" i="2"/>
  <c r="U9" i="2"/>
  <c r="O10" i="2"/>
  <c r="S10" i="2" s="1"/>
  <c r="W10" i="2" s="1"/>
  <c r="Q10" i="2"/>
  <c r="U10" i="2"/>
  <c r="O11" i="2"/>
  <c r="S11" i="2" s="1"/>
  <c r="W11" i="2" s="1"/>
  <c r="Q11" i="2"/>
  <c r="U11" i="2"/>
  <c r="Q13" i="2"/>
  <c r="U13" i="2"/>
  <c r="O14" i="2"/>
  <c r="S14" i="2" s="1"/>
  <c r="W14" i="2" s="1"/>
  <c r="Q14" i="2"/>
  <c r="U14" i="2"/>
  <c r="O15" i="2"/>
  <c r="S15" i="2" s="1"/>
  <c r="W15" i="2" s="1"/>
  <c r="Q15" i="2"/>
  <c r="U15" i="2"/>
  <c r="Q17" i="2"/>
  <c r="U17" i="2"/>
  <c r="O18" i="2"/>
  <c r="S18" i="2" s="1"/>
  <c r="W18" i="2" s="1"/>
  <c r="Q18" i="2"/>
  <c r="U18" i="2"/>
  <c r="O19" i="2"/>
  <c r="S19" i="2" s="1"/>
  <c r="W19" i="2" s="1"/>
  <c r="Q19" i="2"/>
  <c r="U19" i="2"/>
  <c r="Q21" i="2"/>
  <c r="U21" i="2"/>
  <c r="O22" i="2"/>
  <c r="S22" i="2" s="1"/>
  <c r="W22" i="2" s="1"/>
  <c r="Q22" i="2"/>
  <c r="U22" i="2"/>
  <c r="O23" i="2"/>
  <c r="S23" i="2" s="1"/>
  <c r="W23" i="2" s="1"/>
  <c r="Q23" i="2"/>
  <c r="U23" i="2"/>
  <c r="Q25" i="2"/>
  <c r="U25" i="2"/>
  <c r="O26" i="2"/>
  <c r="S26" i="2" s="1"/>
  <c r="W26" i="2" s="1"/>
  <c r="Q26" i="2"/>
  <c r="U26" i="2"/>
  <c r="O27" i="2"/>
  <c r="S27" i="2" s="1"/>
  <c r="W27" i="2" s="1"/>
  <c r="Q27" i="2"/>
  <c r="U27" i="2"/>
  <c r="U5" i="2"/>
  <c r="Q5" i="2"/>
  <c r="O5" i="2"/>
  <c r="S5" i="2" s="1"/>
  <c r="W5" i="2" s="1"/>
  <c r="U110" i="1"/>
  <c r="U109" i="1"/>
  <c r="AA109" i="1" s="1"/>
  <c r="AC109" i="1" s="1"/>
  <c r="U91" i="1"/>
  <c r="AA104" i="1"/>
  <c r="AC104" i="1" s="1"/>
  <c r="AA103" i="1"/>
  <c r="AC103" i="1" s="1"/>
  <c r="AA101" i="1"/>
  <c r="AC101" i="1" s="1"/>
  <c r="AA100" i="1"/>
  <c r="AC100" i="1" s="1"/>
  <c r="AA99" i="1"/>
  <c r="AC99" i="1" s="1"/>
  <c r="AA98" i="1"/>
  <c r="AC98" i="1" s="1"/>
  <c r="AA97" i="1"/>
  <c r="AC97" i="1" s="1"/>
  <c r="AA96" i="1"/>
  <c r="AC96" i="1" s="1"/>
  <c r="AA95" i="1"/>
  <c r="AC95" i="1" s="1"/>
  <c r="AA94" i="1"/>
  <c r="AC94" i="1" s="1"/>
  <c r="AA93" i="1"/>
  <c r="AC93" i="1" s="1"/>
  <c r="Y91" i="1"/>
  <c r="Y85" i="1"/>
  <c r="Y84" i="1"/>
  <c r="Y79" i="1"/>
  <c r="Y77" i="1"/>
  <c r="Y76" i="1"/>
  <c r="U87" i="1"/>
  <c r="AA87" i="1" s="1"/>
  <c r="AC87" i="1" s="1"/>
  <c r="U86" i="1"/>
  <c r="AA86" i="1" s="1"/>
  <c r="AC86" i="1" s="1"/>
  <c r="U85" i="1"/>
  <c r="U84" i="1"/>
  <c r="U83" i="1"/>
  <c r="AA83" i="1" s="1"/>
  <c r="AC83" i="1" s="1"/>
  <c r="U82" i="1"/>
  <c r="AA82" i="1" s="1"/>
  <c r="AC82" i="1" s="1"/>
  <c r="U81" i="1"/>
  <c r="AA81" i="1" s="1"/>
  <c r="AC81" i="1" s="1"/>
  <c r="U80" i="1"/>
  <c r="AA80" i="1" s="1"/>
  <c r="AC80" i="1" s="1"/>
  <c r="U79" i="1"/>
  <c r="U78" i="1"/>
  <c r="AA78" i="1" s="1"/>
  <c r="AC78" i="1" s="1"/>
  <c r="U77" i="1"/>
  <c r="AA77" i="1" s="1"/>
  <c r="AC77" i="1" s="1"/>
  <c r="U76" i="1"/>
  <c r="U75" i="1"/>
  <c r="AA75" i="1" s="1"/>
  <c r="AC75" i="1" s="1"/>
  <c r="U74" i="1"/>
  <c r="AA74" i="1" s="1"/>
  <c r="AC74" i="1" s="1"/>
  <c r="U73" i="1"/>
  <c r="AA73" i="1" s="1"/>
  <c r="AC73" i="1" s="1"/>
  <c r="U72" i="1"/>
  <c r="AA72" i="1" s="1"/>
  <c r="AC72" i="1" s="1"/>
  <c r="U71" i="1"/>
  <c r="AA71" i="1" s="1"/>
  <c r="AC71" i="1" s="1"/>
  <c r="U70" i="1"/>
  <c r="AA70" i="1" s="1"/>
  <c r="AC70" i="1" s="1"/>
  <c r="U69" i="1"/>
  <c r="AA69" i="1" s="1"/>
  <c r="AC69" i="1" s="1"/>
  <c r="U62" i="1"/>
  <c r="U61" i="1"/>
  <c r="AA61" i="1" s="1"/>
  <c r="AC61" i="1" s="1"/>
  <c r="U60" i="1"/>
  <c r="U59" i="1"/>
  <c r="U64" i="1"/>
  <c r="AA64" i="1" s="1"/>
  <c r="AC64" i="1" s="1"/>
  <c r="U63" i="1"/>
  <c r="AA63" i="1" s="1"/>
  <c r="AC63" i="1" s="1"/>
  <c r="Y62" i="1"/>
  <c r="Y60" i="1"/>
  <c r="Y59" i="1"/>
  <c r="Y56" i="1"/>
  <c r="Y53" i="1"/>
  <c r="Y52" i="1"/>
  <c r="Y50" i="1"/>
  <c r="Y48" i="1"/>
  <c r="Y47" i="1"/>
  <c r="Y44" i="1"/>
  <c r="Y43" i="1"/>
  <c r="Y42" i="1"/>
  <c r="Y41" i="1"/>
  <c r="Y40" i="1"/>
  <c r="Y34" i="1"/>
  <c r="Y35" i="1"/>
  <c r="Y36" i="1"/>
  <c r="Y37" i="1"/>
  <c r="Y33" i="1"/>
  <c r="U34" i="1"/>
  <c r="U35" i="1"/>
  <c r="U36" i="1"/>
  <c r="U37" i="1"/>
  <c r="U38" i="1"/>
  <c r="AA38" i="1" s="1"/>
  <c r="AC38" i="1" s="1"/>
  <c r="U39" i="1"/>
  <c r="AA39" i="1" s="1"/>
  <c r="AC39" i="1" s="1"/>
  <c r="U40" i="1"/>
  <c r="U41" i="1"/>
  <c r="U42" i="1"/>
  <c r="U43" i="1"/>
  <c r="U44" i="1"/>
  <c r="U45" i="1"/>
  <c r="AA45" i="1" s="1"/>
  <c r="AC45" i="1" s="1"/>
  <c r="U46" i="1"/>
  <c r="AA46" i="1" s="1"/>
  <c r="AC46" i="1" s="1"/>
  <c r="U47" i="1"/>
  <c r="U48" i="1"/>
  <c r="U49" i="1"/>
  <c r="AA49" i="1" s="1"/>
  <c r="AC49" i="1" s="1"/>
  <c r="U50" i="1"/>
  <c r="U51" i="1"/>
  <c r="U52" i="1"/>
  <c r="U53" i="1"/>
  <c r="U54" i="1"/>
  <c r="U55" i="1"/>
  <c r="AA55" i="1" s="1"/>
  <c r="AC55" i="1" s="1"/>
  <c r="U56" i="1"/>
  <c r="U33" i="1"/>
  <c r="AA54" i="1"/>
  <c r="AC54" i="1" s="1"/>
  <c r="AA110" i="1"/>
  <c r="AC110" i="1" s="1"/>
  <c r="AM20" i="1"/>
  <c r="AN20" i="1"/>
  <c r="AM21" i="1"/>
  <c r="AN21" i="1"/>
  <c r="AM22" i="1"/>
  <c r="AN22" i="1"/>
  <c r="AM23" i="1"/>
  <c r="AN23" i="1"/>
  <c r="AM24" i="1"/>
  <c r="AN24" i="1"/>
  <c r="AM26" i="1"/>
  <c r="AN26" i="1"/>
  <c r="AM27" i="1"/>
  <c r="AN27" i="1"/>
  <c r="AM28" i="1"/>
  <c r="AN28" i="1"/>
  <c r="AM29" i="1"/>
  <c r="AN29" i="1"/>
  <c r="AN19" i="1"/>
  <c r="AM19" i="1"/>
  <c r="AM5" i="1"/>
  <c r="AN5" i="1"/>
  <c r="AM6" i="1"/>
  <c r="AN6" i="1"/>
  <c r="AM7" i="1"/>
  <c r="AN7" i="1"/>
  <c r="AM8" i="1"/>
  <c r="AN8" i="1"/>
  <c r="AM9" i="1"/>
  <c r="AN9" i="1"/>
  <c r="AM10" i="1"/>
  <c r="AN10" i="1"/>
  <c r="AM11" i="1"/>
  <c r="AN11" i="1"/>
  <c r="AM12" i="1"/>
  <c r="AN12" i="1"/>
  <c r="AM13" i="1"/>
  <c r="AN13" i="1"/>
  <c r="AM14" i="1"/>
  <c r="AN14" i="1"/>
  <c r="AM15" i="1"/>
  <c r="AN15" i="1"/>
  <c r="AM16" i="1"/>
  <c r="AN16" i="1"/>
  <c r="AM17" i="1"/>
  <c r="AN17" i="1"/>
  <c r="AN4" i="1"/>
  <c r="AM4" i="1"/>
  <c r="Y29" i="1"/>
  <c r="Y28" i="1"/>
  <c r="Y27" i="1"/>
  <c r="Y23" i="1"/>
  <c r="U29" i="1"/>
  <c r="U28" i="1"/>
  <c r="AA28" i="1" s="1"/>
  <c r="AC28" i="1" s="1"/>
  <c r="U27" i="1"/>
  <c r="AA27" i="1" s="1"/>
  <c r="AC27" i="1" s="1"/>
  <c r="U26" i="1"/>
  <c r="AA26" i="1" s="1"/>
  <c r="AC26" i="1" s="1"/>
  <c r="U24" i="1"/>
  <c r="AA24" i="1" s="1"/>
  <c r="AC24" i="1" s="1"/>
  <c r="U23" i="1"/>
  <c r="U22" i="1"/>
  <c r="AA22" i="1" s="1"/>
  <c r="AC22" i="1" s="1"/>
  <c r="U21" i="1"/>
  <c r="AA21" i="1" s="1"/>
  <c r="AC21" i="1" s="1"/>
  <c r="U20" i="1"/>
  <c r="AA20" i="1" s="1"/>
  <c r="AC20" i="1" s="1"/>
  <c r="U19" i="1"/>
  <c r="AA19" i="1" s="1"/>
  <c r="AC19" i="1" s="1"/>
  <c r="Y15" i="1"/>
  <c r="Y16" i="1"/>
  <c r="Y17" i="1"/>
  <c r="Y14" i="1"/>
  <c r="U17" i="1"/>
  <c r="U16" i="1"/>
  <c r="AA16" i="1" s="1"/>
  <c r="AC16" i="1" s="1"/>
  <c r="U15" i="1"/>
  <c r="U14" i="1"/>
  <c r="Y13" i="1"/>
  <c r="Y12" i="1"/>
  <c r="Y11" i="1"/>
  <c r="U10" i="1"/>
  <c r="AA10" i="1" s="1"/>
  <c r="AC10" i="1" s="1"/>
  <c r="U9" i="1"/>
  <c r="AA9" i="1" s="1"/>
  <c r="AC9" i="1" s="1"/>
  <c r="U8" i="1"/>
  <c r="AA8" i="1" s="1"/>
  <c r="AC8" i="1" s="1"/>
  <c r="U5" i="1"/>
  <c r="AA5" i="1" s="1"/>
  <c r="AC5" i="1" s="1"/>
  <c r="U6" i="1"/>
  <c r="AA6" i="1" s="1"/>
  <c r="AC6" i="1" s="1"/>
  <c r="U7" i="1"/>
  <c r="AA7" i="1" s="1"/>
  <c r="AC7" i="1" s="1"/>
  <c r="U11" i="1"/>
  <c r="U12" i="1"/>
  <c r="U13" i="1"/>
  <c r="U4" i="1"/>
  <c r="AA4" i="1" s="1"/>
  <c r="AC4" i="1" s="1"/>
  <c r="AA14" i="1" l="1"/>
  <c r="AC14" i="1" s="1"/>
  <c r="AA76" i="1"/>
  <c r="AC76" i="1" s="1"/>
  <c r="AA102" i="1"/>
  <c r="AC102" i="1" s="1"/>
  <c r="AA40" i="1"/>
  <c r="AC40" i="1" s="1"/>
  <c r="AA44" i="1"/>
  <c r="AC44" i="1" s="1"/>
  <c r="AA50" i="1"/>
  <c r="AC50" i="1" s="1"/>
  <c r="AA34" i="1"/>
  <c r="AC34" i="1" s="1"/>
  <c r="AA47" i="1"/>
  <c r="AC47" i="1" s="1"/>
  <c r="AA36" i="1"/>
  <c r="AC36" i="1" s="1"/>
  <c r="AA30" i="2"/>
  <c r="W29" i="2"/>
  <c r="O9" i="2"/>
  <c r="S9" i="2" s="1"/>
  <c r="W9" i="2" s="1"/>
  <c r="O21" i="2"/>
  <c r="S21" i="2" s="1"/>
  <c r="W21" i="2" s="1"/>
  <c r="O25" i="2"/>
  <c r="S25" i="2" s="1"/>
  <c r="W25" i="2" s="1"/>
  <c r="O13" i="2"/>
  <c r="S13" i="2" s="1"/>
  <c r="W13" i="2" s="1"/>
  <c r="AA51" i="1"/>
  <c r="AC51" i="1" s="1"/>
  <c r="AA15" i="1"/>
  <c r="AC15" i="1" s="1"/>
  <c r="AA60" i="1"/>
  <c r="AC60" i="1" s="1"/>
  <c r="AA62" i="1"/>
  <c r="AC62" i="1" s="1"/>
  <c r="AA85" i="1"/>
  <c r="AC85" i="1" s="1"/>
  <c r="AA105" i="1"/>
  <c r="AC105" i="1" s="1"/>
  <c r="AA84" i="1"/>
  <c r="AC84" i="1" s="1"/>
  <c r="AA91" i="1"/>
  <c r="AC91" i="1" s="1"/>
  <c r="AA41" i="1"/>
  <c r="AC41" i="1" s="1"/>
  <c r="AA37" i="1"/>
  <c r="AC37" i="1" s="1"/>
  <c r="AA56" i="1"/>
  <c r="AC56" i="1" s="1"/>
  <c r="AA79" i="1"/>
  <c r="AC79" i="1" s="1"/>
  <c r="AA35" i="1"/>
  <c r="AC35" i="1" s="1"/>
  <c r="AA42" i="1"/>
  <c r="AC42" i="1" s="1"/>
  <c r="AA48" i="1"/>
  <c r="AC48" i="1" s="1"/>
  <c r="AA52" i="1"/>
  <c r="AC52" i="1" s="1"/>
  <c r="AA33" i="1"/>
  <c r="AC33" i="1" s="1"/>
  <c r="AA43" i="1"/>
  <c r="AC43" i="1" s="1"/>
  <c r="AA53" i="1"/>
  <c r="AC53" i="1" s="1"/>
  <c r="AA59" i="1"/>
  <c r="AC59" i="1" s="1"/>
  <c r="AA13" i="1"/>
  <c r="AC13" i="1" s="1"/>
  <c r="AA29" i="1"/>
  <c r="AC29" i="1" s="1"/>
  <c r="AA23" i="1"/>
  <c r="AC23" i="1" s="1"/>
  <c r="AA17" i="1"/>
  <c r="AC17" i="1" s="1"/>
  <c r="AA11" i="1"/>
  <c r="AC11" i="1" s="1"/>
  <c r="AA12" i="1"/>
  <c r="AC12" i="1" s="1"/>
</calcChain>
</file>

<file path=xl/sharedStrings.xml><?xml version="1.0" encoding="utf-8"?>
<sst xmlns="http://schemas.openxmlformats.org/spreadsheetml/2006/main" count="859" uniqueCount="292">
  <si>
    <t>DONE</t>
  </si>
  <si>
    <t>IN PROGRESS</t>
  </si>
  <si>
    <t>PLANS</t>
  </si>
  <si>
    <t>Personal</t>
  </si>
  <si>
    <t>All</t>
  </si>
  <si>
    <t>Data</t>
  </si>
  <si>
    <t>Analyzer</t>
  </si>
  <si>
    <t>Features</t>
  </si>
  <si>
    <t>Description</t>
  </si>
  <si>
    <t>% DONE</t>
  </si>
  <si>
    <t>modifier</t>
  </si>
  <si>
    <t>Hidden Character Perks</t>
  </si>
  <si>
    <t>How to heal from depression</t>
  </si>
  <si>
    <t>Using Jet</t>
  </si>
  <si>
    <t>…</t>
  </si>
  <si>
    <t>Needs</t>
  </si>
  <si>
    <t>Item</t>
  </si>
  <si>
    <t>Mentats</t>
  </si>
  <si>
    <t>Buffout</t>
  </si>
  <si>
    <t>Psycho</t>
  </si>
  <si>
    <t>Jet</t>
  </si>
  <si>
    <t>↓</t>
  </si>
  <si>
    <t>Perks</t>
  </si>
  <si>
    <t>|</t>
  </si>
  <si>
    <t>→</t>
  </si>
  <si>
    <t>Cancelled</t>
  </si>
  <si>
    <t>Armor types</t>
  </si>
  <si>
    <t>Leather Jacket</t>
  </si>
  <si>
    <t>Combat Leather Jacket</t>
  </si>
  <si>
    <t>Leather Armor</t>
  </si>
  <si>
    <t>Leather Armor mk2</t>
  </si>
  <si>
    <t>Metal Armor</t>
  </si>
  <si>
    <t>Metal Armor mk2</t>
  </si>
  <si>
    <t>Tesla Armor</t>
  </si>
  <si>
    <t>Combat Armor</t>
  </si>
  <si>
    <t>Combat Armor mk2</t>
  </si>
  <si>
    <t>Brotherhood Armor</t>
  </si>
  <si>
    <t>Power Armor</t>
  </si>
  <si>
    <t>Hardened Power Armor</t>
  </si>
  <si>
    <t>Adv Power Armor</t>
  </si>
  <si>
    <t>Adv Power Armor mk2</t>
  </si>
  <si>
    <t>Leather scarps</t>
  </si>
  <si>
    <t>Metal parts</t>
  </si>
  <si>
    <t>How much</t>
  </si>
  <si>
    <t>Electronics</t>
  </si>
  <si>
    <t>Melee</t>
  </si>
  <si>
    <t>Big guns</t>
  </si>
  <si>
    <t>Small guns</t>
  </si>
  <si>
    <t>Energy weapons</t>
  </si>
  <si>
    <t>Items</t>
  </si>
  <si>
    <t>Items drop on dismantle/Cost to create</t>
  </si>
  <si>
    <t>Gecko Pelt</t>
  </si>
  <si>
    <t>Skill</t>
  </si>
  <si>
    <t>Repair</t>
  </si>
  <si>
    <t>Outdoorsman</t>
  </si>
  <si>
    <t>Science</t>
  </si>
  <si>
    <t>Small gun</t>
  </si>
  <si>
    <t>Big Gun</t>
  </si>
  <si>
    <t>Gold Gecko Pelt</t>
  </si>
  <si>
    <t>Fire Gecko Pelt</t>
  </si>
  <si>
    <t>Junk</t>
  </si>
  <si>
    <t>Radio</t>
  </si>
  <si>
    <t>Lighter</t>
  </si>
  <si>
    <t>Water flask</t>
  </si>
  <si>
    <t>Stealth Boy</t>
  </si>
  <si>
    <t>Geiger Counter</t>
  </si>
  <si>
    <t>Motion Sensor</t>
  </si>
  <si>
    <t>Ammo</t>
  </si>
  <si>
    <t>Explosive Rocket</t>
  </si>
  <si>
    <t>10mm AP</t>
  </si>
  <si>
    <t>10mm JHP</t>
  </si>
  <si>
    <t>.44 magnum JHP</t>
  </si>
  <si>
    <t>.44 magnum FMJ</t>
  </si>
  <si>
    <t>14mm AP</t>
  </si>
  <si>
    <t>.223mm FMJ</t>
  </si>
  <si>
    <t>5mm JHP</t>
  </si>
  <si>
    <t>5mm AP</t>
  </si>
  <si>
    <t>Rocket AP</t>
  </si>
  <si>
    <t>12 ga. Shotgun shell</t>
  </si>
  <si>
    <t>9mm ball</t>
  </si>
  <si>
    <t>BB's</t>
  </si>
  <si>
    <t>2mm EC</t>
  </si>
  <si>
    <t>4.7mm caseless</t>
  </si>
  <si>
    <t>9mm</t>
  </si>
  <si>
    <t>7.62mm</t>
  </si>
  <si>
    <t>Explosive material</t>
  </si>
  <si>
    <t>Empty syringe</t>
  </si>
  <si>
    <t>Doctor</t>
  </si>
  <si>
    <t>Thrown (only)</t>
  </si>
  <si>
    <t>Grenade(Frag)</t>
  </si>
  <si>
    <t>Grenade(Plasma)</t>
  </si>
  <si>
    <t>Grenade(Pulse)</t>
  </si>
  <si>
    <t>Knife</t>
  </si>
  <si>
    <t>Club</t>
  </si>
  <si>
    <t>Sledgehammer</t>
  </si>
  <si>
    <t>Crowbar</t>
  </si>
  <si>
    <t>Throwing Knife</t>
  </si>
  <si>
    <t>Ripper</t>
  </si>
  <si>
    <t>Cattle prod</t>
  </si>
  <si>
    <t>Spiked nuckles</t>
  </si>
  <si>
    <t>Power Fist</t>
  </si>
  <si>
    <t>Combat Knife</t>
  </si>
  <si>
    <t>Switchblade</t>
  </si>
  <si>
    <t>Shiv</t>
  </si>
  <si>
    <t>Wrench</t>
  </si>
  <si>
    <t>Super cattle prod</t>
  </si>
  <si>
    <t>Mega power fist</t>
  </si>
  <si>
    <t>Holy hand granade</t>
  </si>
  <si>
    <t>"Little Jesus"</t>
  </si>
  <si>
    <t>Wakisashi blade</t>
  </si>
  <si>
    <t>News items</t>
  </si>
  <si>
    <t>New (crafting)items</t>
  </si>
  <si>
    <t>Crafting terminal</t>
  </si>
  <si>
    <t>Deconstruct armor</t>
  </si>
  <si>
    <t>Deconstruct weapon</t>
  </si>
  <si>
    <t>Deconstruct misc</t>
  </si>
  <si>
    <t>Weapon profficence</t>
  </si>
  <si>
    <t>Armor profficence</t>
  </si>
  <si>
    <t>New perks</t>
  </si>
  <si>
    <t>Weapon parts</t>
  </si>
  <si>
    <t>Value from mats</t>
  </si>
  <si>
    <t>Item orig value</t>
  </si>
  <si>
    <t>Sum value</t>
  </si>
  <si>
    <t>Crafting mats from other mats</t>
  </si>
  <si>
    <t>Skill mechanizm</t>
  </si>
  <si>
    <t>Dismattle chance</t>
  </si>
  <si>
    <t>avg req skills (0-100)</t>
  </si>
  <si>
    <t>however if req</t>
  </si>
  <si>
    <t>Min dis req</t>
  </si>
  <si>
    <t>Min craft req</t>
  </si>
  <si>
    <t>Medical supplies</t>
  </si>
  <si>
    <t>Deconstruct meds</t>
  </si>
  <si>
    <t>Xp gain from dismantle</t>
  </si>
  <si>
    <t>Xp gain for crafting</t>
  </si>
  <si>
    <t>Xp gain</t>
  </si>
  <si>
    <t>Wasp</t>
  </si>
  <si>
    <t>Crafting items</t>
  </si>
  <si>
    <t>Pip's Boy Crafting addon</t>
  </si>
  <si>
    <t>allows crafting based od skill</t>
  </si>
  <si>
    <t>First Aid Kit</t>
  </si>
  <si>
    <t>Dynamite</t>
  </si>
  <si>
    <t>Plastic</t>
  </si>
  <si>
    <t>Doctors Bag</t>
  </si>
  <si>
    <t>Paramedics Bag</t>
  </si>
  <si>
    <t>Stimpak</t>
  </si>
  <si>
    <t>Radaway</t>
  </si>
  <si>
    <t>Antidote</t>
  </si>
  <si>
    <t>Rad-X</t>
  </si>
  <si>
    <t>Super Stimpak</t>
  </si>
  <si>
    <t>Jet Antidote</t>
  </si>
  <si>
    <t>Healing Powder</t>
  </si>
  <si>
    <t>Misc</t>
  </si>
  <si>
    <t>Xander root</t>
  </si>
  <si>
    <t>Broc Flower</t>
  </si>
  <si>
    <t>Traps</t>
  </si>
  <si>
    <t xml:space="preserve">repair </t>
  </si>
  <si>
    <t xml:space="preserve">outdoorsman </t>
  </si>
  <si>
    <t>effect -&gt;cannot dismantle</t>
  </si>
  <si>
    <t>energy</t>
  </si>
  <si>
    <t>effect -&gt;dismantle with 50% effeciency</t>
  </si>
  <si>
    <t>effect -&gt;dismantle with 75% effeciency</t>
  </si>
  <si>
    <t>effect -&gt;dismantle with 100% effeciency</t>
  </si>
  <si>
    <t>effect -&gt;dismantle with 66% effeciency</t>
  </si>
  <si>
    <t>skill req</t>
  </si>
  <si>
    <t>player</t>
  </si>
  <si>
    <t>-</t>
  </si>
  <si>
    <t>=</t>
  </si>
  <si>
    <t>/</t>
  </si>
  <si>
    <t>+</t>
  </si>
  <si>
    <t>a</t>
  </si>
  <si>
    <t>b</t>
  </si>
  <si>
    <t>&lt;50</t>
  </si>
  <si>
    <t>avg</t>
  </si>
  <si>
    <t>maybe</t>
  </si>
  <si>
    <t>Field Medic First Aid Kit</t>
  </si>
  <si>
    <t>First Aid</t>
  </si>
  <si>
    <t>Big gun</t>
  </si>
  <si>
    <t>Microfusion Cell</t>
  </si>
  <si>
    <t>Small Energy Cell</t>
  </si>
  <si>
    <t>Flamethrower Fuel mk II</t>
  </si>
  <si>
    <t>Flamethrower Fuel</t>
  </si>
  <si>
    <t>.45 Caliber</t>
  </si>
  <si>
    <t>HN Needler Cartrige</t>
  </si>
  <si>
    <t>HN AP Needler Cartrige</t>
  </si>
  <si>
    <t>pid</t>
  </si>
  <si>
    <t>Melee Weapons</t>
  </si>
  <si>
    <t>Super Sledge</t>
  </si>
  <si>
    <t>Brass Nuckles</t>
  </si>
  <si>
    <t>Desert Eagle .44</t>
  </si>
  <si>
    <t>9mm Mauser</t>
  </si>
  <si>
    <t>10mm Pistol</t>
  </si>
  <si>
    <t>10mm SMG</t>
  </si>
  <si>
    <t>Hunting Rifle</t>
  </si>
  <si>
    <t>Flamer</t>
  </si>
  <si>
    <t>Minigun</t>
  </si>
  <si>
    <t>RocketLauncher</t>
  </si>
  <si>
    <t>Plasma Rifle</t>
  </si>
  <si>
    <t>Laser Pistol</t>
  </si>
  <si>
    <t>14mm Pistol</t>
  </si>
  <si>
    <t>Plasma Pistol</t>
  </si>
  <si>
    <t>Gatling Laser</t>
  </si>
  <si>
    <t>Shotgun</t>
  </si>
  <si>
    <t>Laser Rifle</t>
  </si>
  <si>
    <t>Sniper Rifle</t>
  </si>
  <si>
    <t>Red Ryder BB Gun</t>
  </si>
  <si>
    <t>Red Ryder LE BB Gun</t>
  </si>
  <si>
    <t>Turbo Plasma Rifle</t>
  </si>
  <si>
    <t>.223 Pistol</t>
  </si>
  <si>
    <t>Combat Shotgun</t>
  </si>
  <si>
    <t>Jonny's BB Gun</t>
  </si>
  <si>
    <t>H&amp;K CAWS</t>
  </si>
  <si>
    <t>Tommy Gun</t>
  </si>
  <si>
    <t>Scoped Hunting Rifle</t>
  </si>
  <si>
    <t>H&amp;K P90c</t>
  </si>
  <si>
    <t>Pipe Rifle</t>
  </si>
  <si>
    <t>Zip Gun</t>
  </si>
  <si>
    <t>.44 Magnum Revolver</t>
  </si>
  <si>
    <t>M3A1 "Grease Gun" SMG</t>
  </si>
  <si>
    <t>Bozar</t>
  </si>
  <si>
    <t>FN FAL</t>
  </si>
  <si>
    <t>H&amp;K G11</t>
  </si>
  <si>
    <t>XL70E3</t>
  </si>
  <si>
    <t>Pancor Jackhammer</t>
  </si>
  <si>
    <t>Light Support Weapon</t>
  </si>
  <si>
    <t>Sawed-Off Shotgun</t>
  </si>
  <si>
    <t>M60</t>
  </si>
  <si>
    <t>Needler Pistol</t>
  </si>
  <si>
    <t>Avenger Minigun</t>
  </si>
  <si>
    <t>H&amp;K G11E</t>
  </si>
  <si>
    <t>M72 Gauss Rifle</t>
  </si>
  <si>
    <t>PPK12 Gauss Pistol</t>
  </si>
  <si>
    <t>Vindicator Minigun</t>
  </si>
  <si>
    <t>YK32 Pulse Pistol</t>
  </si>
  <si>
    <t>YK42B Pulse Rifle</t>
  </si>
  <si>
    <t>.44 Magnum (Speed Load)</t>
  </si>
  <si>
    <t>Improved Flamer</t>
  </si>
  <si>
    <t>Laser Rifle (Ext. Cap.)</t>
  </si>
  <si>
    <t>Magneto-Laser Pistol</t>
  </si>
  <si>
    <t>Desert Eagle (Exp. Mag.)</t>
  </si>
  <si>
    <t>Assault Rifle (Exp. Mag.)</t>
  </si>
  <si>
    <t>Plasma Pistol (Ext. Cap.)</t>
  </si>
  <si>
    <t>FN FAL HPFA</t>
  </si>
  <si>
    <t>FN FAL (Night Sight)</t>
  </si>
  <si>
    <t>Assault Rifle</t>
  </si>
  <si>
    <t>Crafting terminal in box in hunting grouds</t>
  </si>
  <si>
    <t>Sum dis skill</t>
  </si>
  <si>
    <t>Sum craft skill</t>
  </si>
  <si>
    <t>comp to value</t>
  </si>
  <si>
    <t>item_list := [74</t>
  </si>
  <si>
    <t xml:space="preserve"> 397];</t>
  </si>
  <si>
    <t xml:space="preserve">   item_text_list := [1201</t>
  </si>
  <si>
    <t xml:space="preserve"> 1349];</t>
  </si>
  <si>
    <t xml:space="preserve">   armor_list := [74</t>
  </si>
  <si>
    <t xml:space="preserve"> 349];</t>
  </si>
  <si>
    <t xml:space="preserve">   armor_text_list := [1201</t>
  </si>
  <si>
    <t xml:space="preserve"> 1214];</t>
  </si>
  <si>
    <t xml:space="preserve">   misc_list := [276</t>
  </si>
  <si>
    <t xml:space="preserve"> 59];</t>
  </si>
  <si>
    <t xml:space="preserve">   misc_text_list := [1216</t>
  </si>
  <si>
    <t xml:space="preserve"> 1225];</t>
  </si>
  <si>
    <t xml:space="preserve">   ammo_list := [14</t>
  </si>
  <si>
    <t xml:space="preserve"> 363];</t>
  </si>
  <si>
    <t xml:space="preserve">   ammo_text_list := [1227</t>
  </si>
  <si>
    <t xml:space="preserve"> 1250];</t>
  </si>
  <si>
    <t xml:space="preserve">   explosives_list := [25</t>
  </si>
  <si>
    <t xml:space="preserve"> 85];</t>
  </si>
  <si>
    <t xml:space="preserve">   explosives_text_list := [1252</t>
  </si>
  <si>
    <t xml:space="preserve"> 1257];</t>
  </si>
  <si>
    <t xml:space="preserve">   drugs_list := [47</t>
  </si>
  <si>
    <t xml:space="preserve"> 273];</t>
  </si>
  <si>
    <t xml:space="preserve">   drugs_text_list := [1259</t>
  </si>
  <si>
    <t xml:space="preserve"> 1273];</t>
  </si>
  <si>
    <t xml:space="preserve">   weapons_list := [4</t>
  </si>
  <si>
    <t xml:space="preserve">   weapons_text_list := [1275</t>
  </si>
  <si>
    <t xml:space="preserve"> </t>
  </si>
  <si>
    <t>Small Guns</t>
  </si>
  <si>
    <t xml:space="preserve"> "Big Guns"</t>
  </si>
  <si>
    <t>Energy Weapons</t>
  </si>
  <si>
    <t>Unarmed</t>
  </si>
  <si>
    <t xml:space="preserve"> "Throwing"</t>
  </si>
  <si>
    <t>Frist Aid</t>
  </si>
  <si>
    <t xml:space="preserve"> "Sneak"</t>
  </si>
  <si>
    <t xml:space="preserve"> "Lockpick"</t>
  </si>
  <si>
    <t xml:space="preserve"> "Traps"</t>
  </si>
  <si>
    <t xml:space="preserve"> "Speech"</t>
  </si>
  <si>
    <t xml:space="preserve"> "Barter"</t>
  </si>
  <si>
    <t xml:space="preserve"> "Gambling"</t>
  </si>
  <si>
    <t xml:space="preserve"> "Outdoorsman"</t>
  </si>
  <si>
    <t>crafting items</t>
  </si>
  <si>
    <t>move pid items to ini file</t>
  </si>
  <si>
    <t>in ini xp for upgr</t>
  </si>
  <si>
    <t>in ini pid to upgr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</si>
</sst>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3" borderId="7" xfId="0" applyFill="1" applyBorder="1"/>
    <xf numFmtId="0" fontId="0" fillId="0" borderId="9" xfId="0" applyBorder="1"/>
    <xf numFmtId="0" fontId="0" fillId="0" borderId="10" xfId="0" applyBorder="1"/>
    <xf numFmtId="0" fontId="1" fillId="0" borderId="0" xfId="0" applyFont="1"/>
    <xf numFmtId="0" fontId="0" fillId="0" borderId="0" xfId="0" applyFill="1" applyBorder="1"/>
    <xf numFmtId="0" fontId="0" fillId="5" borderId="0" xfId="0" applyFill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/>
    <xf numFmtId="2" fontId="0" fillId="0" borderId="0" xfId="0" applyNumberFormat="1"/>
    <xf numFmtId="0" fontId="0" fillId="13" borderId="0" xfId="0" applyFill="1"/>
    <xf numFmtId="0" fontId="2" fillId="0" borderId="0" xfId="0" applyFont="1" applyBorder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75"/>
  <sheetViews>
    <sheetView tabSelected="1" topLeftCell="N1" workbookViewId="0">
      <selection activeCell="U15" sqref="U15"/>
    </sheetView>
  </sheetViews>
  <sheetFormatPr defaultRowHeight="15" x14ac:dyDescent="0.25"/>
  <cols>
    <col min="1" max="1" width="12.5703125" bestFit="1" customWidth="1"/>
    <col min="10" max="10" width="17.85546875" bestFit="1" customWidth="1"/>
    <col min="11" max="11" width="13.85546875" bestFit="1" customWidth="1"/>
    <col min="12" max="12" width="11.7109375" bestFit="1" customWidth="1"/>
    <col min="16" max="16" width="17" bestFit="1" customWidth="1"/>
    <col min="29" max="29" width="9.85546875" bestFit="1" customWidth="1"/>
    <col min="45" max="45" width="9.85546875" bestFit="1" customWidth="1"/>
  </cols>
  <sheetData>
    <row r="1" spans="1:55" x14ac:dyDescent="0.25">
      <c r="A1" s="4" t="s">
        <v>135</v>
      </c>
      <c r="B1" s="5"/>
      <c r="C1" s="5" t="s">
        <v>3</v>
      </c>
      <c r="D1" s="5" t="s">
        <v>4</v>
      </c>
      <c r="E1" s="5" t="s">
        <v>15</v>
      </c>
      <c r="F1" s="5" t="s">
        <v>5</v>
      </c>
      <c r="G1" s="6" t="s">
        <v>6</v>
      </c>
      <c r="I1" t="s">
        <v>7</v>
      </c>
      <c r="J1" t="s">
        <v>22</v>
      </c>
      <c r="K1" t="s">
        <v>49</v>
      </c>
      <c r="P1" t="s">
        <v>16</v>
      </c>
      <c r="R1" t="s">
        <v>41</v>
      </c>
      <c r="S1">
        <v>10</v>
      </c>
      <c r="T1" t="s">
        <v>42</v>
      </c>
      <c r="U1">
        <v>20</v>
      </c>
      <c r="V1" t="s">
        <v>44</v>
      </c>
      <c r="W1">
        <v>50</v>
      </c>
      <c r="X1" s="11" t="s">
        <v>85</v>
      </c>
      <c r="Y1">
        <v>25</v>
      </c>
      <c r="Z1" t="s">
        <v>119</v>
      </c>
      <c r="AA1">
        <v>50</v>
      </c>
      <c r="AB1" t="s">
        <v>130</v>
      </c>
      <c r="AC1">
        <v>25</v>
      </c>
    </row>
    <row r="2" spans="1:55" x14ac:dyDescent="0.25">
      <c r="I2" s="16" t="s">
        <v>21</v>
      </c>
      <c r="J2" t="s">
        <v>23</v>
      </c>
      <c r="K2" s="16" t="s">
        <v>24</v>
      </c>
      <c r="L2" s="16" t="s">
        <v>23</v>
      </c>
      <c r="S2">
        <v>425</v>
      </c>
      <c r="U2">
        <v>2060</v>
      </c>
      <c r="W2">
        <v>625</v>
      </c>
    </row>
    <row r="3" spans="1:55" x14ac:dyDescent="0.25">
      <c r="C3" s="3" t="s">
        <v>0</v>
      </c>
      <c r="E3" s="1" t="s">
        <v>1</v>
      </c>
      <c r="G3" s="2" t="s">
        <v>2</v>
      </c>
      <c r="H3" s="18" t="s">
        <v>25</v>
      </c>
      <c r="J3" s="16" t="s">
        <v>21</v>
      </c>
      <c r="L3" s="16" t="s">
        <v>24</v>
      </c>
      <c r="P3" s="25" t="s">
        <v>26</v>
      </c>
      <c r="R3" t="s">
        <v>50</v>
      </c>
      <c r="T3" t="s">
        <v>43</v>
      </c>
      <c r="U3" t="s">
        <v>120</v>
      </c>
      <c r="AA3" t="s">
        <v>122</v>
      </c>
      <c r="AB3" t="s">
        <v>121</v>
      </c>
      <c r="AD3" t="s">
        <v>52</v>
      </c>
      <c r="AE3" t="s">
        <v>128</v>
      </c>
      <c r="AF3" t="s">
        <v>129</v>
      </c>
      <c r="AG3" t="s">
        <v>52</v>
      </c>
      <c r="AH3" t="s">
        <v>128</v>
      </c>
      <c r="AI3" t="s">
        <v>129</v>
      </c>
      <c r="AJ3" t="s">
        <v>52</v>
      </c>
      <c r="AK3" t="s">
        <v>128</v>
      </c>
      <c r="AL3" t="s">
        <v>129</v>
      </c>
      <c r="AM3" t="s">
        <v>132</v>
      </c>
      <c r="AN3" t="s">
        <v>133</v>
      </c>
      <c r="AP3" t="s">
        <v>245</v>
      </c>
      <c r="AQ3" t="s">
        <v>246</v>
      </c>
      <c r="AS3" t="s">
        <v>247</v>
      </c>
    </row>
    <row r="4" spans="1:5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9"/>
      <c r="O4" s="11"/>
      <c r="P4" t="s">
        <v>27</v>
      </c>
      <c r="R4" t="s">
        <v>41</v>
      </c>
      <c r="T4">
        <v>25</v>
      </c>
      <c r="U4">
        <f>T4*$S$1</f>
        <v>250</v>
      </c>
      <c r="AA4">
        <f>SUM(U4+W4+Y4)</f>
        <v>250</v>
      </c>
      <c r="AB4">
        <v>250</v>
      </c>
      <c r="AC4" s="26">
        <f>AA4/AB4*100</f>
        <v>100</v>
      </c>
      <c r="AD4" t="s">
        <v>54</v>
      </c>
      <c r="AE4">
        <v>15</v>
      </c>
      <c r="AF4">
        <v>20</v>
      </c>
      <c r="AM4">
        <f>AB4/10</f>
        <v>25</v>
      </c>
      <c r="AN4">
        <f>AB4/2</f>
        <v>125</v>
      </c>
      <c r="AP4">
        <f>AE4+AH4+AK4</f>
        <v>15</v>
      </c>
      <c r="AQ4">
        <f>AF4+AI4+AL4</f>
        <v>20</v>
      </c>
      <c r="AZ4" t="s">
        <v>124</v>
      </c>
    </row>
    <row r="5" spans="1:55" x14ac:dyDescent="0.25">
      <c r="A5" s="10"/>
      <c r="B5" s="11" t="s">
        <v>9</v>
      </c>
      <c r="C5" s="11" t="s">
        <v>7</v>
      </c>
      <c r="D5" s="11"/>
      <c r="E5" s="11" t="s">
        <v>8</v>
      </c>
      <c r="F5" s="11"/>
      <c r="G5" s="11"/>
      <c r="H5" s="11"/>
      <c r="I5" s="11"/>
      <c r="J5" s="11" t="s">
        <v>10</v>
      </c>
      <c r="K5" s="11"/>
      <c r="L5" s="11"/>
      <c r="M5" s="12"/>
      <c r="O5" s="11"/>
      <c r="P5" t="s">
        <v>28</v>
      </c>
      <c r="Q5" s="11"/>
      <c r="R5" t="s">
        <v>41</v>
      </c>
      <c r="S5" s="11"/>
      <c r="T5" s="11">
        <v>80</v>
      </c>
      <c r="U5">
        <f t="shared" ref="U5:U13" si="0">T5*$S$1</f>
        <v>800</v>
      </c>
      <c r="V5" s="11"/>
      <c r="W5" s="11"/>
      <c r="X5" s="11"/>
      <c r="Y5" s="11"/>
      <c r="Z5" s="11"/>
      <c r="AA5">
        <f t="shared" ref="AA5:AA29" si="1">SUM(U5+W5+Y5)</f>
        <v>800</v>
      </c>
      <c r="AB5" s="11">
        <v>1000</v>
      </c>
      <c r="AC5" s="26">
        <f>AA5/AB5*100</f>
        <v>80</v>
      </c>
      <c r="AD5" t="s">
        <v>54</v>
      </c>
      <c r="AE5">
        <v>20</v>
      </c>
      <c r="AF5">
        <v>30</v>
      </c>
      <c r="AM5">
        <f>AB5/10</f>
        <v>100</v>
      </c>
      <c r="AN5">
        <f>AB5/2</f>
        <v>500</v>
      </c>
      <c r="AP5">
        <f t="shared" ref="AP5:AP68" si="2">AE5+AH5+AK5</f>
        <v>20</v>
      </c>
      <c r="AQ5">
        <f t="shared" ref="AQ5:AQ68" si="3">AF5+AI5+AL5</f>
        <v>30</v>
      </c>
    </row>
    <row r="6" spans="1:55" x14ac:dyDescent="0.25">
      <c r="A6" s="3" t="s">
        <v>0</v>
      </c>
      <c r="B6" s="11">
        <v>0</v>
      </c>
      <c r="C6" s="17" t="s">
        <v>111</v>
      </c>
      <c r="D6" s="11"/>
      <c r="E6" s="17" t="s">
        <v>110</v>
      </c>
      <c r="F6" s="11"/>
      <c r="G6" s="11"/>
      <c r="H6" s="11"/>
      <c r="I6" s="11"/>
      <c r="J6" s="11"/>
      <c r="K6" s="11"/>
      <c r="L6" s="11"/>
      <c r="M6" s="12"/>
      <c r="O6" s="11"/>
      <c r="P6" s="11" t="s">
        <v>29</v>
      </c>
      <c r="Q6" s="11"/>
      <c r="R6" t="s">
        <v>41</v>
      </c>
      <c r="S6" s="11"/>
      <c r="T6">
        <v>70</v>
      </c>
      <c r="U6">
        <f t="shared" si="0"/>
        <v>700</v>
      </c>
      <c r="V6" s="11"/>
      <c r="W6" s="11"/>
      <c r="X6" s="11"/>
      <c r="Y6" s="11"/>
      <c r="Z6" s="11"/>
      <c r="AA6">
        <f t="shared" si="1"/>
        <v>700</v>
      </c>
      <c r="AB6" s="11">
        <v>700</v>
      </c>
      <c r="AC6" s="26">
        <f>AA6/AB6*100</f>
        <v>100</v>
      </c>
      <c r="AD6" t="s">
        <v>54</v>
      </c>
      <c r="AE6">
        <v>25</v>
      </c>
      <c r="AF6">
        <v>50</v>
      </c>
      <c r="AM6">
        <f>AB6/10</f>
        <v>70</v>
      </c>
      <c r="AN6">
        <f>AB6/2</f>
        <v>350</v>
      </c>
      <c r="AP6">
        <f t="shared" si="2"/>
        <v>25</v>
      </c>
      <c r="AQ6">
        <f t="shared" si="3"/>
        <v>50</v>
      </c>
      <c r="AZ6" t="s">
        <v>125</v>
      </c>
    </row>
    <row r="7" spans="1:55" x14ac:dyDescent="0.25">
      <c r="A7" s="3" t="s">
        <v>0</v>
      </c>
      <c r="B7" s="11">
        <v>0</v>
      </c>
      <c r="C7" s="17" t="s">
        <v>112</v>
      </c>
      <c r="D7" s="11"/>
      <c r="E7" s="11"/>
      <c r="F7" s="11"/>
      <c r="G7" s="11"/>
      <c r="H7" s="11"/>
      <c r="I7" s="11"/>
      <c r="J7" s="11"/>
      <c r="K7" s="11"/>
      <c r="L7" s="11"/>
      <c r="M7" s="12"/>
      <c r="O7" s="11"/>
      <c r="P7" s="11" t="s">
        <v>30</v>
      </c>
      <c r="Q7" s="11"/>
      <c r="R7" t="s">
        <v>41</v>
      </c>
      <c r="S7" s="11"/>
      <c r="T7" s="17">
        <v>90</v>
      </c>
      <c r="U7">
        <f t="shared" si="0"/>
        <v>900</v>
      </c>
      <c r="V7" s="11"/>
      <c r="W7" s="11"/>
      <c r="X7" s="11"/>
      <c r="Y7" s="11"/>
      <c r="Z7" s="11"/>
      <c r="AA7">
        <f t="shared" si="1"/>
        <v>900</v>
      </c>
      <c r="AB7" s="17">
        <v>1000</v>
      </c>
      <c r="AC7" s="26">
        <f t="shared" ref="AC7:AC29" si="4">AA7/AB7*100</f>
        <v>90</v>
      </c>
      <c r="AD7" t="s">
        <v>54</v>
      </c>
      <c r="AE7">
        <v>30</v>
      </c>
      <c r="AF7">
        <v>60</v>
      </c>
      <c r="AM7">
        <f t="shared" ref="AM7:AM17" si="5">AB7/10</f>
        <v>100</v>
      </c>
      <c r="AN7">
        <f t="shared" ref="AN7:AN17" si="6">AB7/2</f>
        <v>500</v>
      </c>
      <c r="AP7">
        <f t="shared" si="2"/>
        <v>30</v>
      </c>
      <c r="AQ7">
        <f t="shared" si="3"/>
        <v>60</v>
      </c>
      <c r="AZ7" t="s">
        <v>126</v>
      </c>
    </row>
    <row r="8" spans="1:55" x14ac:dyDescent="0.25">
      <c r="A8" s="3" t="s">
        <v>0</v>
      </c>
      <c r="B8" s="11">
        <v>0</v>
      </c>
      <c r="C8" s="17" t="s">
        <v>113</v>
      </c>
      <c r="D8" s="11"/>
      <c r="E8" s="11"/>
      <c r="F8" s="11"/>
      <c r="G8" s="11"/>
      <c r="H8" s="11"/>
      <c r="I8" s="11"/>
      <c r="J8" s="11"/>
      <c r="K8" s="11"/>
      <c r="L8" s="11"/>
      <c r="M8" s="12"/>
      <c r="O8" s="11"/>
      <c r="P8" s="17" t="s">
        <v>31</v>
      </c>
      <c r="Q8" s="11"/>
      <c r="R8" s="11" t="s">
        <v>42</v>
      </c>
      <c r="S8" s="11"/>
      <c r="T8" s="17">
        <v>50</v>
      </c>
      <c r="U8">
        <f>T8*$U$1</f>
        <v>1000</v>
      </c>
      <c r="V8" s="11"/>
      <c r="W8" s="11"/>
      <c r="X8" s="11"/>
      <c r="Y8" s="11"/>
      <c r="Z8" s="11"/>
      <c r="AA8">
        <f t="shared" si="1"/>
        <v>1000</v>
      </c>
      <c r="AB8" s="17">
        <v>1100</v>
      </c>
      <c r="AC8" s="26">
        <f t="shared" si="4"/>
        <v>90.909090909090907</v>
      </c>
      <c r="AD8" t="s">
        <v>53</v>
      </c>
      <c r="AE8">
        <v>30</v>
      </c>
      <c r="AF8">
        <v>40</v>
      </c>
      <c r="AM8">
        <f t="shared" si="5"/>
        <v>110</v>
      </c>
      <c r="AN8">
        <f t="shared" si="6"/>
        <v>550</v>
      </c>
      <c r="AP8">
        <f t="shared" si="2"/>
        <v>30</v>
      </c>
      <c r="AQ8">
        <f t="shared" si="3"/>
        <v>40</v>
      </c>
    </row>
    <row r="9" spans="1:55" x14ac:dyDescent="0.25">
      <c r="A9" s="3" t="s">
        <v>0</v>
      </c>
      <c r="B9" s="17">
        <v>0</v>
      </c>
      <c r="C9" s="17" t="s">
        <v>114</v>
      </c>
      <c r="D9" s="11"/>
      <c r="E9" s="11"/>
      <c r="F9" s="11"/>
      <c r="G9" s="11"/>
      <c r="H9" s="11"/>
      <c r="I9" s="11"/>
      <c r="J9" s="11"/>
      <c r="K9" s="11"/>
      <c r="L9" s="11"/>
      <c r="M9" s="12"/>
      <c r="O9" s="11"/>
      <c r="P9" s="17" t="s">
        <v>32</v>
      </c>
      <c r="Q9" s="11"/>
      <c r="R9" s="11" t="s">
        <v>42</v>
      </c>
      <c r="S9" s="11"/>
      <c r="T9" s="17">
        <v>90</v>
      </c>
      <c r="U9">
        <f>T9*$U$1</f>
        <v>1800</v>
      </c>
      <c r="V9" s="11"/>
      <c r="W9" s="11"/>
      <c r="X9" s="11"/>
      <c r="Y9" s="11"/>
      <c r="Z9" s="11"/>
      <c r="AA9">
        <f t="shared" si="1"/>
        <v>1800</v>
      </c>
      <c r="AB9" s="17">
        <v>1900</v>
      </c>
      <c r="AC9" s="26">
        <f t="shared" si="4"/>
        <v>94.73684210526315</v>
      </c>
      <c r="AD9" t="s">
        <v>53</v>
      </c>
      <c r="AE9">
        <v>35</v>
      </c>
      <c r="AF9">
        <v>50</v>
      </c>
      <c r="AM9">
        <f t="shared" si="5"/>
        <v>190</v>
      </c>
      <c r="AN9">
        <f t="shared" si="6"/>
        <v>950</v>
      </c>
      <c r="AP9">
        <f t="shared" si="2"/>
        <v>35</v>
      </c>
      <c r="AQ9">
        <f t="shared" si="3"/>
        <v>50</v>
      </c>
      <c r="AZ9" t="s">
        <v>127</v>
      </c>
    </row>
    <row r="10" spans="1:55" x14ac:dyDescent="0.25">
      <c r="A10" s="3" t="s">
        <v>0</v>
      </c>
      <c r="B10" s="11">
        <v>0</v>
      </c>
      <c r="C10" s="17" t="s">
        <v>115</v>
      </c>
      <c r="D10" s="11"/>
      <c r="E10" s="11"/>
      <c r="F10" s="11"/>
      <c r="G10" s="11"/>
      <c r="H10" s="11"/>
      <c r="I10" s="11"/>
      <c r="J10" s="11"/>
      <c r="K10" s="11"/>
      <c r="L10" s="11"/>
      <c r="M10" s="12"/>
      <c r="O10" s="11"/>
      <c r="P10" s="17" t="s">
        <v>33</v>
      </c>
      <c r="Q10" s="11"/>
      <c r="R10" s="11" t="s">
        <v>42</v>
      </c>
      <c r="S10" s="11"/>
      <c r="T10" s="17">
        <v>120</v>
      </c>
      <c r="U10">
        <f>T10*$U$1</f>
        <v>2400</v>
      </c>
      <c r="V10" s="17" t="s">
        <v>44</v>
      </c>
      <c r="W10" s="11"/>
      <c r="X10" s="11">
        <v>80</v>
      </c>
      <c r="Y10">
        <f>X10*$U$1</f>
        <v>1600</v>
      </c>
      <c r="Z10" s="11"/>
      <c r="AA10">
        <f t="shared" si="1"/>
        <v>4000</v>
      </c>
      <c r="AB10" s="17">
        <v>4500</v>
      </c>
      <c r="AC10" s="26">
        <f t="shared" si="4"/>
        <v>88.888888888888886</v>
      </c>
      <c r="AD10" t="s">
        <v>53</v>
      </c>
      <c r="AE10">
        <v>40</v>
      </c>
      <c r="AF10">
        <v>70</v>
      </c>
      <c r="AG10" t="s">
        <v>48</v>
      </c>
      <c r="AH10">
        <v>40</v>
      </c>
      <c r="AI10">
        <v>75</v>
      </c>
      <c r="AM10">
        <f t="shared" si="5"/>
        <v>450</v>
      </c>
      <c r="AN10">
        <f t="shared" si="6"/>
        <v>2250</v>
      </c>
      <c r="AP10">
        <f t="shared" si="2"/>
        <v>80</v>
      </c>
      <c r="AQ10">
        <f t="shared" si="3"/>
        <v>145</v>
      </c>
    </row>
    <row r="11" spans="1:55" x14ac:dyDescent="0.25">
      <c r="A11" s="18" t="s">
        <v>25</v>
      </c>
      <c r="B11" s="11">
        <v>0</v>
      </c>
      <c r="C11" s="17" t="s">
        <v>116</v>
      </c>
      <c r="D11" s="11"/>
      <c r="E11" s="11" t="s">
        <v>118</v>
      </c>
      <c r="F11" s="11"/>
      <c r="G11" s="11"/>
      <c r="H11" s="11"/>
      <c r="I11" s="11"/>
      <c r="J11" s="11"/>
      <c r="K11" s="11"/>
      <c r="L11" s="11"/>
      <c r="M11" s="12"/>
      <c r="O11" s="11"/>
      <c r="P11" s="17" t="s">
        <v>34</v>
      </c>
      <c r="Q11" s="11"/>
      <c r="R11" t="s">
        <v>41</v>
      </c>
      <c r="S11" s="11"/>
      <c r="T11" s="17">
        <v>200</v>
      </c>
      <c r="U11">
        <f t="shared" si="0"/>
        <v>2000</v>
      </c>
      <c r="V11" s="11" t="s">
        <v>42</v>
      </c>
      <c r="W11" s="11"/>
      <c r="X11" s="11">
        <v>200</v>
      </c>
      <c r="Y11">
        <f>X11*$U$1</f>
        <v>4000</v>
      </c>
      <c r="AA11">
        <f t="shared" si="1"/>
        <v>6000</v>
      </c>
      <c r="AB11" s="11">
        <v>6500</v>
      </c>
      <c r="AC11" s="26">
        <f t="shared" si="4"/>
        <v>92.307692307692307</v>
      </c>
      <c r="AD11" t="s">
        <v>53</v>
      </c>
      <c r="AE11">
        <v>35</v>
      </c>
      <c r="AF11">
        <v>40</v>
      </c>
      <c r="AG11" t="s">
        <v>56</v>
      </c>
      <c r="AH11">
        <v>50</v>
      </c>
      <c r="AI11">
        <v>60</v>
      </c>
      <c r="AM11">
        <f t="shared" si="5"/>
        <v>650</v>
      </c>
      <c r="AN11">
        <f t="shared" si="6"/>
        <v>3250</v>
      </c>
      <c r="AP11">
        <f t="shared" si="2"/>
        <v>85</v>
      </c>
      <c r="AQ11">
        <f t="shared" si="3"/>
        <v>100</v>
      </c>
      <c r="AZ11" t="s">
        <v>136</v>
      </c>
    </row>
    <row r="12" spans="1:55" x14ac:dyDescent="0.25">
      <c r="A12" s="18" t="s">
        <v>25</v>
      </c>
      <c r="B12" s="17">
        <v>0</v>
      </c>
      <c r="C12" s="17" t="s">
        <v>117</v>
      </c>
      <c r="D12" s="11"/>
      <c r="E12" s="11" t="s">
        <v>118</v>
      </c>
      <c r="F12" s="11"/>
      <c r="G12" s="11"/>
      <c r="H12" s="11"/>
      <c r="I12" s="11"/>
      <c r="J12" s="11"/>
      <c r="L12" s="17"/>
      <c r="M12" s="12"/>
      <c r="O12" s="11"/>
      <c r="P12" s="17" t="s">
        <v>35</v>
      </c>
      <c r="Q12" s="11"/>
      <c r="R12" t="s">
        <v>41</v>
      </c>
      <c r="S12" s="11"/>
      <c r="T12" s="17">
        <v>250</v>
      </c>
      <c r="U12">
        <f t="shared" si="0"/>
        <v>2500</v>
      </c>
      <c r="V12" s="11" t="s">
        <v>42</v>
      </c>
      <c r="W12" s="11"/>
      <c r="X12" s="11">
        <v>250</v>
      </c>
      <c r="Y12">
        <f t="shared" ref="Y12:Y13" si="7">X12*$U$1</f>
        <v>5000</v>
      </c>
      <c r="AA12">
        <f t="shared" si="1"/>
        <v>7500</v>
      </c>
      <c r="AB12" s="17">
        <v>8000</v>
      </c>
      <c r="AC12" s="26">
        <f t="shared" si="4"/>
        <v>93.75</v>
      </c>
      <c r="AD12" t="s">
        <v>53</v>
      </c>
      <c r="AE12">
        <v>40</v>
      </c>
      <c r="AF12">
        <v>50</v>
      </c>
      <c r="AG12" t="s">
        <v>56</v>
      </c>
      <c r="AH12">
        <v>60</v>
      </c>
      <c r="AI12">
        <v>80</v>
      </c>
      <c r="AJ12" t="s">
        <v>57</v>
      </c>
      <c r="AK12">
        <v>25</v>
      </c>
      <c r="AL12">
        <v>35</v>
      </c>
      <c r="AM12">
        <f t="shared" si="5"/>
        <v>800</v>
      </c>
      <c r="AN12">
        <f t="shared" si="6"/>
        <v>4000</v>
      </c>
      <c r="AP12">
        <f t="shared" si="2"/>
        <v>125</v>
      </c>
      <c r="AQ12">
        <f t="shared" si="3"/>
        <v>165</v>
      </c>
    </row>
    <row r="13" spans="1:55" x14ac:dyDescent="0.25">
      <c r="A13" s="18" t="s">
        <v>25</v>
      </c>
      <c r="B13" s="11">
        <v>0</v>
      </c>
      <c r="C13" s="17" t="s">
        <v>123</v>
      </c>
      <c r="D13" s="11"/>
      <c r="E13" s="11"/>
      <c r="F13" s="11"/>
      <c r="G13" s="11"/>
      <c r="H13" s="11"/>
      <c r="I13" s="11"/>
      <c r="J13" s="11"/>
      <c r="K13" s="11"/>
      <c r="L13" s="17"/>
      <c r="M13" s="12"/>
      <c r="O13" s="11"/>
      <c r="P13" s="17" t="s">
        <v>36</v>
      </c>
      <c r="Q13" s="11"/>
      <c r="R13" t="s">
        <v>41</v>
      </c>
      <c r="S13" s="11"/>
      <c r="T13" s="17">
        <v>150</v>
      </c>
      <c r="U13">
        <f t="shared" si="0"/>
        <v>1500</v>
      </c>
      <c r="V13" s="11" t="s">
        <v>42</v>
      </c>
      <c r="W13" s="11"/>
      <c r="X13" s="11">
        <v>150</v>
      </c>
      <c r="Y13">
        <f t="shared" si="7"/>
        <v>3000</v>
      </c>
      <c r="AA13">
        <f t="shared" si="1"/>
        <v>4500</v>
      </c>
      <c r="AB13" s="11">
        <v>4800</v>
      </c>
      <c r="AC13" s="26">
        <f t="shared" si="4"/>
        <v>93.75</v>
      </c>
      <c r="AD13" t="s">
        <v>53</v>
      </c>
      <c r="AE13">
        <v>45</v>
      </c>
      <c r="AF13">
        <v>60</v>
      </c>
      <c r="AG13" t="s">
        <v>56</v>
      </c>
      <c r="AH13">
        <v>75</v>
      </c>
      <c r="AI13">
        <v>100</v>
      </c>
      <c r="AJ13" t="s">
        <v>57</v>
      </c>
      <c r="AK13">
        <v>30</v>
      </c>
      <c r="AL13">
        <v>45</v>
      </c>
      <c r="AM13">
        <f t="shared" si="5"/>
        <v>480</v>
      </c>
      <c r="AN13">
        <f t="shared" si="6"/>
        <v>2400</v>
      </c>
      <c r="AP13">
        <f t="shared" si="2"/>
        <v>150</v>
      </c>
      <c r="AQ13">
        <f t="shared" si="3"/>
        <v>205</v>
      </c>
      <c r="AZ13" t="s">
        <v>137</v>
      </c>
      <c r="BC13" t="s">
        <v>138</v>
      </c>
    </row>
    <row r="14" spans="1:55" x14ac:dyDescent="0.25">
      <c r="A14" s="3" t="s">
        <v>0</v>
      </c>
      <c r="B14" s="17">
        <v>0</v>
      </c>
      <c r="C14" s="17" t="s">
        <v>131</v>
      </c>
      <c r="D14" s="11"/>
      <c r="E14" s="11"/>
      <c r="F14" s="11"/>
      <c r="G14" s="11"/>
      <c r="H14" s="11"/>
      <c r="I14" s="11"/>
      <c r="J14" s="11"/>
      <c r="L14" s="17"/>
      <c r="M14" s="12"/>
      <c r="O14" s="11"/>
      <c r="P14" s="17" t="s">
        <v>37</v>
      </c>
      <c r="Q14" s="11"/>
      <c r="R14" s="11" t="s">
        <v>42</v>
      </c>
      <c r="S14" s="11"/>
      <c r="T14" s="17">
        <v>300</v>
      </c>
      <c r="U14">
        <f t="shared" ref="U14:U17" si="8">T14*$U$1</f>
        <v>6000</v>
      </c>
      <c r="V14" s="17" t="s">
        <v>44</v>
      </c>
      <c r="W14" s="11"/>
      <c r="X14" s="17">
        <v>120</v>
      </c>
      <c r="Y14">
        <f>X14*$W$1</f>
        <v>6000</v>
      </c>
      <c r="AA14">
        <f t="shared" si="1"/>
        <v>12000</v>
      </c>
      <c r="AB14" s="11">
        <v>12500</v>
      </c>
      <c r="AC14" s="26">
        <f t="shared" si="4"/>
        <v>96</v>
      </c>
      <c r="AD14" t="s">
        <v>53</v>
      </c>
      <c r="AE14">
        <v>50</v>
      </c>
      <c r="AF14">
        <v>75</v>
      </c>
      <c r="AG14" t="s">
        <v>55</v>
      </c>
      <c r="AH14">
        <v>60</v>
      </c>
      <c r="AI14">
        <v>75</v>
      </c>
      <c r="AM14">
        <f t="shared" si="5"/>
        <v>1250</v>
      </c>
      <c r="AN14">
        <f t="shared" si="6"/>
        <v>6250</v>
      </c>
      <c r="AP14">
        <f t="shared" si="2"/>
        <v>110</v>
      </c>
      <c r="AQ14">
        <f t="shared" si="3"/>
        <v>150</v>
      </c>
    </row>
    <row r="15" spans="1:55" x14ac:dyDescent="0.25">
      <c r="A15" s="3" t="s">
        <v>0</v>
      </c>
      <c r="B15" s="11">
        <v>0</v>
      </c>
      <c r="C15" s="17" t="s">
        <v>134</v>
      </c>
      <c r="D15" s="11"/>
      <c r="E15" s="11"/>
      <c r="F15" s="11"/>
      <c r="G15" s="11"/>
      <c r="H15" s="11"/>
      <c r="I15" s="11"/>
      <c r="J15" s="11"/>
      <c r="K15" s="17"/>
      <c r="L15" s="17"/>
      <c r="M15" s="12"/>
      <c r="O15" s="11"/>
      <c r="P15" s="17" t="s">
        <v>38</v>
      </c>
      <c r="Q15" s="11"/>
      <c r="R15" s="11" t="s">
        <v>42</v>
      </c>
      <c r="S15" s="11"/>
      <c r="T15" s="17">
        <v>350</v>
      </c>
      <c r="U15">
        <f t="shared" si="8"/>
        <v>7000</v>
      </c>
      <c r="V15" s="17" t="s">
        <v>44</v>
      </c>
      <c r="W15" s="11"/>
      <c r="X15" s="17">
        <v>150</v>
      </c>
      <c r="Y15">
        <f t="shared" ref="Y15:Y17" si="9">X15*$W$1</f>
        <v>7500</v>
      </c>
      <c r="AA15">
        <f t="shared" si="1"/>
        <v>14500</v>
      </c>
      <c r="AB15" s="11">
        <v>15000</v>
      </c>
      <c r="AC15" s="26">
        <f t="shared" si="4"/>
        <v>96.666666666666671</v>
      </c>
      <c r="AD15" t="s">
        <v>53</v>
      </c>
      <c r="AE15">
        <v>60</v>
      </c>
      <c r="AF15">
        <v>85</v>
      </c>
      <c r="AG15" t="s">
        <v>55</v>
      </c>
      <c r="AH15">
        <v>65</v>
      </c>
      <c r="AI15">
        <v>80</v>
      </c>
      <c r="AJ15" t="s">
        <v>48</v>
      </c>
      <c r="AK15">
        <v>40</v>
      </c>
      <c r="AL15">
        <v>60</v>
      </c>
      <c r="AM15">
        <f t="shared" si="5"/>
        <v>1500</v>
      </c>
      <c r="AN15">
        <f t="shared" si="6"/>
        <v>7500</v>
      </c>
      <c r="AP15">
        <f t="shared" si="2"/>
        <v>165</v>
      </c>
      <c r="AQ15">
        <f t="shared" si="3"/>
        <v>225</v>
      </c>
    </row>
    <row r="16" spans="1:55" x14ac:dyDescent="0.25">
      <c r="A16" s="13" t="s">
        <v>2</v>
      </c>
      <c r="B16" s="17">
        <v>0</v>
      </c>
      <c r="C16" s="17" t="s">
        <v>244</v>
      </c>
      <c r="D16" s="11"/>
      <c r="E16" s="11"/>
      <c r="F16" s="11"/>
      <c r="G16" s="11"/>
      <c r="H16" s="11"/>
      <c r="I16" s="11"/>
      <c r="J16" s="11"/>
      <c r="K16" s="17"/>
      <c r="L16" s="17"/>
      <c r="M16" s="12"/>
      <c r="O16" s="11"/>
      <c r="P16" s="17" t="s">
        <v>39</v>
      </c>
      <c r="Q16" s="11"/>
      <c r="R16" s="11" t="s">
        <v>42</v>
      </c>
      <c r="S16" s="11"/>
      <c r="T16" s="17">
        <v>500</v>
      </c>
      <c r="U16">
        <f t="shared" si="8"/>
        <v>10000</v>
      </c>
      <c r="V16" s="17" t="s">
        <v>44</v>
      </c>
      <c r="W16" s="11"/>
      <c r="X16" s="17">
        <v>175</v>
      </c>
      <c r="Y16">
        <f t="shared" si="9"/>
        <v>8750</v>
      </c>
      <c r="AA16">
        <f t="shared" si="1"/>
        <v>18750</v>
      </c>
      <c r="AB16" s="17">
        <v>20000</v>
      </c>
      <c r="AC16" s="26">
        <f t="shared" si="4"/>
        <v>93.75</v>
      </c>
      <c r="AD16" t="s">
        <v>53</v>
      </c>
      <c r="AE16">
        <v>70</v>
      </c>
      <c r="AF16">
        <v>100</v>
      </c>
      <c r="AG16" t="s">
        <v>55</v>
      </c>
      <c r="AH16">
        <v>70</v>
      </c>
      <c r="AI16">
        <v>90</v>
      </c>
      <c r="AJ16" t="s">
        <v>48</v>
      </c>
      <c r="AK16">
        <v>45</v>
      </c>
      <c r="AL16">
        <v>70</v>
      </c>
      <c r="AM16">
        <f t="shared" si="5"/>
        <v>2000</v>
      </c>
      <c r="AN16">
        <f t="shared" si="6"/>
        <v>10000</v>
      </c>
      <c r="AP16">
        <f t="shared" si="2"/>
        <v>185</v>
      </c>
      <c r="AQ16">
        <f t="shared" si="3"/>
        <v>260</v>
      </c>
    </row>
    <row r="17" spans="1:43" x14ac:dyDescent="0.25">
      <c r="A17" s="3" t="s">
        <v>0</v>
      </c>
      <c r="B17" s="11">
        <v>0</v>
      </c>
      <c r="C17" s="17" t="s">
        <v>288</v>
      </c>
      <c r="D17" s="11"/>
      <c r="E17" s="11"/>
      <c r="F17" s="11"/>
      <c r="G17" s="11"/>
      <c r="H17" s="11"/>
      <c r="I17" s="11"/>
      <c r="J17" s="11"/>
      <c r="K17" s="17"/>
      <c r="L17" s="17"/>
      <c r="M17" s="12"/>
      <c r="O17" s="11"/>
      <c r="P17" s="17" t="s">
        <v>40</v>
      </c>
      <c r="Q17" s="11"/>
      <c r="R17" s="11" t="s">
        <v>42</v>
      </c>
      <c r="S17" s="11"/>
      <c r="T17" s="17">
        <v>750</v>
      </c>
      <c r="U17">
        <f t="shared" si="8"/>
        <v>15000</v>
      </c>
      <c r="V17" s="17" t="s">
        <v>44</v>
      </c>
      <c r="W17" s="11"/>
      <c r="X17" s="17">
        <v>200</v>
      </c>
      <c r="Y17">
        <f t="shared" si="9"/>
        <v>10000</v>
      </c>
      <c r="AA17">
        <f t="shared" si="1"/>
        <v>25000</v>
      </c>
      <c r="AB17" s="17">
        <v>25000</v>
      </c>
      <c r="AC17" s="26">
        <f t="shared" si="4"/>
        <v>100</v>
      </c>
      <c r="AD17" t="s">
        <v>53</v>
      </c>
      <c r="AE17">
        <v>80</v>
      </c>
      <c r="AF17">
        <v>120</v>
      </c>
      <c r="AG17" t="s">
        <v>55</v>
      </c>
      <c r="AH17">
        <v>75</v>
      </c>
      <c r="AI17">
        <v>100</v>
      </c>
      <c r="AJ17" t="s">
        <v>48</v>
      </c>
      <c r="AK17">
        <v>50</v>
      </c>
      <c r="AL17">
        <v>80</v>
      </c>
      <c r="AM17">
        <f t="shared" si="5"/>
        <v>2500</v>
      </c>
      <c r="AN17">
        <f t="shared" si="6"/>
        <v>12500</v>
      </c>
      <c r="AP17">
        <f t="shared" si="2"/>
        <v>205</v>
      </c>
      <c r="AQ17">
        <f t="shared" si="3"/>
        <v>300</v>
      </c>
    </row>
    <row r="18" spans="1:43" x14ac:dyDescent="0.25">
      <c r="A18" s="2" t="s">
        <v>2</v>
      </c>
      <c r="B18" s="11">
        <v>0</v>
      </c>
      <c r="C18" s="17" t="s">
        <v>289</v>
      </c>
      <c r="D18" s="11"/>
      <c r="E18" s="11"/>
      <c r="F18" s="11"/>
      <c r="G18" s="11"/>
      <c r="H18" s="11"/>
      <c r="I18" s="11"/>
      <c r="J18" s="11"/>
      <c r="K18" s="17"/>
      <c r="L18" s="17"/>
      <c r="M18" s="12"/>
      <c r="O18" s="11"/>
      <c r="P18" s="11"/>
      <c r="Q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43" x14ac:dyDescent="0.25">
      <c r="A19" s="2" t="s">
        <v>2</v>
      </c>
      <c r="B19" s="17">
        <v>0</v>
      </c>
      <c r="C19" s="17" t="s">
        <v>290</v>
      </c>
      <c r="D19" s="11"/>
      <c r="E19" s="11"/>
      <c r="F19" s="11"/>
      <c r="G19" s="11"/>
      <c r="H19" s="11"/>
      <c r="I19" s="11"/>
      <c r="J19" s="11"/>
      <c r="K19" s="28"/>
      <c r="L19" s="11"/>
      <c r="M19" s="12"/>
      <c r="O19" s="11"/>
      <c r="P19" s="17" t="s">
        <v>51</v>
      </c>
      <c r="Q19" s="11"/>
      <c r="R19" t="s">
        <v>41</v>
      </c>
      <c r="S19" s="11"/>
      <c r="T19" s="17">
        <v>5</v>
      </c>
      <c r="U19">
        <f t="shared" ref="U19:U21" si="10">T19*$S$1</f>
        <v>50</v>
      </c>
      <c r="V19" s="11"/>
      <c r="W19" s="11"/>
      <c r="X19" s="11"/>
      <c r="Y19" s="11"/>
      <c r="Z19" s="11"/>
      <c r="AA19">
        <f t="shared" si="1"/>
        <v>50</v>
      </c>
      <c r="AB19" s="17">
        <v>25</v>
      </c>
      <c r="AC19" s="26">
        <f t="shared" si="4"/>
        <v>200</v>
      </c>
      <c r="AD19" t="s">
        <v>54</v>
      </c>
      <c r="AE19">
        <v>10</v>
      </c>
      <c r="AF19">
        <v>20</v>
      </c>
      <c r="AM19">
        <f t="shared" ref="AM19" si="11">AB19/10</f>
        <v>2.5</v>
      </c>
      <c r="AN19">
        <f t="shared" ref="AN19" si="12">AB19/2</f>
        <v>12.5</v>
      </c>
      <c r="AP19">
        <f t="shared" si="2"/>
        <v>10</v>
      </c>
      <c r="AQ19">
        <f t="shared" si="3"/>
        <v>20</v>
      </c>
    </row>
    <row r="20" spans="1:43" x14ac:dyDescent="0.25">
      <c r="A20" s="2" t="s">
        <v>2</v>
      </c>
      <c r="B20" s="11">
        <v>0</v>
      </c>
      <c r="C20" s="17" t="s">
        <v>291</v>
      </c>
      <c r="D20" s="11"/>
      <c r="E20" s="11"/>
      <c r="F20" s="11"/>
      <c r="G20" s="11"/>
      <c r="H20" s="11"/>
      <c r="I20" s="11"/>
      <c r="J20" s="11"/>
      <c r="K20" s="11"/>
      <c r="L20" s="11"/>
      <c r="M20" s="12"/>
      <c r="O20" s="11"/>
      <c r="P20" s="17" t="s">
        <v>58</v>
      </c>
      <c r="Q20" s="11"/>
      <c r="R20" t="s">
        <v>41</v>
      </c>
      <c r="S20" s="11"/>
      <c r="T20" s="17">
        <v>10</v>
      </c>
      <c r="U20">
        <f t="shared" si="10"/>
        <v>100</v>
      </c>
      <c r="V20" s="11"/>
      <c r="W20" s="11"/>
      <c r="X20" s="11"/>
      <c r="Y20" s="11"/>
      <c r="Z20" s="11"/>
      <c r="AA20">
        <f t="shared" si="1"/>
        <v>100</v>
      </c>
      <c r="AB20" s="17">
        <v>125</v>
      </c>
      <c r="AC20" s="26">
        <f t="shared" si="4"/>
        <v>80</v>
      </c>
      <c r="AD20" t="s">
        <v>54</v>
      </c>
      <c r="AE20">
        <v>15</v>
      </c>
      <c r="AF20">
        <v>25</v>
      </c>
      <c r="AM20">
        <f t="shared" ref="AM20:AM29" si="13">AB20/10</f>
        <v>12.5</v>
      </c>
      <c r="AN20">
        <f t="shared" ref="AN20:AN29" si="14">AB20/2</f>
        <v>62.5</v>
      </c>
      <c r="AP20">
        <f t="shared" si="2"/>
        <v>15</v>
      </c>
      <c r="AQ20">
        <f t="shared" si="3"/>
        <v>25</v>
      </c>
    </row>
    <row r="21" spans="1:43" x14ac:dyDescent="0.25">
      <c r="A21" s="13" t="s">
        <v>2</v>
      </c>
      <c r="B21" s="11">
        <v>0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2"/>
      <c r="O21" s="11"/>
      <c r="P21" s="17" t="s">
        <v>59</v>
      </c>
      <c r="Q21" s="11"/>
      <c r="R21" t="s">
        <v>41</v>
      </c>
      <c r="S21" s="11"/>
      <c r="T21" s="17">
        <v>15</v>
      </c>
      <c r="U21">
        <f t="shared" si="10"/>
        <v>150</v>
      </c>
      <c r="V21" s="11"/>
      <c r="W21" s="11"/>
      <c r="X21" s="11"/>
      <c r="Y21" s="11"/>
      <c r="Z21" s="11"/>
      <c r="AA21">
        <f t="shared" si="1"/>
        <v>150</v>
      </c>
      <c r="AB21" s="17">
        <v>5</v>
      </c>
      <c r="AC21" s="26">
        <f t="shared" si="4"/>
        <v>3000</v>
      </c>
      <c r="AD21" t="s">
        <v>54</v>
      </c>
      <c r="AE21">
        <v>25</v>
      </c>
      <c r="AF21">
        <v>30</v>
      </c>
      <c r="AM21">
        <f t="shared" si="13"/>
        <v>0.5</v>
      </c>
      <c r="AN21">
        <f t="shared" si="14"/>
        <v>2.5</v>
      </c>
      <c r="AP21">
        <f t="shared" si="2"/>
        <v>25</v>
      </c>
      <c r="AQ21">
        <f t="shared" si="3"/>
        <v>30</v>
      </c>
    </row>
    <row r="22" spans="1:43" x14ac:dyDescent="0.25">
      <c r="A22" s="13" t="s">
        <v>2</v>
      </c>
      <c r="B22" s="17">
        <v>0</v>
      </c>
      <c r="C22" s="11"/>
      <c r="D22" s="11"/>
      <c r="E22" s="11"/>
      <c r="F22" s="11"/>
      <c r="G22" s="11"/>
      <c r="H22" s="11"/>
      <c r="I22" s="11"/>
      <c r="J22" s="11"/>
      <c r="K22" s="11"/>
      <c r="L22" s="28"/>
      <c r="M22" s="12"/>
      <c r="O22" s="11"/>
      <c r="P22" t="s">
        <v>60</v>
      </c>
      <c r="Q22" s="11"/>
      <c r="R22" s="17" t="s">
        <v>42</v>
      </c>
      <c r="S22" s="11"/>
      <c r="T22" s="17">
        <v>3</v>
      </c>
      <c r="U22">
        <f t="shared" ref="U22:U29" si="15">T22*$U$1</f>
        <v>60</v>
      </c>
      <c r="V22" s="11"/>
      <c r="W22" s="11"/>
      <c r="X22" s="11"/>
      <c r="Y22" s="11"/>
      <c r="Z22" s="11"/>
      <c r="AA22">
        <f t="shared" si="1"/>
        <v>60</v>
      </c>
      <c r="AB22" s="17">
        <v>40</v>
      </c>
      <c r="AC22" s="26">
        <f t="shared" si="4"/>
        <v>150</v>
      </c>
      <c r="AD22" t="s">
        <v>53</v>
      </c>
      <c r="AE22">
        <v>10</v>
      </c>
      <c r="AF22">
        <v>15</v>
      </c>
      <c r="AM22">
        <f t="shared" si="13"/>
        <v>4</v>
      </c>
      <c r="AN22">
        <f t="shared" si="14"/>
        <v>20</v>
      </c>
      <c r="AP22">
        <f t="shared" si="2"/>
        <v>10</v>
      </c>
      <c r="AQ22">
        <f t="shared" si="3"/>
        <v>15</v>
      </c>
    </row>
    <row r="23" spans="1:43" x14ac:dyDescent="0.25">
      <c r="A23" s="13" t="s">
        <v>2</v>
      </c>
      <c r="B23" s="11">
        <v>0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2"/>
      <c r="O23" s="11"/>
      <c r="P23" t="s">
        <v>61</v>
      </c>
      <c r="Q23" s="11"/>
      <c r="R23" s="17" t="s">
        <v>42</v>
      </c>
      <c r="S23" s="11"/>
      <c r="T23" s="17">
        <v>5</v>
      </c>
      <c r="U23">
        <f t="shared" si="15"/>
        <v>100</v>
      </c>
      <c r="V23" s="17" t="s">
        <v>44</v>
      </c>
      <c r="W23" s="11"/>
      <c r="X23" s="11">
        <v>5</v>
      </c>
      <c r="Y23">
        <f t="shared" ref="Y23" si="16">X23*$W$1</f>
        <v>250</v>
      </c>
      <c r="Z23" s="11"/>
      <c r="AA23">
        <f t="shared" si="1"/>
        <v>350</v>
      </c>
      <c r="AB23" s="17">
        <v>350</v>
      </c>
      <c r="AC23" s="26">
        <f t="shared" si="4"/>
        <v>100</v>
      </c>
      <c r="AD23" t="s">
        <v>53</v>
      </c>
      <c r="AE23">
        <v>15</v>
      </c>
      <c r="AF23">
        <v>25</v>
      </c>
      <c r="AM23">
        <f t="shared" si="13"/>
        <v>35</v>
      </c>
      <c r="AN23">
        <f t="shared" si="14"/>
        <v>175</v>
      </c>
      <c r="AP23">
        <f t="shared" si="2"/>
        <v>15</v>
      </c>
      <c r="AQ23">
        <f t="shared" si="3"/>
        <v>25</v>
      </c>
    </row>
    <row r="24" spans="1:43" x14ac:dyDescent="0.25">
      <c r="A24" s="13" t="s">
        <v>2</v>
      </c>
      <c r="B24" s="11">
        <v>0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2"/>
      <c r="O24" s="11"/>
      <c r="P24" t="s">
        <v>62</v>
      </c>
      <c r="Q24" s="11"/>
      <c r="R24" s="17" t="s">
        <v>42</v>
      </c>
      <c r="S24" s="11"/>
      <c r="T24" s="17">
        <v>5</v>
      </c>
      <c r="U24">
        <f t="shared" si="15"/>
        <v>100</v>
      </c>
      <c r="V24" s="11"/>
      <c r="W24" s="11"/>
      <c r="X24" s="11"/>
      <c r="Y24" s="11"/>
      <c r="Z24" s="11"/>
      <c r="AA24">
        <f t="shared" si="1"/>
        <v>100</v>
      </c>
      <c r="AB24" s="17">
        <v>100</v>
      </c>
      <c r="AC24" s="26">
        <f t="shared" si="4"/>
        <v>100</v>
      </c>
      <c r="AD24" t="s">
        <v>53</v>
      </c>
      <c r="AE24">
        <v>20</v>
      </c>
      <c r="AF24">
        <v>25</v>
      </c>
      <c r="AM24">
        <f t="shared" si="13"/>
        <v>10</v>
      </c>
      <c r="AN24">
        <f t="shared" si="14"/>
        <v>50</v>
      </c>
      <c r="AP24">
        <f t="shared" si="2"/>
        <v>20</v>
      </c>
      <c r="AQ24">
        <f t="shared" si="3"/>
        <v>25</v>
      </c>
    </row>
    <row r="25" spans="1:43" x14ac:dyDescent="0.25">
      <c r="A25" s="13" t="s">
        <v>2</v>
      </c>
      <c r="B25" s="17">
        <v>0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2"/>
      <c r="O25" s="11"/>
      <c r="Q25" s="11"/>
      <c r="R25" s="17"/>
      <c r="S25" s="11"/>
      <c r="T25" s="17"/>
      <c r="V25" s="11"/>
      <c r="W25" s="11"/>
      <c r="X25" s="11"/>
      <c r="Y25" s="11"/>
      <c r="Z25" s="11"/>
      <c r="AB25" s="11"/>
    </row>
    <row r="26" spans="1:43" x14ac:dyDescent="0.25">
      <c r="A26" s="13" t="s">
        <v>2</v>
      </c>
      <c r="B26" s="11">
        <v>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2"/>
      <c r="O26" s="11"/>
      <c r="P26" t="s">
        <v>63</v>
      </c>
      <c r="Q26" s="11"/>
      <c r="R26" s="17" t="s">
        <v>42</v>
      </c>
      <c r="S26" s="11"/>
      <c r="T26" s="17">
        <v>5</v>
      </c>
      <c r="U26">
        <f t="shared" si="15"/>
        <v>100</v>
      </c>
      <c r="V26" s="11"/>
      <c r="W26" s="11"/>
      <c r="X26" s="11"/>
      <c r="Y26" s="11"/>
      <c r="Z26" s="11"/>
      <c r="AA26">
        <f t="shared" si="1"/>
        <v>100</v>
      </c>
      <c r="AB26" s="17">
        <v>25</v>
      </c>
      <c r="AC26" s="26">
        <f t="shared" si="4"/>
        <v>400</v>
      </c>
      <c r="AD26" t="s">
        <v>53</v>
      </c>
      <c r="AE26">
        <v>10</v>
      </c>
      <c r="AF26">
        <v>20</v>
      </c>
      <c r="AM26">
        <f t="shared" si="13"/>
        <v>2.5</v>
      </c>
      <c r="AN26">
        <f t="shared" si="14"/>
        <v>12.5</v>
      </c>
      <c r="AP26">
        <f t="shared" si="2"/>
        <v>10</v>
      </c>
      <c r="AQ26">
        <f t="shared" si="3"/>
        <v>20</v>
      </c>
    </row>
    <row r="27" spans="1:43" x14ac:dyDescent="0.25">
      <c r="A27" s="13" t="s">
        <v>2</v>
      </c>
      <c r="B27" s="11">
        <v>0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2"/>
      <c r="O27" s="11"/>
      <c r="P27" t="s">
        <v>64</v>
      </c>
      <c r="Q27" s="11"/>
      <c r="R27" s="17" t="s">
        <v>42</v>
      </c>
      <c r="S27" s="11"/>
      <c r="T27" s="17">
        <v>10</v>
      </c>
      <c r="U27">
        <f t="shared" si="15"/>
        <v>200</v>
      </c>
      <c r="V27" s="17" t="s">
        <v>44</v>
      </c>
      <c r="W27" s="11"/>
      <c r="X27" s="11">
        <v>10</v>
      </c>
      <c r="Y27">
        <f t="shared" ref="Y27:Y29" si="17">X27*$W$1</f>
        <v>500</v>
      </c>
      <c r="Z27" s="11"/>
      <c r="AA27">
        <f t="shared" si="1"/>
        <v>700</v>
      </c>
      <c r="AB27" s="17">
        <v>1800</v>
      </c>
      <c r="AC27" s="26">
        <f t="shared" si="4"/>
        <v>38.888888888888893</v>
      </c>
      <c r="AD27" t="s">
        <v>53</v>
      </c>
      <c r="AE27">
        <v>30</v>
      </c>
      <c r="AF27">
        <v>50</v>
      </c>
      <c r="AG27" t="s">
        <v>55</v>
      </c>
      <c r="AH27">
        <v>30</v>
      </c>
      <c r="AI27">
        <v>50</v>
      </c>
      <c r="AM27">
        <f t="shared" si="13"/>
        <v>180</v>
      </c>
      <c r="AN27">
        <f t="shared" si="14"/>
        <v>900</v>
      </c>
      <c r="AP27">
        <f t="shared" si="2"/>
        <v>60</v>
      </c>
      <c r="AQ27">
        <f t="shared" si="3"/>
        <v>100</v>
      </c>
    </row>
    <row r="28" spans="1:43" x14ac:dyDescent="0.25">
      <c r="A28" s="13" t="s">
        <v>2</v>
      </c>
      <c r="B28" s="11">
        <v>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2"/>
      <c r="O28" s="11"/>
      <c r="P28" t="s">
        <v>65</v>
      </c>
      <c r="Q28" s="11"/>
      <c r="R28" s="17" t="s">
        <v>42</v>
      </c>
      <c r="S28" s="11"/>
      <c r="T28" s="17">
        <v>5</v>
      </c>
      <c r="U28">
        <f t="shared" si="15"/>
        <v>100</v>
      </c>
      <c r="V28" s="17" t="s">
        <v>44</v>
      </c>
      <c r="W28" s="11"/>
      <c r="X28" s="11">
        <v>10</v>
      </c>
      <c r="Y28">
        <f t="shared" si="17"/>
        <v>500</v>
      </c>
      <c r="Z28" s="11"/>
      <c r="AA28">
        <f t="shared" si="1"/>
        <v>600</v>
      </c>
      <c r="AB28" s="17">
        <v>650</v>
      </c>
      <c r="AC28" s="26">
        <f t="shared" si="4"/>
        <v>92.307692307692307</v>
      </c>
      <c r="AD28" t="s">
        <v>53</v>
      </c>
      <c r="AE28">
        <v>30</v>
      </c>
      <c r="AF28">
        <v>50</v>
      </c>
      <c r="AG28" t="s">
        <v>55</v>
      </c>
      <c r="AH28">
        <v>30</v>
      </c>
      <c r="AI28">
        <v>50</v>
      </c>
      <c r="AM28">
        <f t="shared" si="13"/>
        <v>65</v>
      </c>
      <c r="AN28">
        <f t="shared" si="14"/>
        <v>325</v>
      </c>
      <c r="AP28">
        <f t="shared" si="2"/>
        <v>60</v>
      </c>
      <c r="AQ28">
        <f t="shared" si="3"/>
        <v>100</v>
      </c>
    </row>
    <row r="29" spans="1:43" x14ac:dyDescent="0.25">
      <c r="A29" s="13" t="s">
        <v>2</v>
      </c>
      <c r="B29" s="11">
        <v>0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2"/>
      <c r="O29" s="11"/>
      <c r="P29" t="s">
        <v>66</v>
      </c>
      <c r="R29" s="17" t="s">
        <v>42</v>
      </c>
      <c r="S29" s="11"/>
      <c r="T29" s="17">
        <v>5</v>
      </c>
      <c r="U29">
        <f t="shared" si="15"/>
        <v>100</v>
      </c>
      <c r="V29" s="17" t="s">
        <v>44</v>
      </c>
      <c r="W29" s="11"/>
      <c r="X29" s="11">
        <v>10</v>
      </c>
      <c r="Y29">
        <f t="shared" si="17"/>
        <v>500</v>
      </c>
      <c r="Z29" s="11"/>
      <c r="AA29">
        <f t="shared" si="1"/>
        <v>600</v>
      </c>
      <c r="AB29" s="11">
        <v>800</v>
      </c>
      <c r="AC29" s="26">
        <f t="shared" si="4"/>
        <v>75</v>
      </c>
      <c r="AD29" t="s">
        <v>53</v>
      </c>
      <c r="AE29">
        <v>30</v>
      </c>
      <c r="AF29">
        <v>50</v>
      </c>
      <c r="AG29" t="s">
        <v>55</v>
      </c>
      <c r="AH29">
        <v>30</v>
      </c>
      <c r="AI29">
        <v>50</v>
      </c>
      <c r="AM29">
        <f t="shared" si="13"/>
        <v>80</v>
      </c>
      <c r="AN29">
        <f t="shared" si="14"/>
        <v>400</v>
      </c>
      <c r="AP29">
        <f t="shared" si="2"/>
        <v>60</v>
      </c>
      <c r="AQ29">
        <f t="shared" si="3"/>
        <v>100</v>
      </c>
    </row>
    <row r="30" spans="1:43" x14ac:dyDescent="0.25">
      <c r="A30" s="13" t="s">
        <v>2</v>
      </c>
      <c r="B30" s="17">
        <v>0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2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43" x14ac:dyDescent="0.25">
      <c r="A31" s="13" t="s">
        <v>2</v>
      </c>
      <c r="B31" s="11">
        <v>0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2"/>
      <c r="O31" s="11"/>
      <c r="P31" s="23" t="s">
        <v>67</v>
      </c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43" x14ac:dyDescent="0.25">
      <c r="A32" s="13" t="s">
        <v>2</v>
      </c>
      <c r="B32" s="11">
        <v>0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2"/>
      <c r="O32" s="11"/>
      <c r="P32" s="11"/>
      <c r="Q32" s="11" t="s">
        <v>184</v>
      </c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43" x14ac:dyDescent="0.25">
      <c r="A33" s="13" t="s">
        <v>2</v>
      </c>
      <c r="B33" s="17">
        <v>0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2"/>
      <c r="O33" s="11"/>
      <c r="P33" s="17" t="s">
        <v>68</v>
      </c>
      <c r="Q33" s="11">
        <v>14</v>
      </c>
      <c r="R33" s="17" t="s">
        <v>42</v>
      </c>
      <c r="S33" s="11"/>
      <c r="T33" s="11">
        <v>2</v>
      </c>
      <c r="U33">
        <f>T33*$U$1</f>
        <v>40</v>
      </c>
      <c r="V33" s="11" t="s">
        <v>85</v>
      </c>
      <c r="W33" s="11"/>
      <c r="X33" s="11">
        <v>6</v>
      </c>
      <c r="Y33">
        <f>X33*$Y$1</f>
        <v>150</v>
      </c>
      <c r="Z33" s="11"/>
      <c r="AA33">
        <f>SUM(U33+W33+Y33)</f>
        <v>190</v>
      </c>
      <c r="AB33">
        <v>200</v>
      </c>
      <c r="AC33" s="26">
        <f t="shared" ref="AC33:AC97" si="18">AA33/AB33*100</f>
        <v>95</v>
      </c>
      <c r="AD33" t="s">
        <v>53</v>
      </c>
      <c r="AE33">
        <v>30</v>
      </c>
      <c r="AF33">
        <v>50</v>
      </c>
      <c r="AG33" t="s">
        <v>154</v>
      </c>
      <c r="AH33">
        <v>50</v>
      </c>
      <c r="AI33">
        <v>80</v>
      </c>
      <c r="AM33">
        <f t="shared" ref="AM33" si="19">AB33/10</f>
        <v>20</v>
      </c>
      <c r="AN33">
        <f t="shared" ref="AN33" si="20">AB33/2</f>
        <v>100</v>
      </c>
      <c r="AP33">
        <f t="shared" si="2"/>
        <v>80</v>
      </c>
      <c r="AQ33">
        <f t="shared" si="3"/>
        <v>130</v>
      </c>
    </row>
    <row r="34" spans="1:43" x14ac:dyDescent="0.25">
      <c r="A34" s="13" t="s">
        <v>2</v>
      </c>
      <c r="B34" s="11">
        <v>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2"/>
      <c r="O34" s="11"/>
      <c r="P34" s="17" t="s">
        <v>70</v>
      </c>
      <c r="Q34" s="11">
        <v>29</v>
      </c>
      <c r="R34" s="17" t="s">
        <v>42</v>
      </c>
      <c r="S34" s="11"/>
      <c r="T34" s="11">
        <v>2</v>
      </c>
      <c r="U34">
        <f t="shared" ref="U34:U56" si="21">T34*$U$1</f>
        <v>40</v>
      </c>
      <c r="V34" s="11" t="s">
        <v>85</v>
      </c>
      <c r="W34" s="11"/>
      <c r="X34" s="11">
        <v>1</v>
      </c>
      <c r="Y34">
        <f t="shared" ref="Y34:Y39" si="22">X34*$Y$1</f>
        <v>25</v>
      </c>
      <c r="Z34" s="11"/>
      <c r="AA34">
        <f t="shared" ref="AA34:AA98" si="23">SUM(U34+W34+Y34)</f>
        <v>65</v>
      </c>
      <c r="AB34">
        <v>75</v>
      </c>
      <c r="AC34" s="26">
        <f t="shared" si="18"/>
        <v>86.666666666666671</v>
      </c>
      <c r="AD34" t="s">
        <v>53</v>
      </c>
      <c r="AE34">
        <v>10</v>
      </c>
      <c r="AF34">
        <v>20</v>
      </c>
      <c r="AM34">
        <f t="shared" ref="AM34:AM64" si="24">AB34/10</f>
        <v>7.5</v>
      </c>
      <c r="AN34">
        <f t="shared" ref="AN34:AN64" si="25">AB34/2</f>
        <v>37.5</v>
      </c>
      <c r="AP34">
        <f t="shared" si="2"/>
        <v>10</v>
      </c>
      <c r="AQ34">
        <f t="shared" si="3"/>
        <v>20</v>
      </c>
    </row>
    <row r="35" spans="1:43" x14ac:dyDescent="0.25">
      <c r="A35" s="13" t="s">
        <v>2</v>
      </c>
      <c r="B35" s="11">
        <v>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2"/>
      <c r="O35" s="11"/>
      <c r="P35" s="17" t="s">
        <v>69</v>
      </c>
      <c r="Q35" s="11">
        <v>30</v>
      </c>
      <c r="R35" s="17" t="s">
        <v>42</v>
      </c>
      <c r="S35" s="11"/>
      <c r="T35" s="11">
        <v>2</v>
      </c>
      <c r="U35">
        <f t="shared" si="21"/>
        <v>40</v>
      </c>
      <c r="V35" s="11" t="s">
        <v>85</v>
      </c>
      <c r="W35" s="11"/>
      <c r="X35" s="11">
        <v>1</v>
      </c>
      <c r="Y35">
        <f t="shared" si="22"/>
        <v>25</v>
      </c>
      <c r="Z35" s="11"/>
      <c r="AA35">
        <f t="shared" si="23"/>
        <v>65</v>
      </c>
      <c r="AB35">
        <v>100</v>
      </c>
      <c r="AC35" s="26">
        <f t="shared" si="18"/>
        <v>65</v>
      </c>
      <c r="AD35" t="s">
        <v>53</v>
      </c>
      <c r="AE35">
        <v>10</v>
      </c>
      <c r="AF35">
        <v>20</v>
      </c>
      <c r="AM35">
        <f t="shared" si="24"/>
        <v>10</v>
      </c>
      <c r="AN35">
        <f t="shared" si="25"/>
        <v>50</v>
      </c>
      <c r="AP35">
        <f t="shared" si="2"/>
        <v>10</v>
      </c>
      <c r="AQ35">
        <f t="shared" si="3"/>
        <v>20</v>
      </c>
    </row>
    <row r="36" spans="1:43" x14ac:dyDescent="0.25">
      <c r="A36" s="13" t="s">
        <v>2</v>
      </c>
      <c r="B36" s="17">
        <v>0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2"/>
      <c r="P36" s="17" t="s">
        <v>71</v>
      </c>
      <c r="Q36" s="17">
        <v>31</v>
      </c>
      <c r="R36" s="17" t="s">
        <v>42</v>
      </c>
      <c r="S36" s="11"/>
      <c r="T36" s="11">
        <v>2</v>
      </c>
      <c r="U36">
        <f t="shared" si="21"/>
        <v>40</v>
      </c>
      <c r="V36" s="11" t="s">
        <v>85</v>
      </c>
      <c r="W36" s="11"/>
      <c r="X36" s="17">
        <v>1</v>
      </c>
      <c r="Y36">
        <f t="shared" si="22"/>
        <v>25</v>
      </c>
      <c r="AA36">
        <f t="shared" si="23"/>
        <v>65</v>
      </c>
      <c r="AB36">
        <v>50</v>
      </c>
      <c r="AC36" s="26">
        <f t="shared" si="18"/>
        <v>130</v>
      </c>
      <c r="AD36" t="s">
        <v>53</v>
      </c>
      <c r="AE36">
        <v>15</v>
      </c>
      <c r="AF36">
        <v>25</v>
      </c>
      <c r="AM36">
        <f t="shared" si="24"/>
        <v>5</v>
      </c>
      <c r="AN36">
        <f t="shared" si="25"/>
        <v>25</v>
      </c>
      <c r="AP36">
        <f t="shared" si="2"/>
        <v>15</v>
      </c>
      <c r="AQ36">
        <f t="shared" si="3"/>
        <v>25</v>
      </c>
    </row>
    <row r="37" spans="1:43" x14ac:dyDescent="0.25">
      <c r="A37" s="13" t="s">
        <v>2</v>
      </c>
      <c r="B37" s="11">
        <v>0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2"/>
      <c r="P37" s="17" t="s">
        <v>72</v>
      </c>
      <c r="Q37" s="17">
        <v>111</v>
      </c>
      <c r="R37" s="17" t="s">
        <v>42</v>
      </c>
      <c r="T37" s="11">
        <v>2</v>
      </c>
      <c r="U37">
        <f t="shared" si="21"/>
        <v>40</v>
      </c>
      <c r="V37" s="11" t="s">
        <v>85</v>
      </c>
      <c r="X37" s="17">
        <v>1</v>
      </c>
      <c r="Y37">
        <f t="shared" si="22"/>
        <v>25</v>
      </c>
      <c r="AA37">
        <f t="shared" si="23"/>
        <v>65</v>
      </c>
      <c r="AB37">
        <v>50</v>
      </c>
      <c r="AC37" s="26">
        <f t="shared" si="18"/>
        <v>130</v>
      </c>
      <c r="AD37" t="s">
        <v>53</v>
      </c>
      <c r="AE37">
        <v>15</v>
      </c>
      <c r="AF37">
        <v>25</v>
      </c>
      <c r="AM37">
        <f t="shared" si="24"/>
        <v>5</v>
      </c>
      <c r="AN37">
        <f t="shared" si="25"/>
        <v>25</v>
      </c>
      <c r="AP37">
        <f t="shared" si="2"/>
        <v>15</v>
      </c>
      <c r="AQ37">
        <f t="shared" si="3"/>
        <v>25</v>
      </c>
    </row>
    <row r="38" spans="1:43" x14ac:dyDescent="0.25">
      <c r="A38" s="13" t="s">
        <v>2</v>
      </c>
      <c r="B38" s="11">
        <v>0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2"/>
      <c r="P38" s="17" t="s">
        <v>180</v>
      </c>
      <c r="Q38">
        <v>32</v>
      </c>
      <c r="R38" s="17" t="s">
        <v>42</v>
      </c>
      <c r="T38" s="11">
        <v>4</v>
      </c>
      <c r="U38">
        <f t="shared" si="21"/>
        <v>80</v>
      </c>
      <c r="V38" s="11" t="s">
        <v>85</v>
      </c>
      <c r="X38" s="17">
        <v>6</v>
      </c>
      <c r="Y38">
        <f t="shared" si="22"/>
        <v>150</v>
      </c>
      <c r="AA38">
        <f t="shared" si="23"/>
        <v>230</v>
      </c>
      <c r="AB38">
        <v>250</v>
      </c>
      <c r="AC38" s="26">
        <f t="shared" si="18"/>
        <v>92</v>
      </c>
      <c r="AD38" t="s">
        <v>53</v>
      </c>
      <c r="AE38">
        <v>30</v>
      </c>
      <c r="AF38">
        <v>50</v>
      </c>
      <c r="AG38" t="s">
        <v>154</v>
      </c>
      <c r="AH38">
        <v>40</v>
      </c>
      <c r="AI38">
        <v>60</v>
      </c>
      <c r="AJ38" t="s">
        <v>176</v>
      </c>
      <c r="AK38">
        <v>30</v>
      </c>
      <c r="AL38">
        <v>50</v>
      </c>
      <c r="AM38">
        <f t="shared" si="24"/>
        <v>25</v>
      </c>
      <c r="AN38">
        <f t="shared" si="25"/>
        <v>125</v>
      </c>
      <c r="AP38">
        <f t="shared" si="2"/>
        <v>100</v>
      </c>
      <c r="AQ38">
        <f t="shared" si="3"/>
        <v>160</v>
      </c>
    </row>
    <row r="39" spans="1:43" x14ac:dyDescent="0.25">
      <c r="A39" s="13" t="s">
        <v>2</v>
      </c>
      <c r="B39" s="17">
        <v>0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2"/>
      <c r="P39" s="17" t="s">
        <v>179</v>
      </c>
      <c r="Q39">
        <v>382</v>
      </c>
      <c r="R39" s="17" t="s">
        <v>42</v>
      </c>
      <c r="T39" s="11">
        <v>4</v>
      </c>
      <c r="U39">
        <f t="shared" si="21"/>
        <v>80</v>
      </c>
      <c r="V39" s="11" t="s">
        <v>85</v>
      </c>
      <c r="X39" s="17">
        <v>6</v>
      </c>
      <c r="Y39">
        <f t="shared" si="22"/>
        <v>150</v>
      </c>
      <c r="AA39">
        <f t="shared" si="23"/>
        <v>230</v>
      </c>
      <c r="AB39">
        <v>250</v>
      </c>
      <c r="AC39" s="26">
        <f t="shared" si="18"/>
        <v>92</v>
      </c>
      <c r="AD39" t="s">
        <v>53</v>
      </c>
      <c r="AE39">
        <v>40</v>
      </c>
      <c r="AF39">
        <v>60</v>
      </c>
      <c r="AG39" t="s">
        <v>154</v>
      </c>
      <c r="AH39">
        <v>50</v>
      </c>
      <c r="AI39">
        <v>70</v>
      </c>
      <c r="AJ39" t="s">
        <v>176</v>
      </c>
      <c r="AK39">
        <v>40</v>
      </c>
      <c r="AL39">
        <v>60</v>
      </c>
      <c r="AM39">
        <f t="shared" si="24"/>
        <v>25</v>
      </c>
      <c r="AN39">
        <f t="shared" si="25"/>
        <v>125</v>
      </c>
      <c r="AP39">
        <f t="shared" si="2"/>
        <v>130</v>
      </c>
      <c r="AQ39">
        <f t="shared" si="3"/>
        <v>190</v>
      </c>
    </row>
    <row r="40" spans="1:43" x14ac:dyDescent="0.25">
      <c r="A40" s="13" t="s">
        <v>2</v>
      </c>
      <c r="B40" s="11">
        <v>0</v>
      </c>
      <c r="C40" s="11"/>
      <c r="D40" s="11"/>
      <c r="E40" s="11"/>
      <c r="F40" s="11"/>
      <c r="G40" s="11"/>
      <c r="H40" s="11"/>
      <c r="I40" s="11"/>
      <c r="J40" s="11"/>
      <c r="K40" s="14"/>
      <c r="L40" s="14"/>
      <c r="M40" s="15"/>
      <c r="P40" s="17" t="s">
        <v>73</v>
      </c>
      <c r="Q40">
        <v>33</v>
      </c>
      <c r="R40" s="17" t="s">
        <v>42</v>
      </c>
      <c r="T40" s="11">
        <v>2</v>
      </c>
      <c r="U40">
        <f t="shared" si="21"/>
        <v>40</v>
      </c>
      <c r="V40" s="11" t="s">
        <v>85</v>
      </c>
      <c r="X40">
        <v>4</v>
      </c>
      <c r="Y40">
        <f t="shared" ref="Y40:Y46" si="26">X40*$Y$1</f>
        <v>100</v>
      </c>
      <c r="AA40">
        <f t="shared" si="23"/>
        <v>140</v>
      </c>
      <c r="AB40">
        <v>150</v>
      </c>
      <c r="AC40" s="26">
        <f t="shared" si="18"/>
        <v>93.333333333333329</v>
      </c>
      <c r="AD40" t="s">
        <v>53</v>
      </c>
      <c r="AE40">
        <v>30</v>
      </c>
      <c r="AF40">
        <v>50</v>
      </c>
      <c r="AM40">
        <f t="shared" si="24"/>
        <v>15</v>
      </c>
      <c r="AN40">
        <f t="shared" si="25"/>
        <v>75</v>
      </c>
      <c r="AP40">
        <f t="shared" si="2"/>
        <v>30</v>
      </c>
      <c r="AQ40">
        <f t="shared" si="3"/>
        <v>50</v>
      </c>
    </row>
    <row r="41" spans="1:43" x14ac:dyDescent="0.25">
      <c r="F41" s="29" t="s">
        <v>11</v>
      </c>
      <c r="G41" s="29"/>
      <c r="H41" s="29"/>
      <c r="P41" s="17" t="s">
        <v>74</v>
      </c>
      <c r="Q41">
        <v>34</v>
      </c>
      <c r="R41" s="17" t="s">
        <v>42</v>
      </c>
      <c r="T41" s="11">
        <v>3</v>
      </c>
      <c r="U41">
        <f t="shared" si="21"/>
        <v>60</v>
      </c>
      <c r="V41" s="11" t="s">
        <v>85</v>
      </c>
      <c r="X41">
        <v>5</v>
      </c>
      <c r="Y41">
        <f t="shared" si="26"/>
        <v>125</v>
      </c>
      <c r="AA41">
        <f t="shared" si="23"/>
        <v>185</v>
      </c>
      <c r="AB41">
        <v>200</v>
      </c>
      <c r="AC41" s="26">
        <f t="shared" si="18"/>
        <v>92.5</v>
      </c>
      <c r="AD41" t="s">
        <v>53</v>
      </c>
      <c r="AE41">
        <v>30</v>
      </c>
      <c r="AF41">
        <v>50</v>
      </c>
      <c r="AM41">
        <f t="shared" si="24"/>
        <v>20</v>
      </c>
      <c r="AN41">
        <f t="shared" si="25"/>
        <v>100</v>
      </c>
      <c r="AP41">
        <f t="shared" si="2"/>
        <v>30</v>
      </c>
      <c r="AQ41">
        <f t="shared" si="3"/>
        <v>50</v>
      </c>
    </row>
    <row r="42" spans="1:43" x14ac:dyDescent="0.25">
      <c r="P42" s="17" t="s">
        <v>75</v>
      </c>
      <c r="Q42">
        <v>35</v>
      </c>
      <c r="R42" s="17" t="s">
        <v>42</v>
      </c>
      <c r="T42" s="11">
        <v>1</v>
      </c>
      <c r="U42">
        <f t="shared" si="21"/>
        <v>20</v>
      </c>
      <c r="V42" s="11" t="s">
        <v>85</v>
      </c>
      <c r="X42">
        <v>3</v>
      </c>
      <c r="Y42">
        <f t="shared" si="26"/>
        <v>75</v>
      </c>
      <c r="AA42">
        <f t="shared" si="23"/>
        <v>95</v>
      </c>
      <c r="AB42">
        <v>100</v>
      </c>
      <c r="AC42" s="26">
        <f t="shared" si="18"/>
        <v>95</v>
      </c>
      <c r="AD42" t="s">
        <v>53</v>
      </c>
      <c r="AE42">
        <v>25</v>
      </c>
      <c r="AF42">
        <v>35</v>
      </c>
      <c r="AM42">
        <f t="shared" si="24"/>
        <v>10</v>
      </c>
      <c r="AN42">
        <f t="shared" si="25"/>
        <v>50</v>
      </c>
      <c r="AP42">
        <f t="shared" si="2"/>
        <v>25</v>
      </c>
      <c r="AQ42">
        <f t="shared" si="3"/>
        <v>35</v>
      </c>
    </row>
    <row r="43" spans="1:43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P43" s="17" t="s">
        <v>76</v>
      </c>
      <c r="Q43">
        <v>36</v>
      </c>
      <c r="R43" s="17" t="s">
        <v>42</v>
      </c>
      <c r="T43" s="11">
        <v>2</v>
      </c>
      <c r="U43">
        <f t="shared" si="21"/>
        <v>40</v>
      </c>
      <c r="V43" s="11" t="s">
        <v>85</v>
      </c>
      <c r="X43">
        <v>3</v>
      </c>
      <c r="Y43">
        <f t="shared" si="26"/>
        <v>75</v>
      </c>
      <c r="AA43">
        <f t="shared" si="23"/>
        <v>115</v>
      </c>
      <c r="AB43">
        <v>120</v>
      </c>
      <c r="AC43" s="26">
        <f t="shared" si="18"/>
        <v>95.833333333333343</v>
      </c>
      <c r="AD43" t="s">
        <v>53</v>
      </c>
      <c r="AE43">
        <v>25</v>
      </c>
      <c r="AF43">
        <v>35</v>
      </c>
      <c r="AM43">
        <f t="shared" si="24"/>
        <v>12</v>
      </c>
      <c r="AN43">
        <f t="shared" si="25"/>
        <v>60</v>
      </c>
      <c r="AP43">
        <f t="shared" si="2"/>
        <v>25</v>
      </c>
      <c r="AQ43">
        <f t="shared" si="3"/>
        <v>35</v>
      </c>
    </row>
    <row r="44" spans="1:43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P44" s="17" t="s">
        <v>77</v>
      </c>
      <c r="Q44">
        <v>37</v>
      </c>
      <c r="R44" s="17" t="s">
        <v>42</v>
      </c>
      <c r="T44" s="11">
        <v>3</v>
      </c>
      <c r="U44">
        <f t="shared" si="21"/>
        <v>60</v>
      </c>
      <c r="V44" s="11" t="s">
        <v>85</v>
      </c>
      <c r="X44">
        <v>12</v>
      </c>
      <c r="Y44">
        <f t="shared" si="26"/>
        <v>300</v>
      </c>
      <c r="AA44">
        <f t="shared" si="23"/>
        <v>360</v>
      </c>
      <c r="AB44">
        <v>400</v>
      </c>
      <c r="AC44" s="26">
        <f t="shared" si="18"/>
        <v>90</v>
      </c>
      <c r="AD44" t="s">
        <v>53</v>
      </c>
      <c r="AE44">
        <v>40</v>
      </c>
      <c r="AF44">
        <v>60</v>
      </c>
      <c r="AG44" t="s">
        <v>154</v>
      </c>
      <c r="AH44">
        <v>50</v>
      </c>
      <c r="AI44">
        <v>80</v>
      </c>
      <c r="AM44">
        <f t="shared" si="24"/>
        <v>40</v>
      </c>
      <c r="AN44">
        <f t="shared" si="25"/>
        <v>200</v>
      </c>
      <c r="AP44">
        <f t="shared" si="2"/>
        <v>90</v>
      </c>
      <c r="AQ44">
        <f t="shared" si="3"/>
        <v>140</v>
      </c>
    </row>
    <row r="45" spans="1:43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P45" s="17" t="s">
        <v>178</v>
      </c>
      <c r="Q45">
        <v>38</v>
      </c>
      <c r="R45" s="17" t="s">
        <v>42</v>
      </c>
      <c r="T45" s="11">
        <v>6</v>
      </c>
      <c r="U45">
        <f t="shared" si="21"/>
        <v>120</v>
      </c>
      <c r="V45" s="17" t="s">
        <v>44</v>
      </c>
      <c r="X45">
        <v>8</v>
      </c>
      <c r="Y45">
        <f t="shared" si="26"/>
        <v>200</v>
      </c>
      <c r="AA45">
        <f t="shared" si="23"/>
        <v>320</v>
      </c>
      <c r="AB45">
        <v>400</v>
      </c>
      <c r="AC45" s="26">
        <f t="shared" si="18"/>
        <v>80</v>
      </c>
      <c r="AD45" t="s">
        <v>53</v>
      </c>
      <c r="AE45">
        <v>60</v>
      </c>
      <c r="AF45">
        <v>80</v>
      </c>
      <c r="AG45" t="s">
        <v>48</v>
      </c>
      <c r="AH45">
        <v>50</v>
      </c>
      <c r="AI45">
        <v>75</v>
      </c>
      <c r="AM45">
        <f t="shared" si="24"/>
        <v>40</v>
      </c>
      <c r="AN45">
        <f t="shared" si="25"/>
        <v>200</v>
      </c>
      <c r="AP45">
        <f t="shared" si="2"/>
        <v>110</v>
      </c>
      <c r="AQ45">
        <f t="shared" si="3"/>
        <v>155</v>
      </c>
    </row>
    <row r="46" spans="1:43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P46" s="17" t="s">
        <v>177</v>
      </c>
      <c r="Q46">
        <v>39</v>
      </c>
      <c r="R46" s="17" t="s">
        <v>42</v>
      </c>
      <c r="T46" s="11">
        <v>15</v>
      </c>
      <c r="U46">
        <f t="shared" si="21"/>
        <v>300</v>
      </c>
      <c r="V46" s="17" t="s">
        <v>44</v>
      </c>
      <c r="X46">
        <v>20</v>
      </c>
      <c r="Y46">
        <f t="shared" si="26"/>
        <v>500</v>
      </c>
      <c r="AA46">
        <f t="shared" si="23"/>
        <v>800</v>
      </c>
      <c r="AB46">
        <v>1000</v>
      </c>
      <c r="AC46" s="26">
        <f t="shared" si="18"/>
        <v>80</v>
      </c>
      <c r="AD46" t="s">
        <v>53</v>
      </c>
      <c r="AE46">
        <v>70</v>
      </c>
      <c r="AF46">
        <v>90</v>
      </c>
      <c r="AG46" t="s">
        <v>48</v>
      </c>
      <c r="AH46">
        <v>60</v>
      </c>
      <c r="AI46">
        <v>80</v>
      </c>
      <c r="AM46">
        <f t="shared" si="24"/>
        <v>100</v>
      </c>
      <c r="AN46">
        <f t="shared" si="25"/>
        <v>500</v>
      </c>
      <c r="AP46">
        <f t="shared" si="2"/>
        <v>130</v>
      </c>
      <c r="AQ46">
        <f t="shared" si="3"/>
        <v>170</v>
      </c>
    </row>
    <row r="47" spans="1:43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P47" s="17" t="s">
        <v>78</v>
      </c>
      <c r="Q47">
        <v>95</v>
      </c>
      <c r="R47" s="17" t="s">
        <v>42</v>
      </c>
      <c r="T47" s="11">
        <v>3</v>
      </c>
      <c r="U47">
        <f t="shared" si="21"/>
        <v>60</v>
      </c>
      <c r="V47" s="11" t="s">
        <v>85</v>
      </c>
      <c r="X47">
        <v>5</v>
      </c>
      <c r="Y47">
        <f t="shared" ref="Y47:Y56" si="27">X47*$Y$1</f>
        <v>125</v>
      </c>
      <c r="AA47">
        <f t="shared" si="23"/>
        <v>185</v>
      </c>
      <c r="AB47">
        <v>225</v>
      </c>
      <c r="AC47" s="26">
        <f t="shared" si="18"/>
        <v>82.222222222222214</v>
      </c>
      <c r="AD47" t="s">
        <v>53</v>
      </c>
      <c r="AE47">
        <v>15</v>
      </c>
      <c r="AF47">
        <v>25</v>
      </c>
      <c r="AM47">
        <f t="shared" si="24"/>
        <v>22.5</v>
      </c>
      <c r="AN47">
        <f t="shared" si="25"/>
        <v>112.5</v>
      </c>
      <c r="AP47">
        <f t="shared" si="2"/>
        <v>15</v>
      </c>
      <c r="AQ47">
        <f t="shared" si="3"/>
        <v>25</v>
      </c>
    </row>
    <row r="48" spans="1:43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P48" s="17" t="s">
        <v>79</v>
      </c>
      <c r="Q48">
        <v>121</v>
      </c>
      <c r="R48" s="17" t="s">
        <v>42</v>
      </c>
      <c r="T48" s="11">
        <v>1</v>
      </c>
      <c r="U48">
        <f t="shared" si="21"/>
        <v>20</v>
      </c>
      <c r="V48" s="11" t="s">
        <v>85</v>
      </c>
      <c r="X48">
        <v>3</v>
      </c>
      <c r="Y48">
        <f t="shared" si="27"/>
        <v>75</v>
      </c>
      <c r="AA48">
        <f t="shared" si="23"/>
        <v>95</v>
      </c>
      <c r="AB48">
        <v>100</v>
      </c>
      <c r="AC48" s="26">
        <f t="shared" si="18"/>
        <v>95</v>
      </c>
      <c r="AD48" t="s">
        <v>53</v>
      </c>
      <c r="AE48">
        <v>20</v>
      </c>
      <c r="AF48">
        <v>30</v>
      </c>
      <c r="AM48">
        <f t="shared" si="24"/>
        <v>10</v>
      </c>
      <c r="AN48">
        <f t="shared" si="25"/>
        <v>50</v>
      </c>
      <c r="AP48">
        <f t="shared" si="2"/>
        <v>20</v>
      </c>
      <c r="AQ48">
        <f t="shared" si="3"/>
        <v>30</v>
      </c>
    </row>
    <row r="49" spans="1:43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P49" s="17" t="s">
        <v>80</v>
      </c>
      <c r="Q49">
        <v>163</v>
      </c>
      <c r="R49" s="17" t="s">
        <v>42</v>
      </c>
      <c r="T49" s="11">
        <v>1</v>
      </c>
      <c r="U49">
        <f t="shared" si="21"/>
        <v>20</v>
      </c>
      <c r="AA49">
        <f t="shared" si="23"/>
        <v>20</v>
      </c>
      <c r="AB49">
        <v>20</v>
      </c>
      <c r="AC49" s="26">
        <f t="shared" si="18"/>
        <v>100</v>
      </c>
      <c r="AD49" t="s">
        <v>53</v>
      </c>
      <c r="AE49">
        <v>10</v>
      </c>
      <c r="AF49">
        <v>15</v>
      </c>
      <c r="AM49">
        <f t="shared" si="24"/>
        <v>2</v>
      </c>
      <c r="AN49">
        <f t="shared" si="25"/>
        <v>10</v>
      </c>
      <c r="AP49">
        <f t="shared" si="2"/>
        <v>10</v>
      </c>
      <c r="AQ49">
        <f t="shared" si="3"/>
        <v>15</v>
      </c>
    </row>
    <row r="50" spans="1:43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P50" s="17" t="s">
        <v>181</v>
      </c>
      <c r="Q50">
        <v>357</v>
      </c>
      <c r="R50" s="17" t="s">
        <v>42</v>
      </c>
      <c r="T50" s="11">
        <v>2</v>
      </c>
      <c r="U50">
        <f t="shared" si="21"/>
        <v>40</v>
      </c>
      <c r="V50" s="11" t="s">
        <v>85</v>
      </c>
      <c r="X50">
        <v>1</v>
      </c>
      <c r="Y50">
        <f t="shared" si="27"/>
        <v>25</v>
      </c>
      <c r="AA50">
        <f t="shared" si="23"/>
        <v>65</v>
      </c>
      <c r="AB50">
        <v>75</v>
      </c>
      <c r="AC50" s="26">
        <f t="shared" si="18"/>
        <v>86.666666666666671</v>
      </c>
      <c r="AD50" t="s">
        <v>53</v>
      </c>
      <c r="AE50">
        <v>20</v>
      </c>
      <c r="AF50">
        <v>30</v>
      </c>
      <c r="AM50">
        <f t="shared" si="24"/>
        <v>7.5</v>
      </c>
      <c r="AN50">
        <f t="shared" si="25"/>
        <v>37.5</v>
      </c>
      <c r="AP50">
        <f t="shared" si="2"/>
        <v>20</v>
      </c>
      <c r="AQ50">
        <f t="shared" si="3"/>
        <v>30</v>
      </c>
    </row>
    <row r="51" spans="1:43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P51" s="17" t="s">
        <v>81</v>
      </c>
      <c r="Q51">
        <v>358</v>
      </c>
      <c r="R51" s="17" t="s">
        <v>42</v>
      </c>
      <c r="T51" s="11">
        <v>15</v>
      </c>
      <c r="U51">
        <f t="shared" si="21"/>
        <v>300</v>
      </c>
      <c r="AA51">
        <f t="shared" si="23"/>
        <v>300</v>
      </c>
      <c r="AB51">
        <v>400</v>
      </c>
      <c r="AC51" s="26">
        <f t="shared" si="18"/>
        <v>75</v>
      </c>
      <c r="AD51" t="s">
        <v>53</v>
      </c>
      <c r="AE51">
        <v>50</v>
      </c>
      <c r="AF51">
        <v>80</v>
      </c>
      <c r="AM51">
        <f t="shared" si="24"/>
        <v>40</v>
      </c>
      <c r="AN51">
        <f t="shared" si="25"/>
        <v>200</v>
      </c>
      <c r="AP51">
        <f t="shared" si="2"/>
        <v>50</v>
      </c>
      <c r="AQ51">
        <f t="shared" si="3"/>
        <v>80</v>
      </c>
    </row>
    <row r="52" spans="1:43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P52" s="17" t="s">
        <v>82</v>
      </c>
      <c r="Q52">
        <v>359</v>
      </c>
      <c r="R52" s="17" t="s">
        <v>42</v>
      </c>
      <c r="T52" s="11">
        <v>10</v>
      </c>
      <c r="U52">
        <f t="shared" si="21"/>
        <v>200</v>
      </c>
      <c r="V52" s="11" t="s">
        <v>85</v>
      </c>
      <c r="X52">
        <v>10</v>
      </c>
      <c r="Y52">
        <f t="shared" si="27"/>
        <v>250</v>
      </c>
      <c r="AA52">
        <f t="shared" si="23"/>
        <v>450</v>
      </c>
      <c r="AB52">
        <v>600</v>
      </c>
      <c r="AC52" s="26">
        <f t="shared" si="18"/>
        <v>75</v>
      </c>
      <c r="AD52" t="s">
        <v>53</v>
      </c>
      <c r="AE52">
        <v>40</v>
      </c>
      <c r="AF52">
        <v>60</v>
      </c>
      <c r="AM52">
        <f t="shared" si="24"/>
        <v>60</v>
      </c>
      <c r="AN52">
        <f t="shared" si="25"/>
        <v>300</v>
      </c>
      <c r="AP52">
        <f t="shared" si="2"/>
        <v>40</v>
      </c>
      <c r="AQ52">
        <f t="shared" si="3"/>
        <v>60</v>
      </c>
    </row>
    <row r="53" spans="1:43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P53" s="17" t="s">
        <v>83</v>
      </c>
      <c r="Q53">
        <v>360</v>
      </c>
      <c r="R53" s="17" t="s">
        <v>42</v>
      </c>
      <c r="T53" s="11">
        <v>1</v>
      </c>
      <c r="U53">
        <f t="shared" si="21"/>
        <v>20</v>
      </c>
      <c r="V53" s="11" t="s">
        <v>85</v>
      </c>
      <c r="X53">
        <v>3</v>
      </c>
      <c r="Y53">
        <f t="shared" si="27"/>
        <v>75</v>
      </c>
      <c r="AA53">
        <f t="shared" si="23"/>
        <v>95</v>
      </c>
      <c r="AB53">
        <v>100</v>
      </c>
      <c r="AC53" s="26">
        <f t="shared" si="18"/>
        <v>95</v>
      </c>
      <c r="AD53" t="s">
        <v>53</v>
      </c>
      <c r="AE53">
        <v>25</v>
      </c>
      <c r="AF53">
        <v>40</v>
      </c>
      <c r="AM53">
        <f t="shared" si="24"/>
        <v>10</v>
      </c>
      <c r="AN53">
        <f t="shared" si="25"/>
        <v>50</v>
      </c>
      <c r="AP53">
        <f t="shared" si="2"/>
        <v>25</v>
      </c>
      <c r="AQ53">
        <f t="shared" si="3"/>
        <v>40</v>
      </c>
    </row>
    <row r="54" spans="1:43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P54" s="17" t="s">
        <v>182</v>
      </c>
      <c r="Q54">
        <v>361</v>
      </c>
      <c r="R54" s="17" t="s">
        <v>42</v>
      </c>
      <c r="T54" s="11">
        <v>10</v>
      </c>
      <c r="U54">
        <f t="shared" si="21"/>
        <v>200</v>
      </c>
      <c r="V54" s="17" t="s">
        <v>86</v>
      </c>
      <c r="X54">
        <v>1</v>
      </c>
      <c r="AA54">
        <f t="shared" si="23"/>
        <v>200</v>
      </c>
      <c r="AB54">
        <v>250</v>
      </c>
      <c r="AC54" s="26">
        <f t="shared" si="18"/>
        <v>80</v>
      </c>
      <c r="AD54" t="s">
        <v>53</v>
      </c>
      <c r="AE54">
        <v>30</v>
      </c>
      <c r="AF54">
        <v>50</v>
      </c>
      <c r="AG54" t="s">
        <v>87</v>
      </c>
      <c r="AH54">
        <v>30</v>
      </c>
      <c r="AI54">
        <v>50</v>
      </c>
      <c r="AM54">
        <f t="shared" si="24"/>
        <v>25</v>
      </c>
      <c r="AN54">
        <f t="shared" si="25"/>
        <v>125</v>
      </c>
      <c r="AP54">
        <f t="shared" si="2"/>
        <v>60</v>
      </c>
      <c r="AQ54">
        <f t="shared" si="3"/>
        <v>100</v>
      </c>
    </row>
    <row r="55" spans="1:43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P55" s="17" t="s">
        <v>183</v>
      </c>
      <c r="Q55">
        <v>362</v>
      </c>
      <c r="R55" s="17" t="s">
        <v>42</v>
      </c>
      <c r="T55" s="11">
        <v>15</v>
      </c>
      <c r="U55">
        <f t="shared" si="21"/>
        <v>300</v>
      </c>
      <c r="V55" s="17" t="s">
        <v>86</v>
      </c>
      <c r="X55">
        <v>1</v>
      </c>
      <c r="AA55">
        <f t="shared" si="23"/>
        <v>300</v>
      </c>
      <c r="AB55">
        <v>300</v>
      </c>
      <c r="AC55" s="26">
        <f t="shared" si="18"/>
        <v>100</v>
      </c>
      <c r="AD55" t="s">
        <v>53</v>
      </c>
      <c r="AE55">
        <v>30</v>
      </c>
      <c r="AF55">
        <v>50</v>
      </c>
      <c r="AG55" t="s">
        <v>87</v>
      </c>
      <c r="AH55">
        <v>30</v>
      </c>
      <c r="AI55">
        <v>50</v>
      </c>
      <c r="AM55">
        <f t="shared" si="24"/>
        <v>30</v>
      </c>
      <c r="AN55">
        <f t="shared" si="25"/>
        <v>150</v>
      </c>
      <c r="AP55">
        <f t="shared" si="2"/>
        <v>60</v>
      </c>
      <c r="AQ55">
        <f t="shared" si="3"/>
        <v>100</v>
      </c>
    </row>
    <row r="56" spans="1:43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P56" s="17" t="s">
        <v>84</v>
      </c>
      <c r="Q56">
        <v>363</v>
      </c>
      <c r="R56" s="17" t="s">
        <v>42</v>
      </c>
      <c r="T56" s="11">
        <v>2</v>
      </c>
      <c r="U56">
        <f t="shared" si="21"/>
        <v>40</v>
      </c>
      <c r="V56" s="11" t="s">
        <v>85</v>
      </c>
      <c r="X56">
        <v>4</v>
      </c>
      <c r="Y56">
        <f t="shared" si="27"/>
        <v>100</v>
      </c>
      <c r="AA56">
        <f t="shared" si="23"/>
        <v>140</v>
      </c>
      <c r="AB56">
        <v>150</v>
      </c>
      <c r="AC56" s="26">
        <f t="shared" si="18"/>
        <v>93.333333333333329</v>
      </c>
      <c r="AD56" t="s">
        <v>53</v>
      </c>
      <c r="AE56">
        <v>40</v>
      </c>
      <c r="AF56">
        <v>60</v>
      </c>
      <c r="AM56">
        <f t="shared" si="24"/>
        <v>15</v>
      </c>
      <c r="AN56">
        <f t="shared" si="25"/>
        <v>75</v>
      </c>
      <c r="AP56">
        <f t="shared" si="2"/>
        <v>40</v>
      </c>
      <c r="AQ56">
        <f t="shared" si="3"/>
        <v>60</v>
      </c>
    </row>
    <row r="57" spans="1:43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AC57" s="26"/>
    </row>
    <row r="58" spans="1:43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P58" s="24" t="s">
        <v>88</v>
      </c>
      <c r="AC58" s="26"/>
    </row>
    <row r="59" spans="1:43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P59" t="s">
        <v>89</v>
      </c>
      <c r="R59" s="17" t="s">
        <v>42</v>
      </c>
      <c r="T59">
        <v>4</v>
      </c>
      <c r="U59">
        <f t="shared" ref="U59:U62" si="28">T59*$U$1</f>
        <v>80</v>
      </c>
      <c r="V59" s="11" t="s">
        <v>85</v>
      </c>
      <c r="X59">
        <v>3</v>
      </c>
      <c r="Y59">
        <f t="shared" ref="Y59:Y61" si="29">X59*$Y$1</f>
        <v>75</v>
      </c>
      <c r="AA59">
        <f t="shared" si="23"/>
        <v>155</v>
      </c>
      <c r="AB59">
        <v>150</v>
      </c>
      <c r="AC59" s="26">
        <f t="shared" si="18"/>
        <v>103.33333333333334</v>
      </c>
      <c r="AD59" t="s">
        <v>53</v>
      </c>
      <c r="AE59">
        <v>25</v>
      </c>
      <c r="AF59">
        <v>40</v>
      </c>
      <c r="AG59" t="s">
        <v>154</v>
      </c>
      <c r="AH59">
        <v>30</v>
      </c>
      <c r="AI59">
        <v>50</v>
      </c>
      <c r="AM59">
        <f t="shared" si="24"/>
        <v>15</v>
      </c>
      <c r="AN59">
        <f t="shared" si="25"/>
        <v>75</v>
      </c>
      <c r="AP59">
        <f t="shared" si="2"/>
        <v>55</v>
      </c>
      <c r="AQ59">
        <f t="shared" si="3"/>
        <v>90</v>
      </c>
    </row>
    <row r="60" spans="1:43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P60" t="s">
        <v>90</v>
      </c>
      <c r="R60" s="17" t="s">
        <v>42</v>
      </c>
      <c r="T60">
        <v>8</v>
      </c>
      <c r="U60">
        <f t="shared" si="28"/>
        <v>160</v>
      </c>
      <c r="V60" s="11" t="s">
        <v>85</v>
      </c>
      <c r="X60">
        <v>5</v>
      </c>
      <c r="Y60">
        <f t="shared" si="29"/>
        <v>125</v>
      </c>
      <c r="AA60">
        <f t="shared" si="23"/>
        <v>285</v>
      </c>
      <c r="AB60">
        <v>300</v>
      </c>
      <c r="AC60" s="26">
        <f t="shared" si="18"/>
        <v>95</v>
      </c>
      <c r="AD60" t="s">
        <v>53</v>
      </c>
      <c r="AE60">
        <v>35</v>
      </c>
      <c r="AF60">
        <v>50</v>
      </c>
      <c r="AG60" t="s">
        <v>154</v>
      </c>
      <c r="AH60">
        <v>40</v>
      </c>
      <c r="AI60">
        <v>60</v>
      </c>
      <c r="AM60">
        <f t="shared" si="24"/>
        <v>30</v>
      </c>
      <c r="AN60">
        <f t="shared" si="25"/>
        <v>150</v>
      </c>
      <c r="AP60">
        <f t="shared" si="2"/>
        <v>75</v>
      </c>
      <c r="AQ60">
        <f t="shared" si="3"/>
        <v>110</v>
      </c>
    </row>
    <row r="61" spans="1:43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P61" t="s">
        <v>91</v>
      </c>
      <c r="R61" s="17" t="s">
        <v>42</v>
      </c>
      <c r="T61">
        <v>8</v>
      </c>
      <c r="U61">
        <f t="shared" si="28"/>
        <v>160</v>
      </c>
      <c r="V61" s="11" t="s">
        <v>85</v>
      </c>
      <c r="X61">
        <v>3</v>
      </c>
      <c r="Y61">
        <f t="shared" si="29"/>
        <v>75</v>
      </c>
      <c r="AA61">
        <f t="shared" si="23"/>
        <v>235</v>
      </c>
      <c r="AB61">
        <v>250</v>
      </c>
      <c r="AC61" s="26">
        <f t="shared" si="18"/>
        <v>94</v>
      </c>
      <c r="AD61" t="s">
        <v>53</v>
      </c>
      <c r="AE61">
        <v>50</v>
      </c>
      <c r="AF61">
        <v>75</v>
      </c>
      <c r="AG61" t="s">
        <v>154</v>
      </c>
      <c r="AH61">
        <v>55</v>
      </c>
      <c r="AI61">
        <v>75</v>
      </c>
      <c r="AM61">
        <f t="shared" si="24"/>
        <v>25</v>
      </c>
      <c r="AN61">
        <f t="shared" si="25"/>
        <v>125</v>
      </c>
      <c r="AP61">
        <f t="shared" si="2"/>
        <v>105</v>
      </c>
      <c r="AQ61">
        <f t="shared" si="3"/>
        <v>150</v>
      </c>
    </row>
    <row r="62" spans="1:43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P62" t="s">
        <v>107</v>
      </c>
      <c r="R62" s="17" t="s">
        <v>42</v>
      </c>
      <c r="T62">
        <v>25</v>
      </c>
      <c r="U62">
        <f t="shared" si="28"/>
        <v>500</v>
      </c>
      <c r="V62" s="11" t="s">
        <v>85</v>
      </c>
      <c r="X62">
        <v>50</v>
      </c>
      <c r="Y62">
        <f t="shared" ref="Y62" si="30">X62*$Y$1</f>
        <v>1250</v>
      </c>
      <c r="AA62">
        <f t="shared" si="23"/>
        <v>1750</v>
      </c>
      <c r="AB62">
        <v>1</v>
      </c>
      <c r="AC62" s="26">
        <f t="shared" si="18"/>
        <v>175000</v>
      </c>
      <c r="AD62" t="s">
        <v>53</v>
      </c>
      <c r="AE62">
        <v>75</v>
      </c>
      <c r="AF62">
        <v>100</v>
      </c>
      <c r="AG62" t="s">
        <v>154</v>
      </c>
      <c r="AH62">
        <v>75</v>
      </c>
      <c r="AI62">
        <v>125</v>
      </c>
      <c r="AM62">
        <f t="shared" si="24"/>
        <v>0.1</v>
      </c>
      <c r="AN62">
        <f t="shared" si="25"/>
        <v>0.5</v>
      </c>
      <c r="AP62">
        <f t="shared" si="2"/>
        <v>150</v>
      </c>
      <c r="AQ62">
        <f t="shared" si="3"/>
        <v>225</v>
      </c>
    </row>
    <row r="63" spans="1:43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P63" t="s">
        <v>140</v>
      </c>
      <c r="R63" s="11" t="s">
        <v>85</v>
      </c>
      <c r="T63">
        <v>20</v>
      </c>
      <c r="U63">
        <f t="shared" ref="U63:U64" si="31">T63*$Y$1</f>
        <v>500</v>
      </c>
      <c r="V63" s="11"/>
      <c r="AA63">
        <f t="shared" si="23"/>
        <v>500</v>
      </c>
      <c r="AB63">
        <v>500</v>
      </c>
      <c r="AC63" s="26">
        <f t="shared" si="18"/>
        <v>100</v>
      </c>
      <c r="AD63" t="s">
        <v>53</v>
      </c>
      <c r="AE63">
        <v>30</v>
      </c>
      <c r="AF63">
        <v>45</v>
      </c>
      <c r="AG63" t="s">
        <v>154</v>
      </c>
      <c r="AH63">
        <v>30</v>
      </c>
      <c r="AI63">
        <v>50</v>
      </c>
      <c r="AM63">
        <f t="shared" si="24"/>
        <v>50</v>
      </c>
      <c r="AN63">
        <f t="shared" si="25"/>
        <v>250</v>
      </c>
      <c r="AP63">
        <f t="shared" si="2"/>
        <v>60</v>
      </c>
      <c r="AQ63">
        <f t="shared" si="3"/>
        <v>95</v>
      </c>
    </row>
    <row r="64" spans="1:43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P64" t="s">
        <v>141</v>
      </c>
      <c r="R64" s="11" t="s">
        <v>85</v>
      </c>
      <c r="T64">
        <v>30</v>
      </c>
      <c r="U64">
        <f t="shared" si="31"/>
        <v>750</v>
      </c>
      <c r="V64" s="11"/>
      <c r="AA64">
        <f t="shared" si="23"/>
        <v>750</v>
      </c>
      <c r="AB64">
        <v>850</v>
      </c>
      <c r="AC64" s="26">
        <f t="shared" si="18"/>
        <v>88.235294117647058</v>
      </c>
      <c r="AD64" t="s">
        <v>53</v>
      </c>
      <c r="AE64">
        <v>35</v>
      </c>
      <c r="AF64">
        <v>60</v>
      </c>
      <c r="AG64" t="s">
        <v>154</v>
      </c>
      <c r="AH64">
        <v>40</v>
      </c>
      <c r="AI64">
        <v>60</v>
      </c>
      <c r="AM64">
        <f t="shared" si="24"/>
        <v>85</v>
      </c>
      <c r="AN64">
        <f t="shared" si="25"/>
        <v>425</v>
      </c>
      <c r="AP64">
        <f t="shared" si="2"/>
        <v>75</v>
      </c>
      <c r="AQ64">
        <f t="shared" si="3"/>
        <v>120</v>
      </c>
    </row>
    <row r="65" spans="1:43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AC65" s="26"/>
    </row>
    <row r="66" spans="1:43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AC66" s="26"/>
    </row>
    <row r="67" spans="1:43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P67" s="22" t="s">
        <v>45</v>
      </c>
      <c r="AC67" s="26"/>
    </row>
    <row r="68" spans="1:43" x14ac:dyDescent="0.25">
      <c r="AC68" s="26"/>
    </row>
    <row r="69" spans="1:43" x14ac:dyDescent="0.25">
      <c r="A69" t="s">
        <v>12</v>
      </c>
      <c r="P69" t="s">
        <v>92</v>
      </c>
      <c r="Q69">
        <v>4</v>
      </c>
      <c r="R69" s="17" t="s">
        <v>42</v>
      </c>
      <c r="T69">
        <v>2</v>
      </c>
      <c r="U69">
        <f t="shared" ref="U69:U87" si="32">T69*$U$1</f>
        <v>40</v>
      </c>
      <c r="AA69">
        <f t="shared" si="23"/>
        <v>40</v>
      </c>
      <c r="AB69">
        <v>40</v>
      </c>
      <c r="AC69" s="26">
        <f t="shared" si="18"/>
        <v>100</v>
      </c>
      <c r="AD69" t="s">
        <v>53</v>
      </c>
      <c r="AE69">
        <v>15</v>
      </c>
      <c r="AF69">
        <v>25</v>
      </c>
      <c r="AM69">
        <f t="shared" ref="AM69:AN69" si="33">AB69/10</f>
        <v>4</v>
      </c>
      <c r="AN69">
        <f t="shared" ref="AN69:AN87" si="34">AB69/2</f>
        <v>20</v>
      </c>
      <c r="AP69">
        <f t="shared" ref="AP69:AP132" si="35">AE69+AH69+AK69</f>
        <v>15</v>
      </c>
      <c r="AQ69">
        <f t="shared" ref="AQ69:AQ132" si="36">AF69+AI69+AL69</f>
        <v>25</v>
      </c>
    </row>
    <row r="70" spans="1:43" x14ac:dyDescent="0.25">
      <c r="P70" t="s">
        <v>93</v>
      </c>
      <c r="Q70">
        <v>5</v>
      </c>
      <c r="R70" s="17" t="s">
        <v>42</v>
      </c>
      <c r="T70">
        <v>1</v>
      </c>
      <c r="U70">
        <f t="shared" si="32"/>
        <v>20</v>
      </c>
      <c r="AA70">
        <f t="shared" si="23"/>
        <v>20</v>
      </c>
      <c r="AB70">
        <v>30</v>
      </c>
      <c r="AC70" s="26">
        <f t="shared" si="18"/>
        <v>66.666666666666657</v>
      </c>
      <c r="AD70" t="s">
        <v>53</v>
      </c>
      <c r="AE70">
        <v>10</v>
      </c>
      <c r="AF70">
        <v>20</v>
      </c>
      <c r="AM70">
        <f t="shared" ref="AM70:AM87" si="37">AB70/10</f>
        <v>3</v>
      </c>
      <c r="AN70">
        <f t="shared" si="34"/>
        <v>15</v>
      </c>
      <c r="AP70">
        <f t="shared" si="35"/>
        <v>10</v>
      </c>
      <c r="AQ70">
        <f t="shared" si="36"/>
        <v>20</v>
      </c>
    </row>
    <row r="71" spans="1:43" x14ac:dyDescent="0.25">
      <c r="A71" t="s">
        <v>13</v>
      </c>
      <c r="P71" t="s">
        <v>94</v>
      </c>
      <c r="Q71">
        <v>6</v>
      </c>
      <c r="R71" s="17" t="s">
        <v>42</v>
      </c>
      <c r="T71">
        <v>6</v>
      </c>
      <c r="U71">
        <f t="shared" si="32"/>
        <v>120</v>
      </c>
      <c r="AA71">
        <f t="shared" si="23"/>
        <v>120</v>
      </c>
      <c r="AB71">
        <v>120</v>
      </c>
      <c r="AC71" s="26">
        <f t="shared" si="18"/>
        <v>100</v>
      </c>
      <c r="AD71" t="s">
        <v>53</v>
      </c>
      <c r="AE71">
        <v>20</v>
      </c>
      <c r="AF71">
        <v>30</v>
      </c>
      <c r="AM71">
        <f t="shared" si="37"/>
        <v>12</v>
      </c>
      <c r="AN71">
        <f t="shared" si="34"/>
        <v>60</v>
      </c>
      <c r="AP71">
        <f t="shared" si="35"/>
        <v>20</v>
      </c>
      <c r="AQ71">
        <f t="shared" si="36"/>
        <v>30</v>
      </c>
    </row>
    <row r="72" spans="1:43" x14ac:dyDescent="0.25">
      <c r="A72" t="s">
        <v>14</v>
      </c>
      <c r="P72" t="s">
        <v>95</v>
      </c>
      <c r="Q72">
        <v>20</v>
      </c>
      <c r="R72" s="17" t="s">
        <v>42</v>
      </c>
      <c r="T72">
        <v>3</v>
      </c>
      <c r="U72">
        <f t="shared" si="32"/>
        <v>60</v>
      </c>
      <c r="AA72">
        <f t="shared" si="23"/>
        <v>60</v>
      </c>
      <c r="AB72">
        <v>65</v>
      </c>
      <c r="AC72" s="26">
        <f t="shared" si="18"/>
        <v>92.307692307692307</v>
      </c>
      <c r="AD72" t="s">
        <v>53</v>
      </c>
      <c r="AE72">
        <v>15</v>
      </c>
      <c r="AF72">
        <v>25</v>
      </c>
      <c r="AM72">
        <f t="shared" si="37"/>
        <v>6.5</v>
      </c>
      <c r="AN72">
        <f t="shared" si="34"/>
        <v>32.5</v>
      </c>
      <c r="AP72">
        <f t="shared" si="35"/>
        <v>15</v>
      </c>
      <c r="AQ72">
        <f t="shared" si="36"/>
        <v>25</v>
      </c>
    </row>
    <row r="73" spans="1:43" x14ac:dyDescent="0.25">
      <c r="A73" t="s">
        <v>14</v>
      </c>
      <c r="P73" t="s">
        <v>187</v>
      </c>
      <c r="Q73">
        <v>21</v>
      </c>
      <c r="R73" s="17" t="s">
        <v>42</v>
      </c>
      <c r="T73">
        <v>2</v>
      </c>
      <c r="U73">
        <f t="shared" si="32"/>
        <v>40</v>
      </c>
      <c r="AA73">
        <f t="shared" si="23"/>
        <v>40</v>
      </c>
      <c r="AB73">
        <v>40</v>
      </c>
      <c r="AC73" s="26">
        <f t="shared" si="18"/>
        <v>100</v>
      </c>
      <c r="AD73" t="s">
        <v>53</v>
      </c>
      <c r="AE73">
        <v>15</v>
      </c>
      <c r="AF73">
        <v>25</v>
      </c>
      <c r="AM73">
        <f t="shared" si="37"/>
        <v>4</v>
      </c>
      <c r="AN73">
        <f t="shared" si="34"/>
        <v>20</v>
      </c>
      <c r="AP73">
        <f t="shared" si="35"/>
        <v>15</v>
      </c>
      <c r="AQ73">
        <f t="shared" si="36"/>
        <v>25</v>
      </c>
    </row>
    <row r="74" spans="1:43" x14ac:dyDescent="0.25">
      <c r="P74" t="s">
        <v>96</v>
      </c>
      <c r="Q74">
        <v>45</v>
      </c>
      <c r="R74" s="17" t="s">
        <v>42</v>
      </c>
      <c r="T74">
        <v>4</v>
      </c>
      <c r="U74">
        <f t="shared" si="32"/>
        <v>80</v>
      </c>
      <c r="AA74">
        <f t="shared" si="23"/>
        <v>80</v>
      </c>
      <c r="AB74">
        <v>100</v>
      </c>
      <c r="AC74" s="26">
        <f t="shared" si="18"/>
        <v>80</v>
      </c>
      <c r="AD74" t="s">
        <v>53</v>
      </c>
      <c r="AE74">
        <v>20</v>
      </c>
      <c r="AF74">
        <v>30</v>
      </c>
      <c r="AM74">
        <f t="shared" si="37"/>
        <v>10</v>
      </c>
      <c r="AN74">
        <f t="shared" si="34"/>
        <v>50</v>
      </c>
      <c r="AP74">
        <f t="shared" si="35"/>
        <v>20</v>
      </c>
      <c r="AQ74">
        <f t="shared" si="36"/>
        <v>30</v>
      </c>
    </row>
    <row r="75" spans="1:43" x14ac:dyDescent="0.25">
      <c r="P75" t="s">
        <v>186</v>
      </c>
      <c r="Q75">
        <v>115</v>
      </c>
      <c r="R75" s="17" t="s">
        <v>42</v>
      </c>
      <c r="T75">
        <v>60</v>
      </c>
      <c r="U75">
        <f t="shared" si="32"/>
        <v>1200</v>
      </c>
      <c r="V75" s="17" t="s">
        <v>44</v>
      </c>
      <c r="X75">
        <v>30</v>
      </c>
      <c r="Y75">
        <f t="shared" ref="Y75:Y85" si="38">X75*$W$1</f>
        <v>1500</v>
      </c>
      <c r="AA75">
        <f t="shared" si="23"/>
        <v>2700</v>
      </c>
      <c r="AB75">
        <v>3750</v>
      </c>
      <c r="AC75" s="26">
        <f t="shared" si="18"/>
        <v>72</v>
      </c>
      <c r="AD75" t="s">
        <v>53</v>
      </c>
      <c r="AE75">
        <v>40</v>
      </c>
      <c r="AF75">
        <v>60</v>
      </c>
      <c r="AM75">
        <f t="shared" si="37"/>
        <v>375</v>
      </c>
      <c r="AN75">
        <f t="shared" si="34"/>
        <v>1875</v>
      </c>
      <c r="AP75">
        <f t="shared" si="35"/>
        <v>40</v>
      </c>
      <c r="AQ75">
        <f t="shared" si="36"/>
        <v>60</v>
      </c>
    </row>
    <row r="76" spans="1:43" x14ac:dyDescent="0.25">
      <c r="P76" t="s">
        <v>97</v>
      </c>
      <c r="Q76">
        <v>116</v>
      </c>
      <c r="R76" s="17" t="s">
        <v>42</v>
      </c>
      <c r="T76">
        <v>15</v>
      </c>
      <c r="U76">
        <f t="shared" si="32"/>
        <v>300</v>
      </c>
      <c r="V76" s="17" t="s">
        <v>44</v>
      </c>
      <c r="X76">
        <v>10</v>
      </c>
      <c r="Y76">
        <f t="shared" si="38"/>
        <v>500</v>
      </c>
      <c r="AA76">
        <f t="shared" si="23"/>
        <v>800</v>
      </c>
      <c r="AB76">
        <v>900</v>
      </c>
      <c r="AC76" s="26">
        <f t="shared" si="18"/>
        <v>88.888888888888886</v>
      </c>
      <c r="AD76" t="s">
        <v>53</v>
      </c>
      <c r="AE76">
        <v>40</v>
      </c>
      <c r="AF76">
        <v>50</v>
      </c>
      <c r="AG76" t="s">
        <v>185</v>
      </c>
      <c r="AH76">
        <v>50</v>
      </c>
      <c r="AI76">
        <v>70</v>
      </c>
      <c r="AM76">
        <f t="shared" si="37"/>
        <v>90</v>
      </c>
      <c r="AN76">
        <f t="shared" si="34"/>
        <v>450</v>
      </c>
      <c r="AP76">
        <f t="shared" si="35"/>
        <v>90</v>
      </c>
      <c r="AQ76">
        <f t="shared" si="36"/>
        <v>120</v>
      </c>
    </row>
    <row r="77" spans="1:43" x14ac:dyDescent="0.25">
      <c r="P77" t="s">
        <v>98</v>
      </c>
      <c r="Q77">
        <v>160</v>
      </c>
      <c r="R77" s="17" t="s">
        <v>42</v>
      </c>
      <c r="T77">
        <v>10</v>
      </c>
      <c r="U77">
        <f t="shared" si="32"/>
        <v>200</v>
      </c>
      <c r="V77" s="17" t="s">
        <v>44</v>
      </c>
      <c r="X77">
        <v>8</v>
      </c>
      <c r="Y77">
        <f t="shared" si="38"/>
        <v>400</v>
      </c>
      <c r="AA77">
        <f t="shared" si="23"/>
        <v>600</v>
      </c>
      <c r="AB77">
        <v>600</v>
      </c>
      <c r="AC77" s="26">
        <f t="shared" si="18"/>
        <v>100</v>
      </c>
      <c r="AD77" t="s">
        <v>53</v>
      </c>
      <c r="AE77">
        <v>30</v>
      </c>
      <c r="AF77">
        <v>40</v>
      </c>
      <c r="AG77" t="s">
        <v>185</v>
      </c>
      <c r="AH77">
        <v>50</v>
      </c>
      <c r="AI77">
        <v>70</v>
      </c>
      <c r="AM77">
        <f t="shared" si="37"/>
        <v>60</v>
      </c>
      <c r="AN77">
        <f t="shared" si="34"/>
        <v>300</v>
      </c>
      <c r="AP77">
        <f t="shared" si="35"/>
        <v>80</v>
      </c>
      <c r="AQ77">
        <f t="shared" si="36"/>
        <v>110</v>
      </c>
    </row>
    <row r="78" spans="1:43" x14ac:dyDescent="0.25">
      <c r="P78" t="s">
        <v>99</v>
      </c>
      <c r="Q78">
        <v>234</v>
      </c>
      <c r="R78" s="17" t="s">
        <v>42</v>
      </c>
      <c r="T78">
        <v>10</v>
      </c>
      <c r="U78">
        <f t="shared" si="32"/>
        <v>200</v>
      </c>
      <c r="AA78">
        <f t="shared" si="23"/>
        <v>200</v>
      </c>
      <c r="AB78">
        <v>250</v>
      </c>
      <c r="AC78" s="26">
        <f t="shared" si="18"/>
        <v>80</v>
      </c>
      <c r="AD78" t="s">
        <v>53</v>
      </c>
      <c r="AE78">
        <v>20</v>
      </c>
      <c r="AF78">
        <v>30</v>
      </c>
      <c r="AM78">
        <f t="shared" si="37"/>
        <v>25</v>
      </c>
      <c r="AN78">
        <f t="shared" si="34"/>
        <v>125</v>
      </c>
      <c r="AP78">
        <f t="shared" si="35"/>
        <v>20</v>
      </c>
      <c r="AQ78">
        <f t="shared" si="36"/>
        <v>30</v>
      </c>
    </row>
    <row r="79" spans="1:43" x14ac:dyDescent="0.25">
      <c r="P79" t="s">
        <v>100</v>
      </c>
      <c r="Q79">
        <v>235</v>
      </c>
      <c r="R79" s="17" t="s">
        <v>42</v>
      </c>
      <c r="T79">
        <v>40</v>
      </c>
      <c r="U79">
        <f t="shared" si="32"/>
        <v>800</v>
      </c>
      <c r="V79" s="17" t="s">
        <v>44</v>
      </c>
      <c r="X79">
        <v>20</v>
      </c>
      <c r="Y79">
        <f t="shared" si="38"/>
        <v>1000</v>
      </c>
      <c r="AA79">
        <f t="shared" si="23"/>
        <v>1800</v>
      </c>
      <c r="AB79">
        <v>2200</v>
      </c>
      <c r="AC79" s="26">
        <f t="shared" si="18"/>
        <v>81.818181818181827</v>
      </c>
      <c r="AD79" t="s">
        <v>53</v>
      </c>
      <c r="AE79">
        <v>35</v>
      </c>
      <c r="AF79">
        <v>50</v>
      </c>
      <c r="AG79" t="s">
        <v>185</v>
      </c>
      <c r="AH79">
        <v>60</v>
      </c>
      <c r="AI79">
        <v>80</v>
      </c>
      <c r="AM79">
        <f t="shared" si="37"/>
        <v>220</v>
      </c>
      <c r="AN79">
        <f t="shared" si="34"/>
        <v>1100</v>
      </c>
      <c r="AP79">
        <f t="shared" si="35"/>
        <v>95</v>
      </c>
      <c r="AQ79">
        <f t="shared" si="36"/>
        <v>130</v>
      </c>
    </row>
    <row r="80" spans="1:43" x14ac:dyDescent="0.25">
      <c r="P80" t="s">
        <v>101</v>
      </c>
      <c r="Q80">
        <v>236</v>
      </c>
      <c r="R80" s="17" t="s">
        <v>42</v>
      </c>
      <c r="T80">
        <v>7</v>
      </c>
      <c r="U80">
        <f t="shared" si="32"/>
        <v>140</v>
      </c>
      <c r="AA80">
        <f t="shared" si="23"/>
        <v>140</v>
      </c>
      <c r="AB80">
        <v>165</v>
      </c>
      <c r="AC80" s="26">
        <f t="shared" si="18"/>
        <v>84.848484848484844</v>
      </c>
      <c r="AD80" t="s">
        <v>53</v>
      </c>
      <c r="AE80">
        <v>25</v>
      </c>
      <c r="AF80">
        <v>35</v>
      </c>
      <c r="AM80">
        <f t="shared" si="37"/>
        <v>16.5</v>
      </c>
      <c r="AN80">
        <f t="shared" si="34"/>
        <v>82.5</v>
      </c>
      <c r="AP80">
        <f t="shared" si="35"/>
        <v>25</v>
      </c>
      <c r="AQ80">
        <f t="shared" si="36"/>
        <v>35</v>
      </c>
    </row>
    <row r="81" spans="16:43" x14ac:dyDescent="0.25">
      <c r="P81" t="s">
        <v>102</v>
      </c>
      <c r="Q81">
        <v>319</v>
      </c>
      <c r="R81" s="17" t="s">
        <v>42</v>
      </c>
      <c r="T81">
        <v>2</v>
      </c>
      <c r="U81">
        <f t="shared" si="32"/>
        <v>40</v>
      </c>
      <c r="AA81">
        <f t="shared" si="23"/>
        <v>40</v>
      </c>
      <c r="AB81">
        <v>50</v>
      </c>
      <c r="AC81" s="26">
        <f t="shared" si="18"/>
        <v>80</v>
      </c>
      <c r="AD81" t="s">
        <v>53</v>
      </c>
      <c r="AE81">
        <v>15</v>
      </c>
      <c r="AF81">
        <v>25</v>
      </c>
      <c r="AM81">
        <f t="shared" si="37"/>
        <v>5</v>
      </c>
      <c r="AN81">
        <f t="shared" si="34"/>
        <v>25</v>
      </c>
      <c r="AP81">
        <f t="shared" si="35"/>
        <v>15</v>
      </c>
      <c r="AQ81">
        <f t="shared" si="36"/>
        <v>25</v>
      </c>
    </row>
    <row r="82" spans="16:43" x14ac:dyDescent="0.25">
      <c r="P82" t="s">
        <v>103</v>
      </c>
      <c r="Q82">
        <v>383</v>
      </c>
      <c r="R82" s="17" t="s">
        <v>42</v>
      </c>
      <c r="T82">
        <v>1</v>
      </c>
      <c r="U82">
        <f t="shared" si="32"/>
        <v>20</v>
      </c>
      <c r="AA82">
        <f t="shared" si="23"/>
        <v>20</v>
      </c>
      <c r="AB82">
        <v>2</v>
      </c>
      <c r="AC82" s="26">
        <f t="shared" si="18"/>
        <v>1000</v>
      </c>
      <c r="AD82" t="s">
        <v>53</v>
      </c>
      <c r="AE82">
        <v>10</v>
      </c>
      <c r="AF82">
        <v>20</v>
      </c>
      <c r="AM82">
        <f t="shared" si="37"/>
        <v>0.2</v>
      </c>
      <c r="AN82">
        <f t="shared" si="34"/>
        <v>1</v>
      </c>
      <c r="AP82">
        <f t="shared" si="35"/>
        <v>10</v>
      </c>
      <c r="AQ82">
        <f t="shared" si="36"/>
        <v>20</v>
      </c>
    </row>
    <row r="83" spans="16:43" x14ac:dyDescent="0.25">
      <c r="P83" t="s">
        <v>104</v>
      </c>
      <c r="Q83">
        <v>384</v>
      </c>
      <c r="R83" s="17" t="s">
        <v>42</v>
      </c>
      <c r="T83">
        <v>3</v>
      </c>
      <c r="U83">
        <f t="shared" si="32"/>
        <v>60</v>
      </c>
      <c r="AA83">
        <f t="shared" si="23"/>
        <v>60</v>
      </c>
      <c r="AB83">
        <v>65</v>
      </c>
      <c r="AC83" s="26">
        <f t="shared" si="18"/>
        <v>92.307692307692307</v>
      </c>
      <c r="AD83" t="s">
        <v>53</v>
      </c>
      <c r="AE83">
        <v>20</v>
      </c>
      <c r="AF83">
        <v>30</v>
      </c>
      <c r="AM83">
        <f t="shared" si="37"/>
        <v>6.5</v>
      </c>
      <c r="AN83">
        <f t="shared" si="34"/>
        <v>32.5</v>
      </c>
      <c r="AP83">
        <f t="shared" si="35"/>
        <v>20</v>
      </c>
      <c r="AQ83">
        <f t="shared" si="36"/>
        <v>30</v>
      </c>
    </row>
    <row r="84" spans="16:43" x14ac:dyDescent="0.25">
      <c r="P84" t="s">
        <v>105</v>
      </c>
      <c r="Q84">
        <v>399</v>
      </c>
      <c r="R84" s="17" t="s">
        <v>42</v>
      </c>
      <c r="T84">
        <v>15</v>
      </c>
      <c r="U84">
        <f t="shared" si="32"/>
        <v>300</v>
      </c>
      <c r="V84" s="17" t="s">
        <v>44</v>
      </c>
      <c r="X84">
        <v>8</v>
      </c>
      <c r="Y84">
        <f t="shared" si="38"/>
        <v>400</v>
      </c>
      <c r="AA84">
        <f t="shared" si="23"/>
        <v>700</v>
      </c>
      <c r="AB84">
        <v>600</v>
      </c>
      <c r="AC84" s="26">
        <f t="shared" si="18"/>
        <v>116.66666666666667</v>
      </c>
      <c r="AD84" t="s">
        <v>53</v>
      </c>
      <c r="AE84">
        <v>40</v>
      </c>
      <c r="AF84">
        <v>55</v>
      </c>
      <c r="AG84" t="s">
        <v>185</v>
      </c>
      <c r="AH84">
        <v>70</v>
      </c>
      <c r="AI84">
        <v>90</v>
      </c>
      <c r="AM84">
        <f t="shared" si="37"/>
        <v>60</v>
      </c>
      <c r="AN84">
        <f t="shared" si="34"/>
        <v>300</v>
      </c>
      <c r="AP84">
        <f t="shared" si="35"/>
        <v>110</v>
      </c>
      <c r="AQ84">
        <f t="shared" si="36"/>
        <v>145</v>
      </c>
    </row>
    <row r="85" spans="16:43" x14ac:dyDescent="0.25">
      <c r="P85" t="s">
        <v>106</v>
      </c>
      <c r="Q85">
        <v>407</v>
      </c>
      <c r="R85" s="17" t="s">
        <v>42</v>
      </c>
      <c r="T85">
        <v>60</v>
      </c>
      <c r="U85">
        <f t="shared" si="32"/>
        <v>1200</v>
      </c>
      <c r="V85" s="17" t="s">
        <v>44</v>
      </c>
      <c r="X85">
        <v>20</v>
      </c>
      <c r="Y85">
        <f t="shared" si="38"/>
        <v>1000</v>
      </c>
      <c r="AA85">
        <f t="shared" si="23"/>
        <v>2200</v>
      </c>
      <c r="AB85">
        <v>2200</v>
      </c>
      <c r="AC85" s="26">
        <f t="shared" si="18"/>
        <v>100</v>
      </c>
      <c r="AD85" t="s">
        <v>53</v>
      </c>
      <c r="AE85">
        <v>40</v>
      </c>
      <c r="AF85">
        <v>60</v>
      </c>
      <c r="AG85" t="s">
        <v>185</v>
      </c>
      <c r="AH85">
        <v>80</v>
      </c>
      <c r="AI85">
        <v>100</v>
      </c>
      <c r="AM85">
        <f t="shared" si="37"/>
        <v>220</v>
      </c>
      <c r="AN85">
        <f t="shared" si="34"/>
        <v>1100</v>
      </c>
      <c r="AP85">
        <f t="shared" si="35"/>
        <v>120</v>
      </c>
      <c r="AQ85">
        <f t="shared" si="36"/>
        <v>160</v>
      </c>
    </row>
    <row r="86" spans="16:43" x14ac:dyDescent="0.25">
      <c r="P86" t="s">
        <v>109</v>
      </c>
      <c r="Q86">
        <v>522</v>
      </c>
      <c r="R86" s="17" t="s">
        <v>42</v>
      </c>
      <c r="T86">
        <v>10</v>
      </c>
      <c r="U86">
        <f t="shared" si="32"/>
        <v>200</v>
      </c>
      <c r="AA86">
        <f t="shared" si="23"/>
        <v>200</v>
      </c>
      <c r="AB86">
        <v>200</v>
      </c>
      <c r="AC86" s="26">
        <f t="shared" si="18"/>
        <v>100</v>
      </c>
      <c r="AD86" t="s">
        <v>53</v>
      </c>
      <c r="AE86">
        <v>30</v>
      </c>
      <c r="AF86">
        <v>40</v>
      </c>
      <c r="AG86" t="s">
        <v>185</v>
      </c>
      <c r="AH86">
        <v>80</v>
      </c>
      <c r="AI86">
        <v>100</v>
      </c>
      <c r="AM86">
        <f t="shared" si="37"/>
        <v>20</v>
      </c>
      <c r="AN86">
        <f t="shared" si="34"/>
        <v>100</v>
      </c>
      <c r="AP86">
        <f t="shared" si="35"/>
        <v>110</v>
      </c>
      <c r="AQ86">
        <f t="shared" si="36"/>
        <v>140</v>
      </c>
    </row>
    <row r="87" spans="16:43" x14ac:dyDescent="0.25">
      <c r="P87" t="s">
        <v>108</v>
      </c>
      <c r="Q87">
        <v>517</v>
      </c>
      <c r="R87" s="17" t="s">
        <v>42</v>
      </c>
      <c r="T87">
        <v>10</v>
      </c>
      <c r="U87">
        <f t="shared" si="32"/>
        <v>200</v>
      </c>
      <c r="AA87">
        <f t="shared" si="23"/>
        <v>200</v>
      </c>
      <c r="AB87">
        <v>200</v>
      </c>
      <c r="AC87" s="26">
        <f t="shared" si="18"/>
        <v>100</v>
      </c>
      <c r="AD87" t="s">
        <v>53</v>
      </c>
      <c r="AE87">
        <v>40</v>
      </c>
      <c r="AF87">
        <v>60</v>
      </c>
      <c r="AG87" t="s">
        <v>185</v>
      </c>
      <c r="AH87">
        <v>100</v>
      </c>
      <c r="AI87">
        <v>120</v>
      </c>
      <c r="AM87">
        <f t="shared" si="37"/>
        <v>20</v>
      </c>
      <c r="AN87">
        <f t="shared" si="34"/>
        <v>100</v>
      </c>
      <c r="AP87">
        <f t="shared" si="35"/>
        <v>140</v>
      </c>
      <c r="AQ87">
        <f t="shared" si="36"/>
        <v>180</v>
      </c>
    </row>
    <row r="88" spans="16:43" x14ac:dyDescent="0.25">
      <c r="AC88" s="26"/>
    </row>
    <row r="89" spans="16:43" x14ac:dyDescent="0.25">
      <c r="P89" s="1" t="s">
        <v>130</v>
      </c>
      <c r="AC89" s="26"/>
    </row>
    <row r="90" spans="16:43" x14ac:dyDescent="0.25">
      <c r="AC90" s="26"/>
    </row>
    <row r="91" spans="16:43" x14ac:dyDescent="0.25">
      <c r="P91" t="s">
        <v>139</v>
      </c>
      <c r="Q91">
        <v>47</v>
      </c>
      <c r="R91" t="s">
        <v>41</v>
      </c>
      <c r="T91">
        <v>5</v>
      </c>
      <c r="U91">
        <f t="shared" ref="U91:U105" si="39">T91*$S$1</f>
        <v>50</v>
      </c>
      <c r="V91" t="s">
        <v>130</v>
      </c>
      <c r="X91">
        <v>6</v>
      </c>
      <c r="Y91">
        <f>X91*$AC$1</f>
        <v>150</v>
      </c>
      <c r="AA91">
        <f t="shared" si="23"/>
        <v>200</v>
      </c>
      <c r="AB91">
        <v>200</v>
      </c>
      <c r="AC91" s="26">
        <f t="shared" si="18"/>
        <v>100</v>
      </c>
      <c r="AD91" t="s">
        <v>175</v>
      </c>
      <c r="AE91">
        <v>25</v>
      </c>
      <c r="AF91">
        <v>40</v>
      </c>
      <c r="AG91" t="s">
        <v>87</v>
      </c>
      <c r="AH91">
        <v>30</v>
      </c>
      <c r="AI91">
        <v>50</v>
      </c>
      <c r="AM91">
        <f t="shared" ref="AM91" si="40">AB91/10</f>
        <v>20</v>
      </c>
      <c r="AN91">
        <f t="shared" ref="AN91" si="41">AB91/2</f>
        <v>100</v>
      </c>
      <c r="AP91">
        <f t="shared" si="35"/>
        <v>55</v>
      </c>
      <c r="AQ91">
        <f t="shared" si="36"/>
        <v>90</v>
      </c>
    </row>
    <row r="92" spans="16:43" x14ac:dyDescent="0.25">
      <c r="P92" t="s">
        <v>174</v>
      </c>
      <c r="Q92">
        <v>408</v>
      </c>
      <c r="R92" t="s">
        <v>41</v>
      </c>
      <c r="T92">
        <v>15</v>
      </c>
      <c r="U92">
        <f t="shared" si="39"/>
        <v>150</v>
      </c>
      <c r="V92" t="s">
        <v>130</v>
      </c>
      <c r="X92">
        <v>10</v>
      </c>
      <c r="Y92">
        <f t="shared" ref="Y92:Y94" si="42">X92*$AC$1</f>
        <v>250</v>
      </c>
      <c r="AA92">
        <f t="shared" ref="AA92" si="43">SUM(U92+W92+Y92)</f>
        <v>400</v>
      </c>
      <c r="AB92">
        <v>400</v>
      </c>
      <c r="AC92" s="26">
        <f t="shared" si="18"/>
        <v>100</v>
      </c>
      <c r="AD92" t="s">
        <v>175</v>
      </c>
      <c r="AE92">
        <v>35</v>
      </c>
      <c r="AF92">
        <v>50</v>
      </c>
      <c r="AG92" t="s">
        <v>87</v>
      </c>
      <c r="AH92">
        <v>40</v>
      </c>
      <c r="AI92">
        <v>60</v>
      </c>
      <c r="AM92">
        <f t="shared" ref="AM92:AM105" si="44">AB92/10</f>
        <v>40</v>
      </c>
      <c r="AN92">
        <f t="shared" ref="AN92:AN105" si="45">AB92/2</f>
        <v>200</v>
      </c>
      <c r="AP92">
        <f t="shared" si="35"/>
        <v>75</v>
      </c>
      <c r="AQ92">
        <f t="shared" si="36"/>
        <v>110</v>
      </c>
    </row>
    <row r="93" spans="16:43" x14ac:dyDescent="0.25">
      <c r="P93" t="s">
        <v>142</v>
      </c>
      <c r="Q93">
        <v>91</v>
      </c>
      <c r="R93" t="s">
        <v>41</v>
      </c>
      <c r="T93">
        <v>5</v>
      </c>
      <c r="U93">
        <f t="shared" si="39"/>
        <v>50</v>
      </c>
      <c r="V93" t="s">
        <v>130</v>
      </c>
      <c r="X93">
        <v>10</v>
      </c>
      <c r="Y93">
        <f t="shared" si="42"/>
        <v>250</v>
      </c>
      <c r="AA93">
        <f t="shared" si="23"/>
        <v>300</v>
      </c>
      <c r="AB93">
        <v>300</v>
      </c>
      <c r="AC93" s="26">
        <f t="shared" si="18"/>
        <v>100</v>
      </c>
      <c r="AD93" t="s">
        <v>87</v>
      </c>
      <c r="AE93">
        <v>25</v>
      </c>
      <c r="AF93">
        <v>40</v>
      </c>
      <c r="AM93">
        <f t="shared" si="44"/>
        <v>30</v>
      </c>
      <c r="AN93">
        <f t="shared" si="45"/>
        <v>150</v>
      </c>
      <c r="AP93">
        <f t="shared" si="35"/>
        <v>25</v>
      </c>
      <c r="AQ93">
        <f t="shared" si="36"/>
        <v>40</v>
      </c>
    </row>
    <row r="94" spans="16:43" x14ac:dyDescent="0.25">
      <c r="P94" t="s">
        <v>143</v>
      </c>
      <c r="Q94">
        <v>409</v>
      </c>
      <c r="R94" t="s">
        <v>41</v>
      </c>
      <c r="T94">
        <v>15</v>
      </c>
      <c r="U94">
        <f t="shared" si="39"/>
        <v>150</v>
      </c>
      <c r="V94" t="s">
        <v>130</v>
      </c>
      <c r="X94">
        <v>18</v>
      </c>
      <c r="Y94">
        <f t="shared" si="42"/>
        <v>450</v>
      </c>
      <c r="AA94">
        <f t="shared" si="23"/>
        <v>600</v>
      </c>
      <c r="AB94">
        <v>600</v>
      </c>
      <c r="AC94" s="26">
        <f t="shared" si="18"/>
        <v>100</v>
      </c>
      <c r="AD94" t="s">
        <v>87</v>
      </c>
      <c r="AE94">
        <v>35</v>
      </c>
      <c r="AF94">
        <v>50</v>
      </c>
      <c r="AM94">
        <f t="shared" si="44"/>
        <v>60</v>
      </c>
      <c r="AN94">
        <f t="shared" si="45"/>
        <v>300</v>
      </c>
      <c r="AP94">
        <f t="shared" si="35"/>
        <v>35</v>
      </c>
      <c r="AQ94">
        <f t="shared" si="36"/>
        <v>50</v>
      </c>
    </row>
    <row r="95" spans="16:43" x14ac:dyDescent="0.25">
      <c r="P95" t="s">
        <v>144</v>
      </c>
      <c r="Q95">
        <v>40</v>
      </c>
      <c r="R95" t="s">
        <v>130</v>
      </c>
      <c r="T95">
        <v>7</v>
      </c>
      <c r="U95">
        <f t="shared" ref="U95:U101" si="46">T95*$AC$1</f>
        <v>175</v>
      </c>
      <c r="AA95">
        <f t="shared" si="23"/>
        <v>175</v>
      </c>
      <c r="AB95">
        <v>175</v>
      </c>
      <c r="AC95" s="26">
        <f t="shared" si="18"/>
        <v>100</v>
      </c>
      <c r="AD95" t="s">
        <v>175</v>
      </c>
      <c r="AE95">
        <v>20</v>
      </c>
      <c r="AF95">
        <v>40</v>
      </c>
      <c r="AM95">
        <f t="shared" si="44"/>
        <v>17.5</v>
      </c>
      <c r="AN95">
        <f t="shared" si="45"/>
        <v>87.5</v>
      </c>
      <c r="AP95">
        <f t="shared" si="35"/>
        <v>20</v>
      </c>
      <c r="AQ95">
        <f t="shared" si="36"/>
        <v>40</v>
      </c>
    </row>
    <row r="96" spans="16:43" x14ac:dyDescent="0.25">
      <c r="P96" t="s">
        <v>145</v>
      </c>
      <c r="Q96">
        <v>48</v>
      </c>
      <c r="R96" t="s">
        <v>130</v>
      </c>
      <c r="T96">
        <v>15</v>
      </c>
      <c r="U96">
        <f t="shared" si="46"/>
        <v>375</v>
      </c>
      <c r="AA96">
        <f t="shared" si="23"/>
        <v>375</v>
      </c>
      <c r="AB96">
        <v>500</v>
      </c>
      <c r="AC96" s="26">
        <f t="shared" si="18"/>
        <v>75</v>
      </c>
      <c r="AD96" t="s">
        <v>175</v>
      </c>
      <c r="AE96">
        <v>20</v>
      </c>
      <c r="AF96">
        <v>30</v>
      </c>
      <c r="AG96" t="s">
        <v>55</v>
      </c>
      <c r="AH96">
        <v>10</v>
      </c>
      <c r="AI96">
        <v>15</v>
      </c>
      <c r="AM96">
        <f t="shared" si="44"/>
        <v>50</v>
      </c>
      <c r="AN96">
        <f t="shared" si="45"/>
        <v>250</v>
      </c>
      <c r="AP96">
        <f t="shared" si="35"/>
        <v>30</v>
      </c>
      <c r="AQ96">
        <f t="shared" si="36"/>
        <v>45</v>
      </c>
    </row>
    <row r="97" spans="15:43" x14ac:dyDescent="0.25">
      <c r="P97" t="s">
        <v>146</v>
      </c>
      <c r="Q97">
        <v>49</v>
      </c>
      <c r="R97" t="s">
        <v>130</v>
      </c>
      <c r="T97">
        <v>2</v>
      </c>
      <c r="U97">
        <f t="shared" si="46"/>
        <v>50</v>
      </c>
      <c r="AA97">
        <f t="shared" si="23"/>
        <v>50</v>
      </c>
      <c r="AB97">
        <v>50</v>
      </c>
      <c r="AC97" s="26">
        <f t="shared" si="18"/>
        <v>100</v>
      </c>
      <c r="AD97" t="s">
        <v>175</v>
      </c>
      <c r="AE97">
        <v>15</v>
      </c>
      <c r="AF97">
        <v>20</v>
      </c>
      <c r="AM97">
        <f t="shared" si="44"/>
        <v>5</v>
      </c>
      <c r="AN97">
        <f t="shared" si="45"/>
        <v>25</v>
      </c>
      <c r="AP97">
        <f t="shared" si="35"/>
        <v>15</v>
      </c>
      <c r="AQ97">
        <f t="shared" si="36"/>
        <v>20</v>
      </c>
    </row>
    <row r="98" spans="15:43" x14ac:dyDescent="0.25">
      <c r="P98" t="s">
        <v>17</v>
      </c>
      <c r="Q98">
        <v>53</v>
      </c>
      <c r="R98" t="s">
        <v>130</v>
      </c>
      <c r="T98">
        <v>11</v>
      </c>
      <c r="U98">
        <f t="shared" si="46"/>
        <v>275</v>
      </c>
      <c r="AA98">
        <f t="shared" si="23"/>
        <v>275</v>
      </c>
      <c r="AB98">
        <v>280</v>
      </c>
      <c r="AC98" s="26">
        <f t="shared" ref="AC98:AC110" si="47">AA98/AB98*100</f>
        <v>98.214285714285708</v>
      </c>
      <c r="AD98" t="s">
        <v>87</v>
      </c>
      <c r="AE98">
        <v>30</v>
      </c>
      <c r="AF98">
        <v>45</v>
      </c>
      <c r="AG98" t="s">
        <v>55</v>
      </c>
      <c r="AH98">
        <v>25</v>
      </c>
      <c r="AI98">
        <v>35</v>
      </c>
      <c r="AM98">
        <f t="shared" si="44"/>
        <v>28</v>
      </c>
      <c r="AN98">
        <f t="shared" si="45"/>
        <v>140</v>
      </c>
      <c r="AP98">
        <f t="shared" si="35"/>
        <v>55</v>
      </c>
      <c r="AQ98">
        <f t="shared" si="36"/>
        <v>80</v>
      </c>
    </row>
    <row r="99" spans="15:43" x14ac:dyDescent="0.25">
      <c r="P99" t="s">
        <v>18</v>
      </c>
      <c r="Q99">
        <v>87</v>
      </c>
      <c r="R99" t="s">
        <v>130</v>
      </c>
      <c r="T99">
        <v>8</v>
      </c>
      <c r="U99">
        <f t="shared" si="46"/>
        <v>200</v>
      </c>
      <c r="AA99">
        <f t="shared" ref="AA99:AA110" si="48">SUM(U99+W99+Y99)</f>
        <v>200</v>
      </c>
      <c r="AB99">
        <v>200</v>
      </c>
      <c r="AC99" s="26">
        <f t="shared" si="47"/>
        <v>100</v>
      </c>
      <c r="AD99" t="s">
        <v>87</v>
      </c>
      <c r="AE99">
        <v>30</v>
      </c>
      <c r="AF99">
        <v>45</v>
      </c>
      <c r="AG99" t="s">
        <v>55</v>
      </c>
      <c r="AH99">
        <v>25</v>
      </c>
      <c r="AI99">
        <v>35</v>
      </c>
      <c r="AM99">
        <f t="shared" si="44"/>
        <v>20</v>
      </c>
      <c r="AN99">
        <f t="shared" si="45"/>
        <v>100</v>
      </c>
      <c r="AP99">
        <f t="shared" si="35"/>
        <v>55</v>
      </c>
      <c r="AQ99">
        <f t="shared" si="36"/>
        <v>80</v>
      </c>
    </row>
    <row r="100" spans="15:43" x14ac:dyDescent="0.25">
      <c r="P100" t="s">
        <v>147</v>
      </c>
      <c r="Q100">
        <v>109</v>
      </c>
      <c r="R100" t="s">
        <v>130</v>
      </c>
      <c r="T100">
        <v>11</v>
      </c>
      <c r="U100">
        <f t="shared" si="46"/>
        <v>275</v>
      </c>
      <c r="AA100">
        <f t="shared" si="48"/>
        <v>275</v>
      </c>
      <c r="AB100">
        <v>300</v>
      </c>
      <c r="AC100" s="26">
        <f t="shared" si="47"/>
        <v>91.666666666666657</v>
      </c>
      <c r="AD100" t="s">
        <v>87</v>
      </c>
      <c r="AE100">
        <v>20</v>
      </c>
      <c r="AF100">
        <v>40</v>
      </c>
      <c r="AG100" t="s">
        <v>55</v>
      </c>
      <c r="AH100">
        <v>20</v>
      </c>
      <c r="AI100">
        <v>30</v>
      </c>
      <c r="AM100">
        <f t="shared" si="44"/>
        <v>30</v>
      </c>
      <c r="AN100">
        <f t="shared" si="45"/>
        <v>150</v>
      </c>
      <c r="AP100">
        <f t="shared" si="35"/>
        <v>40</v>
      </c>
      <c r="AQ100">
        <f t="shared" si="36"/>
        <v>70</v>
      </c>
    </row>
    <row r="101" spans="15:43" x14ac:dyDescent="0.25">
      <c r="P101" t="s">
        <v>19</v>
      </c>
      <c r="Q101">
        <v>110</v>
      </c>
      <c r="R101" t="s">
        <v>130</v>
      </c>
      <c r="T101">
        <v>15</v>
      </c>
      <c r="U101">
        <f t="shared" si="46"/>
        <v>375</v>
      </c>
      <c r="AA101">
        <f t="shared" si="48"/>
        <v>375</v>
      </c>
      <c r="AB101">
        <v>400</v>
      </c>
      <c r="AC101" s="26">
        <f t="shared" si="47"/>
        <v>93.75</v>
      </c>
      <c r="AD101" t="s">
        <v>87</v>
      </c>
      <c r="AE101">
        <v>30</v>
      </c>
      <c r="AF101">
        <v>45</v>
      </c>
      <c r="AG101" t="s">
        <v>55</v>
      </c>
      <c r="AH101">
        <v>25</v>
      </c>
      <c r="AI101">
        <v>35</v>
      </c>
      <c r="AM101">
        <f t="shared" si="44"/>
        <v>40</v>
      </c>
      <c r="AN101">
        <f t="shared" si="45"/>
        <v>200</v>
      </c>
      <c r="AP101">
        <f t="shared" si="35"/>
        <v>55</v>
      </c>
      <c r="AQ101">
        <f t="shared" si="36"/>
        <v>80</v>
      </c>
    </row>
    <row r="102" spans="15:43" x14ac:dyDescent="0.25">
      <c r="P102" t="s">
        <v>148</v>
      </c>
      <c r="Q102">
        <v>144</v>
      </c>
      <c r="R102" t="s">
        <v>41</v>
      </c>
      <c r="T102">
        <v>15</v>
      </c>
      <c r="U102">
        <f t="shared" si="39"/>
        <v>150</v>
      </c>
      <c r="V102" t="s">
        <v>130</v>
      </c>
      <c r="X102">
        <v>10</v>
      </c>
      <c r="Y102">
        <f>X102*$AC$1</f>
        <v>250</v>
      </c>
      <c r="AA102">
        <f t="shared" si="48"/>
        <v>400</v>
      </c>
      <c r="AB102">
        <v>350</v>
      </c>
      <c r="AC102" s="26">
        <f t="shared" si="47"/>
        <v>114.28571428571428</v>
      </c>
      <c r="AD102" t="s">
        <v>175</v>
      </c>
      <c r="AE102">
        <v>50</v>
      </c>
      <c r="AF102">
        <v>70</v>
      </c>
      <c r="AG102" t="s">
        <v>87</v>
      </c>
      <c r="AH102">
        <v>50</v>
      </c>
      <c r="AI102">
        <v>70</v>
      </c>
      <c r="AM102">
        <f t="shared" si="44"/>
        <v>35</v>
      </c>
      <c r="AN102">
        <f t="shared" si="45"/>
        <v>175</v>
      </c>
      <c r="AP102">
        <f t="shared" si="35"/>
        <v>100</v>
      </c>
      <c r="AQ102">
        <f t="shared" si="36"/>
        <v>140</v>
      </c>
    </row>
    <row r="103" spans="15:43" x14ac:dyDescent="0.25">
      <c r="P103" t="s">
        <v>20</v>
      </c>
      <c r="Q103">
        <v>259</v>
      </c>
      <c r="R103" t="s">
        <v>130</v>
      </c>
      <c r="T103">
        <v>1</v>
      </c>
      <c r="U103">
        <f t="shared" ref="U103:U104" si="49">T103*$AC$1</f>
        <v>25</v>
      </c>
      <c r="AA103">
        <f t="shared" si="48"/>
        <v>25</v>
      </c>
      <c r="AB103">
        <v>25</v>
      </c>
      <c r="AC103" s="26">
        <f t="shared" si="47"/>
        <v>100</v>
      </c>
      <c r="AD103" t="s">
        <v>87</v>
      </c>
      <c r="AE103">
        <v>20</v>
      </c>
      <c r="AF103">
        <v>50</v>
      </c>
      <c r="AG103" t="s">
        <v>55</v>
      </c>
      <c r="AH103">
        <v>20</v>
      </c>
      <c r="AI103">
        <v>60</v>
      </c>
      <c r="AM103">
        <f t="shared" si="44"/>
        <v>2.5</v>
      </c>
      <c r="AN103">
        <f t="shared" si="45"/>
        <v>12.5</v>
      </c>
      <c r="AP103">
        <f t="shared" si="35"/>
        <v>40</v>
      </c>
      <c r="AQ103">
        <f t="shared" si="36"/>
        <v>110</v>
      </c>
    </row>
    <row r="104" spans="15:43" x14ac:dyDescent="0.25">
      <c r="P104" t="s">
        <v>149</v>
      </c>
      <c r="Q104">
        <v>260</v>
      </c>
      <c r="R104" t="s">
        <v>130</v>
      </c>
      <c r="T104">
        <v>1</v>
      </c>
      <c r="U104">
        <f t="shared" si="49"/>
        <v>25</v>
      </c>
      <c r="AA104">
        <f t="shared" si="48"/>
        <v>25</v>
      </c>
      <c r="AB104">
        <v>25</v>
      </c>
      <c r="AC104" s="26">
        <f t="shared" si="47"/>
        <v>100</v>
      </c>
      <c r="AD104" t="s">
        <v>87</v>
      </c>
      <c r="AE104">
        <v>30</v>
      </c>
      <c r="AF104">
        <v>80</v>
      </c>
      <c r="AG104" t="s">
        <v>55</v>
      </c>
      <c r="AH104">
        <v>20</v>
      </c>
      <c r="AI104">
        <v>100</v>
      </c>
      <c r="AM104">
        <f t="shared" si="44"/>
        <v>2.5</v>
      </c>
      <c r="AN104">
        <f t="shared" si="45"/>
        <v>12.5</v>
      </c>
      <c r="AP104">
        <f t="shared" si="35"/>
        <v>50</v>
      </c>
      <c r="AQ104">
        <f t="shared" si="36"/>
        <v>180</v>
      </c>
    </row>
    <row r="105" spans="15:43" x14ac:dyDescent="0.25">
      <c r="P105" t="s">
        <v>150</v>
      </c>
      <c r="Q105">
        <v>273</v>
      </c>
      <c r="R105" t="s">
        <v>41</v>
      </c>
      <c r="T105">
        <v>1</v>
      </c>
      <c r="U105">
        <f t="shared" si="39"/>
        <v>10</v>
      </c>
      <c r="V105" t="s">
        <v>130</v>
      </c>
      <c r="X105">
        <v>1</v>
      </c>
      <c r="Y105">
        <f>X105*$AC$1</f>
        <v>25</v>
      </c>
      <c r="AA105">
        <f t="shared" si="48"/>
        <v>35</v>
      </c>
      <c r="AB105">
        <v>20</v>
      </c>
      <c r="AC105" s="26">
        <f t="shared" si="47"/>
        <v>175</v>
      </c>
      <c r="AD105" t="s">
        <v>175</v>
      </c>
      <c r="AE105">
        <v>10</v>
      </c>
      <c r="AF105">
        <v>15</v>
      </c>
      <c r="AM105">
        <f t="shared" si="44"/>
        <v>2</v>
      </c>
      <c r="AN105">
        <f t="shared" si="45"/>
        <v>10</v>
      </c>
      <c r="AP105">
        <f t="shared" si="35"/>
        <v>10</v>
      </c>
      <c r="AQ105">
        <f t="shared" si="36"/>
        <v>15</v>
      </c>
    </row>
    <row r="106" spans="15:43" x14ac:dyDescent="0.25">
      <c r="AC106" s="26"/>
    </row>
    <row r="107" spans="15:43" x14ac:dyDescent="0.25">
      <c r="P107" s="27" t="s">
        <v>151</v>
      </c>
      <c r="AC107" s="26"/>
    </row>
    <row r="108" spans="15:43" x14ac:dyDescent="0.25">
      <c r="AC108" s="26"/>
    </row>
    <row r="109" spans="15:43" x14ac:dyDescent="0.25">
      <c r="O109" t="s">
        <v>173</v>
      </c>
      <c r="P109" t="s">
        <v>152</v>
      </c>
      <c r="R109" t="s">
        <v>130</v>
      </c>
      <c r="T109">
        <v>1</v>
      </c>
      <c r="U109">
        <f>T109*$AC$1</f>
        <v>25</v>
      </c>
      <c r="AA109">
        <f t="shared" si="48"/>
        <v>25</v>
      </c>
      <c r="AB109">
        <v>2</v>
      </c>
      <c r="AC109" s="26">
        <f t="shared" si="47"/>
        <v>1250</v>
      </c>
    </row>
    <row r="110" spans="15:43" x14ac:dyDescent="0.25">
      <c r="O110" t="s">
        <v>173</v>
      </c>
      <c r="P110" t="s">
        <v>153</v>
      </c>
      <c r="R110" t="s">
        <v>130</v>
      </c>
      <c r="T110">
        <v>1</v>
      </c>
      <c r="U110">
        <f>T110*$AC$1</f>
        <v>25</v>
      </c>
      <c r="AA110">
        <f t="shared" si="48"/>
        <v>25</v>
      </c>
      <c r="AB110">
        <v>1</v>
      </c>
      <c r="AC110" s="26">
        <f t="shared" si="47"/>
        <v>2500</v>
      </c>
    </row>
    <row r="112" spans="15:43" x14ac:dyDescent="0.25">
      <c r="P112" s="19" t="s">
        <v>47</v>
      </c>
    </row>
    <row r="114" spans="16:43" x14ac:dyDescent="0.25">
      <c r="P114" t="s">
        <v>190</v>
      </c>
      <c r="Q114">
        <v>8</v>
      </c>
      <c r="R114" t="s">
        <v>119</v>
      </c>
      <c r="T114">
        <v>3</v>
      </c>
      <c r="U114">
        <f>T114*$AA$1</f>
        <v>150</v>
      </c>
      <c r="V114" t="s">
        <v>42</v>
      </c>
      <c r="X114">
        <v>5</v>
      </c>
      <c r="Y114">
        <f t="shared" ref="Y114:Y149" si="50">X114*$U$1</f>
        <v>100</v>
      </c>
      <c r="AA114">
        <f t="shared" ref="AA114:AA175" si="51">SUM(U114+W114+Y114)</f>
        <v>250</v>
      </c>
      <c r="AB114">
        <v>250</v>
      </c>
      <c r="AC114" s="26">
        <f t="shared" ref="AC114:AC149" si="52">AA114/AB114*100</f>
        <v>100</v>
      </c>
      <c r="AD114" t="s">
        <v>53</v>
      </c>
      <c r="AE114">
        <v>10</v>
      </c>
      <c r="AF114">
        <v>15</v>
      </c>
      <c r="AG114" t="s">
        <v>56</v>
      </c>
      <c r="AH114">
        <v>20</v>
      </c>
      <c r="AI114">
        <v>30</v>
      </c>
      <c r="AM114">
        <f t="shared" ref="AM114:AM175" si="53">AB114/10</f>
        <v>25</v>
      </c>
      <c r="AN114">
        <f t="shared" ref="AN114:AN175" si="54">AB114/2</f>
        <v>125</v>
      </c>
      <c r="AP114">
        <f t="shared" si="35"/>
        <v>30</v>
      </c>
      <c r="AQ114">
        <f t="shared" si="36"/>
        <v>45</v>
      </c>
    </row>
    <row r="115" spans="16:43" x14ac:dyDescent="0.25">
      <c r="P115" t="s">
        <v>191</v>
      </c>
      <c r="Q115">
        <v>9</v>
      </c>
      <c r="R115" t="s">
        <v>119</v>
      </c>
      <c r="T115">
        <v>15</v>
      </c>
      <c r="U115">
        <f t="shared" ref="U115:U175" si="55">T115*$AA$1</f>
        <v>750</v>
      </c>
      <c r="V115" t="s">
        <v>42</v>
      </c>
      <c r="X115">
        <v>12</v>
      </c>
      <c r="Y115">
        <f t="shared" si="50"/>
        <v>240</v>
      </c>
      <c r="AA115">
        <f t="shared" si="51"/>
        <v>990</v>
      </c>
      <c r="AB115">
        <v>1000</v>
      </c>
      <c r="AC115" s="26">
        <f t="shared" si="52"/>
        <v>99</v>
      </c>
      <c r="AD115" t="s">
        <v>53</v>
      </c>
      <c r="AE115">
        <v>15</v>
      </c>
      <c r="AF115">
        <v>25</v>
      </c>
      <c r="AG115" t="s">
        <v>56</v>
      </c>
      <c r="AH115">
        <v>25</v>
      </c>
      <c r="AI115">
        <v>30</v>
      </c>
      <c r="AM115">
        <f t="shared" si="53"/>
        <v>100</v>
      </c>
      <c r="AN115">
        <f t="shared" si="54"/>
        <v>500</v>
      </c>
      <c r="AP115">
        <f t="shared" si="35"/>
        <v>40</v>
      </c>
      <c r="AQ115">
        <f t="shared" si="36"/>
        <v>55</v>
      </c>
    </row>
    <row r="116" spans="16:43" x14ac:dyDescent="0.25">
      <c r="P116" t="s">
        <v>192</v>
      </c>
      <c r="Q116">
        <v>10</v>
      </c>
      <c r="R116" t="s">
        <v>119</v>
      </c>
      <c r="T116">
        <v>15</v>
      </c>
      <c r="U116">
        <f t="shared" si="55"/>
        <v>750</v>
      </c>
      <c r="V116" t="s">
        <v>42</v>
      </c>
      <c r="X116">
        <v>12</v>
      </c>
      <c r="Y116">
        <f t="shared" si="50"/>
        <v>240</v>
      </c>
      <c r="AA116">
        <f t="shared" si="51"/>
        <v>990</v>
      </c>
      <c r="AB116">
        <v>1000</v>
      </c>
      <c r="AC116" s="26">
        <f t="shared" si="52"/>
        <v>99</v>
      </c>
      <c r="AD116" t="s">
        <v>53</v>
      </c>
      <c r="AE116">
        <v>15</v>
      </c>
      <c r="AF116">
        <v>25</v>
      </c>
      <c r="AG116" t="s">
        <v>56</v>
      </c>
      <c r="AH116">
        <v>25</v>
      </c>
      <c r="AI116">
        <v>30</v>
      </c>
      <c r="AM116">
        <f t="shared" si="53"/>
        <v>100</v>
      </c>
      <c r="AN116">
        <f t="shared" si="54"/>
        <v>500</v>
      </c>
      <c r="AP116">
        <f t="shared" si="35"/>
        <v>40</v>
      </c>
      <c r="AQ116">
        <f t="shared" si="36"/>
        <v>55</v>
      </c>
    </row>
    <row r="117" spans="16:43" x14ac:dyDescent="0.25">
      <c r="P117" t="s">
        <v>188</v>
      </c>
      <c r="Q117">
        <v>18</v>
      </c>
      <c r="R117" t="s">
        <v>119</v>
      </c>
      <c r="T117">
        <v>10</v>
      </c>
      <c r="U117">
        <f t="shared" si="55"/>
        <v>500</v>
      </c>
      <c r="V117" t="s">
        <v>42</v>
      </c>
      <c r="X117">
        <v>15</v>
      </c>
      <c r="Y117">
        <f t="shared" si="50"/>
        <v>300</v>
      </c>
      <c r="AA117">
        <f t="shared" si="51"/>
        <v>800</v>
      </c>
      <c r="AB117">
        <v>800</v>
      </c>
      <c r="AC117" s="26">
        <f t="shared" si="52"/>
        <v>100</v>
      </c>
      <c r="AD117" t="s">
        <v>53</v>
      </c>
      <c r="AE117">
        <v>15</v>
      </c>
      <c r="AF117">
        <v>25</v>
      </c>
      <c r="AG117" t="s">
        <v>56</v>
      </c>
      <c r="AH117">
        <v>25</v>
      </c>
      <c r="AI117">
        <v>30</v>
      </c>
      <c r="AM117">
        <f t="shared" si="53"/>
        <v>80</v>
      </c>
      <c r="AN117">
        <f t="shared" si="54"/>
        <v>400</v>
      </c>
      <c r="AP117">
        <f t="shared" si="35"/>
        <v>40</v>
      </c>
      <c r="AQ117">
        <f t="shared" si="36"/>
        <v>55</v>
      </c>
    </row>
    <row r="118" spans="16:43" x14ac:dyDescent="0.25">
      <c r="P118" t="s">
        <v>198</v>
      </c>
      <c r="Q118">
        <v>22</v>
      </c>
      <c r="R118" t="s">
        <v>119</v>
      </c>
      <c r="T118">
        <v>15</v>
      </c>
      <c r="U118">
        <f t="shared" si="55"/>
        <v>750</v>
      </c>
      <c r="V118" t="s">
        <v>42</v>
      </c>
      <c r="X118">
        <v>15</v>
      </c>
      <c r="Y118">
        <f t="shared" si="50"/>
        <v>300</v>
      </c>
      <c r="AA118">
        <f t="shared" si="51"/>
        <v>1050</v>
      </c>
      <c r="AB118">
        <v>1100</v>
      </c>
      <c r="AC118" s="26">
        <f t="shared" si="52"/>
        <v>95.454545454545453</v>
      </c>
      <c r="AD118" t="s">
        <v>53</v>
      </c>
      <c r="AE118">
        <v>20</v>
      </c>
      <c r="AF118">
        <v>30</v>
      </c>
      <c r="AG118" t="s">
        <v>56</v>
      </c>
      <c r="AH118">
        <v>30</v>
      </c>
      <c r="AI118">
        <v>50</v>
      </c>
      <c r="AM118">
        <f t="shared" si="53"/>
        <v>110</v>
      </c>
      <c r="AN118">
        <f t="shared" si="54"/>
        <v>550</v>
      </c>
      <c r="AP118">
        <f t="shared" si="35"/>
        <v>50</v>
      </c>
      <c r="AQ118">
        <f t="shared" si="36"/>
        <v>80</v>
      </c>
    </row>
    <row r="119" spans="16:43" x14ac:dyDescent="0.25">
      <c r="P119" t="s">
        <v>243</v>
      </c>
      <c r="Q119">
        <v>23</v>
      </c>
      <c r="R119" t="s">
        <v>119</v>
      </c>
      <c r="T119">
        <v>15</v>
      </c>
      <c r="U119">
        <f t="shared" si="55"/>
        <v>750</v>
      </c>
      <c r="V119" t="s">
        <v>42</v>
      </c>
      <c r="X119">
        <v>25</v>
      </c>
      <c r="Y119">
        <f t="shared" si="50"/>
        <v>500</v>
      </c>
      <c r="AA119">
        <f t="shared" si="51"/>
        <v>1250</v>
      </c>
      <c r="AB119">
        <v>1300</v>
      </c>
      <c r="AC119" s="26">
        <f t="shared" si="52"/>
        <v>96.15384615384616</v>
      </c>
      <c r="AD119" t="s">
        <v>53</v>
      </c>
      <c r="AE119">
        <v>20</v>
      </c>
      <c r="AF119">
        <v>30</v>
      </c>
      <c r="AG119" t="s">
        <v>56</v>
      </c>
      <c r="AH119">
        <v>30</v>
      </c>
      <c r="AI119">
        <v>50</v>
      </c>
      <c r="AM119">
        <f t="shared" si="53"/>
        <v>130</v>
      </c>
      <c r="AN119">
        <f t="shared" si="54"/>
        <v>650</v>
      </c>
      <c r="AP119">
        <f t="shared" si="35"/>
        <v>50</v>
      </c>
      <c r="AQ119">
        <f t="shared" si="36"/>
        <v>80</v>
      </c>
    </row>
    <row r="120" spans="16:43" x14ac:dyDescent="0.25">
      <c r="P120" t="s">
        <v>201</v>
      </c>
      <c r="Q120">
        <v>94</v>
      </c>
      <c r="R120" t="s">
        <v>119</v>
      </c>
      <c r="T120">
        <v>10</v>
      </c>
      <c r="U120">
        <f t="shared" si="55"/>
        <v>500</v>
      </c>
      <c r="V120" t="s">
        <v>42</v>
      </c>
      <c r="X120">
        <v>15</v>
      </c>
      <c r="Y120">
        <f t="shared" si="50"/>
        <v>300</v>
      </c>
      <c r="AA120">
        <f t="shared" si="51"/>
        <v>800</v>
      </c>
      <c r="AB120">
        <v>800</v>
      </c>
      <c r="AC120" s="26">
        <f t="shared" si="52"/>
        <v>100</v>
      </c>
      <c r="AD120" t="s">
        <v>53</v>
      </c>
      <c r="AE120">
        <v>15</v>
      </c>
      <c r="AF120">
        <v>25</v>
      </c>
      <c r="AG120" t="s">
        <v>56</v>
      </c>
      <c r="AH120">
        <v>25</v>
      </c>
      <c r="AI120">
        <v>30</v>
      </c>
      <c r="AM120">
        <f t="shared" si="53"/>
        <v>80</v>
      </c>
      <c r="AN120">
        <f t="shared" si="54"/>
        <v>400</v>
      </c>
      <c r="AP120">
        <f t="shared" si="35"/>
        <v>40</v>
      </c>
      <c r="AQ120">
        <f t="shared" si="36"/>
        <v>55</v>
      </c>
    </row>
    <row r="121" spans="16:43" x14ac:dyDescent="0.25">
      <c r="P121" t="s">
        <v>189</v>
      </c>
      <c r="Q121">
        <v>122</v>
      </c>
      <c r="R121" t="s">
        <v>119</v>
      </c>
      <c r="T121">
        <v>20</v>
      </c>
      <c r="U121">
        <f t="shared" si="55"/>
        <v>1000</v>
      </c>
      <c r="V121" t="s">
        <v>42</v>
      </c>
      <c r="X121">
        <v>20</v>
      </c>
      <c r="Y121">
        <f t="shared" si="50"/>
        <v>400</v>
      </c>
      <c r="AA121">
        <f t="shared" si="51"/>
        <v>1400</v>
      </c>
      <c r="AB121">
        <v>1500</v>
      </c>
      <c r="AC121" s="26">
        <f t="shared" si="52"/>
        <v>93.333333333333329</v>
      </c>
      <c r="AD121" t="s">
        <v>53</v>
      </c>
      <c r="AE121">
        <v>20</v>
      </c>
      <c r="AF121">
        <v>30</v>
      </c>
      <c r="AG121" t="s">
        <v>56</v>
      </c>
      <c r="AH121">
        <v>30</v>
      </c>
      <c r="AI121">
        <v>50</v>
      </c>
      <c r="AM121">
        <f t="shared" si="53"/>
        <v>150</v>
      </c>
      <c r="AN121">
        <f t="shared" si="54"/>
        <v>750</v>
      </c>
      <c r="AP121">
        <f t="shared" si="35"/>
        <v>50</v>
      </c>
      <c r="AQ121">
        <f t="shared" si="36"/>
        <v>80</v>
      </c>
    </row>
    <row r="122" spans="16:43" x14ac:dyDescent="0.25">
      <c r="P122" t="s">
        <v>203</v>
      </c>
      <c r="Q122">
        <v>143</v>
      </c>
      <c r="R122" t="s">
        <v>119</v>
      </c>
      <c r="T122">
        <v>30</v>
      </c>
      <c r="U122">
        <f t="shared" si="55"/>
        <v>1500</v>
      </c>
      <c r="V122" t="s">
        <v>42</v>
      </c>
      <c r="X122">
        <v>35</v>
      </c>
      <c r="Y122">
        <f t="shared" si="50"/>
        <v>700</v>
      </c>
      <c r="AA122">
        <f t="shared" si="51"/>
        <v>2200</v>
      </c>
      <c r="AB122">
        <v>2200</v>
      </c>
      <c r="AC122" s="26">
        <f t="shared" si="52"/>
        <v>100</v>
      </c>
      <c r="AD122" t="s">
        <v>53</v>
      </c>
      <c r="AE122">
        <v>30</v>
      </c>
      <c r="AF122">
        <v>50</v>
      </c>
      <c r="AG122" t="s">
        <v>56</v>
      </c>
      <c r="AH122">
        <v>40</v>
      </c>
      <c r="AI122">
        <v>60</v>
      </c>
      <c r="AM122">
        <f t="shared" si="53"/>
        <v>220</v>
      </c>
      <c r="AN122">
        <f t="shared" si="54"/>
        <v>1100</v>
      </c>
      <c r="AP122">
        <f t="shared" si="35"/>
        <v>70</v>
      </c>
      <c r="AQ122">
        <f t="shared" si="36"/>
        <v>110</v>
      </c>
    </row>
    <row r="123" spans="16:43" x14ac:dyDescent="0.25">
      <c r="P123" t="s">
        <v>204</v>
      </c>
      <c r="Q123">
        <v>161</v>
      </c>
      <c r="R123" t="s">
        <v>119</v>
      </c>
      <c r="T123">
        <v>2</v>
      </c>
      <c r="U123">
        <f t="shared" si="55"/>
        <v>100</v>
      </c>
      <c r="V123" t="s">
        <v>42</v>
      </c>
      <c r="X123">
        <v>5</v>
      </c>
      <c r="Y123">
        <f t="shared" si="50"/>
        <v>100</v>
      </c>
      <c r="AA123">
        <f t="shared" si="51"/>
        <v>200</v>
      </c>
      <c r="AB123">
        <v>200</v>
      </c>
      <c r="AC123" s="26">
        <f t="shared" si="52"/>
        <v>100</v>
      </c>
      <c r="AD123" t="s">
        <v>53</v>
      </c>
      <c r="AE123">
        <v>5</v>
      </c>
      <c r="AF123">
        <v>10</v>
      </c>
      <c r="AG123" t="s">
        <v>56</v>
      </c>
      <c r="AH123">
        <v>15</v>
      </c>
      <c r="AI123">
        <v>20</v>
      </c>
      <c r="AM123">
        <f t="shared" si="53"/>
        <v>20</v>
      </c>
      <c r="AN123">
        <f t="shared" si="54"/>
        <v>100</v>
      </c>
      <c r="AP123">
        <f t="shared" si="35"/>
        <v>20</v>
      </c>
      <c r="AQ123">
        <f t="shared" si="36"/>
        <v>30</v>
      </c>
    </row>
    <row r="124" spans="16:43" x14ac:dyDescent="0.25">
      <c r="P124" t="s">
        <v>205</v>
      </c>
      <c r="Q124">
        <v>162</v>
      </c>
      <c r="R124" t="s">
        <v>119</v>
      </c>
      <c r="T124">
        <v>50</v>
      </c>
      <c r="U124">
        <f t="shared" si="55"/>
        <v>2500</v>
      </c>
      <c r="V124" t="s">
        <v>42</v>
      </c>
      <c r="X124">
        <v>50</v>
      </c>
      <c r="Y124">
        <f t="shared" si="50"/>
        <v>1000</v>
      </c>
      <c r="AA124">
        <f t="shared" si="51"/>
        <v>3500</v>
      </c>
      <c r="AB124">
        <v>3500</v>
      </c>
      <c r="AC124" s="26">
        <f t="shared" si="52"/>
        <v>100</v>
      </c>
      <c r="AD124" t="s">
        <v>53</v>
      </c>
      <c r="AE124">
        <v>35</v>
      </c>
      <c r="AF124">
        <v>55</v>
      </c>
      <c r="AG124" t="s">
        <v>56</v>
      </c>
      <c r="AH124">
        <v>45</v>
      </c>
      <c r="AI124">
        <v>65</v>
      </c>
      <c r="AM124">
        <f t="shared" si="53"/>
        <v>350</v>
      </c>
      <c r="AN124">
        <f t="shared" si="54"/>
        <v>1750</v>
      </c>
      <c r="AP124">
        <f t="shared" si="35"/>
        <v>80</v>
      </c>
      <c r="AQ124">
        <f t="shared" si="36"/>
        <v>120</v>
      </c>
    </row>
    <row r="125" spans="16:43" x14ac:dyDescent="0.25">
      <c r="P125" t="s">
        <v>207</v>
      </c>
      <c r="Q125">
        <v>241</v>
      </c>
      <c r="R125" t="s">
        <v>119</v>
      </c>
      <c r="T125">
        <v>50</v>
      </c>
      <c r="U125">
        <f t="shared" si="55"/>
        <v>2500</v>
      </c>
      <c r="V125" t="s">
        <v>42</v>
      </c>
      <c r="X125">
        <v>50</v>
      </c>
      <c r="Y125">
        <f t="shared" si="50"/>
        <v>1000</v>
      </c>
      <c r="AA125">
        <f t="shared" si="51"/>
        <v>3500</v>
      </c>
      <c r="AB125">
        <v>3500</v>
      </c>
      <c r="AC125" s="26">
        <f t="shared" si="52"/>
        <v>100</v>
      </c>
      <c r="AD125" t="s">
        <v>53</v>
      </c>
      <c r="AE125">
        <v>35</v>
      </c>
      <c r="AF125">
        <v>55</v>
      </c>
      <c r="AG125" t="s">
        <v>56</v>
      </c>
      <c r="AH125">
        <v>45</v>
      </c>
      <c r="AI125">
        <v>65</v>
      </c>
      <c r="AM125">
        <f t="shared" si="53"/>
        <v>350</v>
      </c>
      <c r="AN125">
        <f t="shared" si="54"/>
        <v>1750</v>
      </c>
      <c r="AP125">
        <f t="shared" si="35"/>
        <v>80</v>
      </c>
      <c r="AQ125">
        <f t="shared" si="36"/>
        <v>120</v>
      </c>
    </row>
    <row r="126" spans="16:43" x14ac:dyDescent="0.25">
      <c r="P126" t="s">
        <v>208</v>
      </c>
      <c r="Q126">
        <v>242</v>
      </c>
      <c r="R126" t="s">
        <v>119</v>
      </c>
      <c r="T126">
        <v>40</v>
      </c>
      <c r="U126">
        <f t="shared" si="55"/>
        <v>2000</v>
      </c>
      <c r="V126" t="s">
        <v>42</v>
      </c>
      <c r="X126">
        <v>35</v>
      </c>
      <c r="Y126">
        <f t="shared" si="50"/>
        <v>700</v>
      </c>
      <c r="AA126">
        <f t="shared" si="51"/>
        <v>2700</v>
      </c>
      <c r="AB126">
        <v>2750</v>
      </c>
      <c r="AC126" s="26">
        <f t="shared" si="52"/>
        <v>98.181818181818187</v>
      </c>
      <c r="AD126" t="s">
        <v>53</v>
      </c>
      <c r="AE126">
        <v>30</v>
      </c>
      <c r="AF126">
        <v>50</v>
      </c>
      <c r="AG126" t="s">
        <v>56</v>
      </c>
      <c r="AH126">
        <v>40</v>
      </c>
      <c r="AI126">
        <v>60</v>
      </c>
      <c r="AM126">
        <f t="shared" si="53"/>
        <v>275</v>
      </c>
      <c r="AN126">
        <f t="shared" si="54"/>
        <v>1375</v>
      </c>
      <c r="AP126">
        <f t="shared" si="35"/>
        <v>70</v>
      </c>
      <c r="AQ126">
        <f t="shared" si="36"/>
        <v>110</v>
      </c>
    </row>
    <row r="127" spans="16:43" x14ac:dyDescent="0.25">
      <c r="P127" t="s">
        <v>209</v>
      </c>
      <c r="Q127">
        <v>261</v>
      </c>
      <c r="R127" t="s">
        <v>119</v>
      </c>
      <c r="T127">
        <v>2</v>
      </c>
      <c r="U127">
        <f t="shared" si="55"/>
        <v>100</v>
      </c>
      <c r="V127" t="s">
        <v>42</v>
      </c>
      <c r="X127">
        <v>5</v>
      </c>
      <c r="Y127">
        <f t="shared" si="50"/>
        <v>100</v>
      </c>
      <c r="AA127">
        <f t="shared" si="51"/>
        <v>200</v>
      </c>
      <c r="AB127">
        <v>200</v>
      </c>
      <c r="AC127" s="26">
        <f t="shared" si="52"/>
        <v>100</v>
      </c>
      <c r="AD127" t="s">
        <v>53</v>
      </c>
      <c r="AE127">
        <v>10</v>
      </c>
      <c r="AF127">
        <v>15</v>
      </c>
      <c r="AG127" t="s">
        <v>56</v>
      </c>
      <c r="AH127">
        <v>20</v>
      </c>
      <c r="AI127">
        <v>30</v>
      </c>
      <c r="AM127">
        <f t="shared" si="53"/>
        <v>20</v>
      </c>
      <c r="AN127">
        <f t="shared" si="54"/>
        <v>100</v>
      </c>
      <c r="AP127">
        <f t="shared" si="35"/>
        <v>30</v>
      </c>
      <c r="AQ127">
        <f t="shared" si="36"/>
        <v>45</v>
      </c>
    </row>
    <row r="128" spans="16:43" x14ac:dyDescent="0.25">
      <c r="P128" t="s">
        <v>210</v>
      </c>
      <c r="Q128">
        <v>268</v>
      </c>
      <c r="R128" t="s">
        <v>119</v>
      </c>
      <c r="T128">
        <v>70</v>
      </c>
      <c r="U128">
        <f t="shared" si="55"/>
        <v>3500</v>
      </c>
      <c r="V128" t="s">
        <v>42</v>
      </c>
      <c r="X128">
        <v>60</v>
      </c>
      <c r="Y128">
        <f t="shared" si="50"/>
        <v>1200</v>
      </c>
      <c r="AA128">
        <f t="shared" si="51"/>
        <v>4700</v>
      </c>
      <c r="AB128">
        <v>4750</v>
      </c>
      <c r="AC128" s="26">
        <f t="shared" si="52"/>
        <v>98.94736842105263</v>
      </c>
      <c r="AD128" t="s">
        <v>53</v>
      </c>
      <c r="AE128">
        <v>40</v>
      </c>
      <c r="AF128">
        <v>60</v>
      </c>
      <c r="AG128" t="s">
        <v>56</v>
      </c>
      <c r="AH128">
        <v>50</v>
      </c>
      <c r="AI128">
        <v>70</v>
      </c>
      <c r="AM128">
        <f t="shared" si="53"/>
        <v>475</v>
      </c>
      <c r="AN128">
        <f t="shared" si="54"/>
        <v>2375</v>
      </c>
      <c r="AP128">
        <f t="shared" si="35"/>
        <v>90</v>
      </c>
      <c r="AQ128">
        <f t="shared" si="36"/>
        <v>130</v>
      </c>
    </row>
    <row r="129" spans="16:43" x14ac:dyDescent="0.25">
      <c r="P129" t="s">
        <v>211</v>
      </c>
      <c r="Q129">
        <v>283</v>
      </c>
      <c r="R129" t="s">
        <v>119</v>
      </c>
      <c r="T129">
        <v>15</v>
      </c>
      <c r="U129">
        <f t="shared" si="55"/>
        <v>750</v>
      </c>
      <c r="V129" t="s">
        <v>42</v>
      </c>
      <c r="X129">
        <v>20</v>
      </c>
      <c r="Y129">
        <f t="shared" si="50"/>
        <v>400</v>
      </c>
      <c r="AA129">
        <f t="shared" si="51"/>
        <v>1150</v>
      </c>
      <c r="AB129">
        <v>1200</v>
      </c>
      <c r="AC129" s="26">
        <f t="shared" si="52"/>
        <v>95.833333333333343</v>
      </c>
      <c r="AD129" t="s">
        <v>53</v>
      </c>
      <c r="AE129">
        <v>20</v>
      </c>
      <c r="AF129">
        <v>30</v>
      </c>
      <c r="AG129" t="s">
        <v>56</v>
      </c>
      <c r="AH129">
        <v>30</v>
      </c>
      <c r="AI129">
        <v>50</v>
      </c>
      <c r="AM129">
        <f t="shared" si="53"/>
        <v>120</v>
      </c>
      <c r="AN129">
        <f t="shared" si="54"/>
        <v>600</v>
      </c>
      <c r="AP129">
        <f t="shared" si="35"/>
        <v>50</v>
      </c>
      <c r="AQ129">
        <f t="shared" si="36"/>
        <v>80</v>
      </c>
    </row>
    <row r="130" spans="16:43" x14ac:dyDescent="0.25">
      <c r="P130" t="s">
        <v>212</v>
      </c>
      <c r="Q130">
        <v>287</v>
      </c>
      <c r="R130" t="s">
        <v>119</v>
      </c>
      <c r="T130">
        <v>20</v>
      </c>
      <c r="U130">
        <f t="shared" si="55"/>
        <v>1000</v>
      </c>
      <c r="V130" t="s">
        <v>42</v>
      </c>
      <c r="X130">
        <v>25</v>
      </c>
      <c r="Y130">
        <f t="shared" si="50"/>
        <v>500</v>
      </c>
      <c r="AA130">
        <f t="shared" si="51"/>
        <v>1500</v>
      </c>
      <c r="AB130">
        <v>1500</v>
      </c>
      <c r="AC130" s="26">
        <f t="shared" si="52"/>
        <v>100</v>
      </c>
      <c r="AD130" t="s">
        <v>53</v>
      </c>
      <c r="AE130">
        <v>20</v>
      </c>
      <c r="AF130">
        <v>30</v>
      </c>
      <c r="AG130" t="s">
        <v>56</v>
      </c>
      <c r="AH130">
        <v>30</v>
      </c>
      <c r="AI130">
        <v>50</v>
      </c>
      <c r="AM130">
        <f t="shared" si="53"/>
        <v>150</v>
      </c>
      <c r="AN130">
        <f t="shared" si="54"/>
        <v>750</v>
      </c>
      <c r="AP130">
        <f t="shared" si="35"/>
        <v>50</v>
      </c>
      <c r="AQ130">
        <f t="shared" si="36"/>
        <v>80</v>
      </c>
    </row>
    <row r="131" spans="16:43" x14ac:dyDescent="0.25">
      <c r="P131" t="s">
        <v>213</v>
      </c>
      <c r="Q131">
        <v>296</v>
      </c>
      <c r="R131" t="s">
        <v>119</v>
      </c>
      <c r="T131">
        <v>35</v>
      </c>
      <c r="U131">
        <f t="shared" si="55"/>
        <v>1750</v>
      </c>
      <c r="V131" t="s">
        <v>42</v>
      </c>
      <c r="X131">
        <v>35</v>
      </c>
      <c r="Y131">
        <f t="shared" si="50"/>
        <v>700</v>
      </c>
      <c r="AA131">
        <f t="shared" si="51"/>
        <v>2450</v>
      </c>
      <c r="AB131">
        <v>2500</v>
      </c>
      <c r="AC131" s="26">
        <f t="shared" si="52"/>
        <v>98</v>
      </c>
      <c r="AD131" t="s">
        <v>53</v>
      </c>
      <c r="AE131">
        <v>30</v>
      </c>
      <c r="AF131">
        <v>50</v>
      </c>
      <c r="AG131" t="s">
        <v>56</v>
      </c>
      <c r="AH131">
        <v>40</v>
      </c>
      <c r="AI131">
        <v>60</v>
      </c>
      <c r="AM131">
        <f t="shared" si="53"/>
        <v>250</v>
      </c>
      <c r="AN131">
        <f t="shared" si="54"/>
        <v>1250</v>
      </c>
      <c r="AP131">
        <f t="shared" si="35"/>
        <v>70</v>
      </c>
      <c r="AQ131">
        <f t="shared" si="36"/>
        <v>110</v>
      </c>
    </row>
    <row r="132" spans="16:43" x14ac:dyDescent="0.25">
      <c r="P132" t="s">
        <v>214</v>
      </c>
      <c r="Q132">
        <v>299</v>
      </c>
      <c r="R132" t="s">
        <v>119</v>
      </c>
      <c r="T132">
        <v>2</v>
      </c>
      <c r="U132">
        <f t="shared" si="55"/>
        <v>100</v>
      </c>
      <c r="V132" t="s">
        <v>42</v>
      </c>
      <c r="X132">
        <v>5</v>
      </c>
      <c r="Y132">
        <f t="shared" si="50"/>
        <v>100</v>
      </c>
      <c r="AA132">
        <f t="shared" si="51"/>
        <v>200</v>
      </c>
      <c r="AB132">
        <v>200</v>
      </c>
      <c r="AC132" s="26">
        <f t="shared" si="52"/>
        <v>100</v>
      </c>
      <c r="AD132" t="s">
        <v>53</v>
      </c>
      <c r="AE132">
        <v>10</v>
      </c>
      <c r="AF132">
        <v>15</v>
      </c>
      <c r="AG132" t="s">
        <v>56</v>
      </c>
      <c r="AH132">
        <v>20</v>
      </c>
      <c r="AI132">
        <v>30</v>
      </c>
      <c r="AM132">
        <f t="shared" si="53"/>
        <v>20</v>
      </c>
      <c r="AN132">
        <f t="shared" si="54"/>
        <v>100</v>
      </c>
      <c r="AP132">
        <f t="shared" si="35"/>
        <v>30</v>
      </c>
      <c r="AQ132">
        <f t="shared" si="36"/>
        <v>45</v>
      </c>
    </row>
    <row r="133" spans="16:43" x14ac:dyDescent="0.25">
      <c r="P133" t="s">
        <v>215</v>
      </c>
      <c r="Q133">
        <v>300</v>
      </c>
      <c r="R133" t="s">
        <v>119</v>
      </c>
      <c r="T133">
        <v>1</v>
      </c>
      <c r="U133">
        <f t="shared" si="55"/>
        <v>50</v>
      </c>
      <c r="V133" t="s">
        <v>42</v>
      </c>
      <c r="X133">
        <v>5</v>
      </c>
      <c r="Y133">
        <f t="shared" si="50"/>
        <v>100</v>
      </c>
      <c r="AA133">
        <f t="shared" si="51"/>
        <v>150</v>
      </c>
      <c r="AB133">
        <v>150</v>
      </c>
      <c r="AC133" s="26">
        <f t="shared" si="52"/>
        <v>100</v>
      </c>
      <c r="AD133" t="s">
        <v>53</v>
      </c>
      <c r="AE133">
        <v>5</v>
      </c>
      <c r="AF133">
        <v>10</v>
      </c>
      <c r="AG133" t="s">
        <v>56</v>
      </c>
      <c r="AH133">
        <v>15</v>
      </c>
      <c r="AI133">
        <v>20</v>
      </c>
      <c r="AM133">
        <f t="shared" si="53"/>
        <v>15</v>
      </c>
      <c r="AN133">
        <f t="shared" si="54"/>
        <v>75</v>
      </c>
      <c r="AP133">
        <f t="shared" ref="AP133:AP175" si="56">AE133+AH133+AK133</f>
        <v>20</v>
      </c>
      <c r="AQ133">
        <f t="shared" ref="AQ133:AQ175" si="57">AF133+AI133+AL133</f>
        <v>30</v>
      </c>
    </row>
    <row r="134" spans="16:43" x14ac:dyDescent="0.25">
      <c r="P134" t="s">
        <v>216</v>
      </c>
      <c r="Q134">
        <v>313</v>
      </c>
      <c r="R134" t="s">
        <v>119</v>
      </c>
      <c r="T134">
        <v>8</v>
      </c>
      <c r="U134">
        <f t="shared" si="55"/>
        <v>400</v>
      </c>
      <c r="V134" t="s">
        <v>42</v>
      </c>
      <c r="X134">
        <v>10</v>
      </c>
      <c r="Y134">
        <f t="shared" si="50"/>
        <v>200</v>
      </c>
      <c r="AA134">
        <f t="shared" si="51"/>
        <v>600</v>
      </c>
      <c r="AB134">
        <v>600</v>
      </c>
      <c r="AC134" s="26">
        <f t="shared" si="52"/>
        <v>100</v>
      </c>
      <c r="AD134" t="s">
        <v>53</v>
      </c>
      <c r="AE134">
        <v>15</v>
      </c>
      <c r="AF134">
        <v>25</v>
      </c>
      <c r="AG134" t="s">
        <v>56</v>
      </c>
      <c r="AH134">
        <v>25</v>
      </c>
      <c r="AI134">
        <v>45</v>
      </c>
      <c r="AM134">
        <f t="shared" si="53"/>
        <v>60</v>
      </c>
      <c r="AN134">
        <f t="shared" si="54"/>
        <v>300</v>
      </c>
      <c r="AP134">
        <f t="shared" si="56"/>
        <v>40</v>
      </c>
      <c r="AQ134">
        <f t="shared" si="57"/>
        <v>70</v>
      </c>
    </row>
    <row r="135" spans="16:43" x14ac:dyDescent="0.25">
      <c r="P135" t="s">
        <v>217</v>
      </c>
      <c r="Q135">
        <v>332</v>
      </c>
      <c r="R135" t="s">
        <v>119</v>
      </c>
      <c r="T135">
        <v>25</v>
      </c>
      <c r="U135">
        <f t="shared" si="55"/>
        <v>1250</v>
      </c>
      <c r="V135" t="s">
        <v>42</v>
      </c>
      <c r="X135">
        <v>25</v>
      </c>
      <c r="Y135">
        <f t="shared" si="50"/>
        <v>500</v>
      </c>
      <c r="AA135">
        <f t="shared" si="51"/>
        <v>1750</v>
      </c>
      <c r="AB135">
        <v>1750</v>
      </c>
      <c r="AC135" s="26">
        <f t="shared" si="52"/>
        <v>100</v>
      </c>
      <c r="AD135" t="s">
        <v>53</v>
      </c>
      <c r="AE135">
        <v>25</v>
      </c>
      <c r="AF135">
        <v>45</v>
      </c>
      <c r="AG135" t="s">
        <v>56</v>
      </c>
      <c r="AH135">
        <v>35</v>
      </c>
      <c r="AI135">
        <v>55</v>
      </c>
      <c r="AM135">
        <f t="shared" si="53"/>
        <v>175</v>
      </c>
      <c r="AN135">
        <f t="shared" si="54"/>
        <v>875</v>
      </c>
      <c r="AP135">
        <f t="shared" si="56"/>
        <v>60</v>
      </c>
      <c r="AQ135">
        <f t="shared" si="57"/>
        <v>100</v>
      </c>
    </row>
    <row r="136" spans="16:43" x14ac:dyDescent="0.25">
      <c r="P136" t="s">
        <v>219</v>
      </c>
      <c r="Q136">
        <v>351</v>
      </c>
      <c r="R136" t="s">
        <v>119</v>
      </c>
      <c r="T136">
        <v>20</v>
      </c>
      <c r="U136">
        <f t="shared" si="55"/>
        <v>1000</v>
      </c>
      <c r="V136" t="s">
        <v>42</v>
      </c>
      <c r="X136">
        <v>25</v>
      </c>
      <c r="Y136">
        <f t="shared" si="50"/>
        <v>500</v>
      </c>
      <c r="AA136">
        <f t="shared" si="51"/>
        <v>1500</v>
      </c>
      <c r="AB136">
        <v>1500</v>
      </c>
      <c r="AC136" s="26">
        <f t="shared" si="52"/>
        <v>100</v>
      </c>
      <c r="AD136" t="s">
        <v>53</v>
      </c>
      <c r="AE136">
        <v>20</v>
      </c>
      <c r="AF136">
        <v>30</v>
      </c>
      <c r="AG136" t="s">
        <v>56</v>
      </c>
      <c r="AH136">
        <v>30</v>
      </c>
      <c r="AI136">
        <v>50</v>
      </c>
      <c r="AM136">
        <f t="shared" si="53"/>
        <v>150</v>
      </c>
      <c r="AN136">
        <f t="shared" si="54"/>
        <v>750</v>
      </c>
      <c r="AP136">
        <f t="shared" si="56"/>
        <v>50</v>
      </c>
      <c r="AQ136">
        <f t="shared" si="57"/>
        <v>80</v>
      </c>
    </row>
    <row r="137" spans="16:43" x14ac:dyDescent="0.25">
      <c r="P137" t="s">
        <v>220</v>
      </c>
      <c r="Q137">
        <v>352</v>
      </c>
      <c r="R137" t="s">
        <v>119</v>
      </c>
      <c r="T137">
        <v>90</v>
      </c>
      <c r="U137">
        <f t="shared" si="55"/>
        <v>4500</v>
      </c>
      <c r="V137" t="s">
        <v>42</v>
      </c>
      <c r="X137">
        <v>100</v>
      </c>
      <c r="Y137">
        <f t="shared" si="50"/>
        <v>2000</v>
      </c>
      <c r="AA137">
        <f t="shared" si="51"/>
        <v>6500</v>
      </c>
      <c r="AB137">
        <v>6500</v>
      </c>
      <c r="AC137" s="26">
        <f t="shared" si="52"/>
        <v>100</v>
      </c>
      <c r="AD137" t="s">
        <v>53</v>
      </c>
      <c r="AE137">
        <v>40</v>
      </c>
      <c r="AF137">
        <v>60</v>
      </c>
      <c r="AG137" t="s">
        <v>56</v>
      </c>
      <c r="AH137">
        <v>50</v>
      </c>
      <c r="AI137">
        <v>70</v>
      </c>
      <c r="AM137">
        <f t="shared" si="53"/>
        <v>650</v>
      </c>
      <c r="AN137">
        <f t="shared" si="54"/>
        <v>3250</v>
      </c>
      <c r="AP137">
        <f t="shared" si="56"/>
        <v>90</v>
      </c>
      <c r="AQ137">
        <f t="shared" si="57"/>
        <v>130</v>
      </c>
    </row>
    <row r="138" spans="16:43" x14ac:dyDescent="0.25">
      <c r="P138" t="s">
        <v>221</v>
      </c>
      <c r="Q138">
        <v>353</v>
      </c>
      <c r="R138" t="s">
        <v>119</v>
      </c>
      <c r="T138">
        <v>40</v>
      </c>
      <c r="U138">
        <f t="shared" si="55"/>
        <v>2000</v>
      </c>
      <c r="V138" t="s">
        <v>42</v>
      </c>
      <c r="X138">
        <v>50</v>
      </c>
      <c r="Y138">
        <f t="shared" si="50"/>
        <v>1000</v>
      </c>
      <c r="AA138">
        <f t="shared" si="51"/>
        <v>3000</v>
      </c>
      <c r="AB138">
        <v>3000</v>
      </c>
      <c r="AC138" s="26">
        <f t="shared" si="52"/>
        <v>100</v>
      </c>
      <c r="AD138" t="s">
        <v>53</v>
      </c>
      <c r="AE138">
        <v>30</v>
      </c>
      <c r="AF138">
        <v>50</v>
      </c>
      <c r="AG138" t="s">
        <v>56</v>
      </c>
      <c r="AH138">
        <v>40</v>
      </c>
      <c r="AI138">
        <v>60</v>
      </c>
      <c r="AM138">
        <f t="shared" si="53"/>
        <v>300</v>
      </c>
      <c r="AN138">
        <f t="shared" si="54"/>
        <v>1500</v>
      </c>
      <c r="AP138">
        <f t="shared" si="56"/>
        <v>70</v>
      </c>
      <c r="AQ138">
        <f t="shared" si="57"/>
        <v>110</v>
      </c>
    </row>
    <row r="139" spans="16:43" x14ac:dyDescent="0.25">
      <c r="P139" t="s">
        <v>222</v>
      </c>
      <c r="Q139">
        <v>354</v>
      </c>
      <c r="R139" t="s">
        <v>119</v>
      </c>
      <c r="T139">
        <v>80</v>
      </c>
      <c r="U139">
        <f t="shared" si="55"/>
        <v>4000</v>
      </c>
      <c r="V139" t="s">
        <v>42</v>
      </c>
      <c r="X139">
        <v>75</v>
      </c>
      <c r="Y139">
        <f t="shared" si="50"/>
        <v>1500</v>
      </c>
      <c r="AA139">
        <f t="shared" si="51"/>
        <v>5500</v>
      </c>
      <c r="AB139">
        <v>5500</v>
      </c>
      <c r="AC139" s="26">
        <f t="shared" si="52"/>
        <v>100</v>
      </c>
      <c r="AD139" t="s">
        <v>53</v>
      </c>
      <c r="AE139">
        <v>40</v>
      </c>
      <c r="AF139">
        <v>60</v>
      </c>
      <c r="AG139" t="s">
        <v>56</v>
      </c>
      <c r="AH139">
        <v>50</v>
      </c>
      <c r="AI139">
        <v>70</v>
      </c>
      <c r="AM139">
        <f t="shared" si="53"/>
        <v>550</v>
      </c>
      <c r="AN139">
        <f t="shared" si="54"/>
        <v>2750</v>
      </c>
      <c r="AP139">
        <f t="shared" si="56"/>
        <v>90</v>
      </c>
      <c r="AQ139">
        <f t="shared" si="57"/>
        <v>130</v>
      </c>
    </row>
    <row r="140" spans="16:43" x14ac:dyDescent="0.25">
      <c r="P140" t="s">
        <v>224</v>
      </c>
      <c r="Q140">
        <v>385</v>
      </c>
      <c r="R140" t="s">
        <v>119</v>
      </c>
      <c r="T140">
        <v>10</v>
      </c>
      <c r="U140">
        <f t="shared" si="55"/>
        <v>500</v>
      </c>
      <c r="V140" t="s">
        <v>42</v>
      </c>
      <c r="X140">
        <v>15</v>
      </c>
      <c r="Y140">
        <f t="shared" si="50"/>
        <v>300</v>
      </c>
      <c r="AA140">
        <f t="shared" si="51"/>
        <v>800</v>
      </c>
      <c r="AB140">
        <v>800</v>
      </c>
      <c r="AC140" s="26">
        <f t="shared" si="52"/>
        <v>100</v>
      </c>
      <c r="AD140" t="s">
        <v>53</v>
      </c>
      <c r="AE140">
        <v>15</v>
      </c>
      <c r="AF140">
        <v>25</v>
      </c>
      <c r="AG140" t="s">
        <v>56</v>
      </c>
      <c r="AH140">
        <v>25</v>
      </c>
      <c r="AI140">
        <v>30</v>
      </c>
      <c r="AM140">
        <f t="shared" si="53"/>
        <v>80</v>
      </c>
      <c r="AN140">
        <f t="shared" si="54"/>
        <v>400</v>
      </c>
      <c r="AP140">
        <f t="shared" si="56"/>
        <v>40</v>
      </c>
      <c r="AQ140">
        <f t="shared" si="57"/>
        <v>55</v>
      </c>
    </row>
    <row r="141" spans="16:43" x14ac:dyDescent="0.25">
      <c r="P141" t="s">
        <v>226</v>
      </c>
      <c r="Q141">
        <v>388</v>
      </c>
      <c r="R141" t="s">
        <v>119</v>
      </c>
      <c r="T141">
        <v>30</v>
      </c>
      <c r="U141">
        <f t="shared" si="55"/>
        <v>1500</v>
      </c>
      <c r="V141" t="s">
        <v>42</v>
      </c>
      <c r="X141">
        <v>35</v>
      </c>
      <c r="Y141">
        <f t="shared" si="50"/>
        <v>700</v>
      </c>
      <c r="AA141">
        <f t="shared" si="51"/>
        <v>2200</v>
      </c>
      <c r="AB141">
        <v>2200</v>
      </c>
      <c r="AC141" s="26">
        <f t="shared" si="52"/>
        <v>100</v>
      </c>
      <c r="AD141" t="s">
        <v>53</v>
      </c>
      <c r="AE141">
        <v>30</v>
      </c>
      <c r="AF141">
        <v>50</v>
      </c>
      <c r="AG141" t="s">
        <v>56</v>
      </c>
      <c r="AH141">
        <v>40</v>
      </c>
      <c r="AI141">
        <v>60</v>
      </c>
      <c r="AM141">
        <f t="shared" si="53"/>
        <v>220</v>
      </c>
      <c r="AN141">
        <f t="shared" si="54"/>
        <v>1100</v>
      </c>
      <c r="AP141">
        <f t="shared" si="56"/>
        <v>70</v>
      </c>
      <c r="AQ141">
        <f t="shared" si="57"/>
        <v>110</v>
      </c>
    </row>
    <row r="142" spans="16:43" x14ac:dyDescent="0.25">
      <c r="P142" t="s">
        <v>228</v>
      </c>
      <c r="Q142">
        <v>391</v>
      </c>
      <c r="R142" t="s">
        <v>119</v>
      </c>
      <c r="T142">
        <v>100</v>
      </c>
      <c r="U142">
        <f t="shared" si="55"/>
        <v>5000</v>
      </c>
      <c r="V142" t="s">
        <v>42</v>
      </c>
      <c r="X142">
        <v>150</v>
      </c>
      <c r="Y142">
        <f t="shared" si="50"/>
        <v>3000</v>
      </c>
      <c r="AA142">
        <f t="shared" si="51"/>
        <v>8000</v>
      </c>
      <c r="AB142">
        <v>8000</v>
      </c>
      <c r="AC142" s="26">
        <f t="shared" si="52"/>
        <v>100</v>
      </c>
      <c r="AD142" t="s">
        <v>53</v>
      </c>
      <c r="AE142">
        <v>50</v>
      </c>
      <c r="AF142">
        <v>70</v>
      </c>
      <c r="AG142" t="s">
        <v>56</v>
      </c>
      <c r="AH142">
        <v>60</v>
      </c>
      <c r="AI142">
        <v>80</v>
      </c>
      <c r="AM142">
        <f t="shared" si="53"/>
        <v>800</v>
      </c>
      <c r="AN142">
        <f t="shared" si="54"/>
        <v>4000</v>
      </c>
      <c r="AP142">
        <f t="shared" si="56"/>
        <v>110</v>
      </c>
      <c r="AQ142">
        <f t="shared" si="57"/>
        <v>150</v>
      </c>
    </row>
    <row r="143" spans="16:43" x14ac:dyDescent="0.25">
      <c r="P143" t="s">
        <v>229</v>
      </c>
      <c r="Q143">
        <v>392</v>
      </c>
      <c r="R143" t="s">
        <v>119</v>
      </c>
      <c r="T143">
        <v>110</v>
      </c>
      <c r="U143">
        <f t="shared" si="55"/>
        <v>5500</v>
      </c>
      <c r="V143" t="s">
        <v>42</v>
      </c>
      <c r="X143">
        <v>130</v>
      </c>
      <c r="Y143">
        <f t="shared" si="50"/>
        <v>2600</v>
      </c>
      <c r="AA143">
        <f t="shared" si="51"/>
        <v>8100</v>
      </c>
      <c r="AB143">
        <v>8250</v>
      </c>
      <c r="AC143" s="26">
        <f t="shared" si="52"/>
        <v>98.181818181818187</v>
      </c>
      <c r="AD143" t="s">
        <v>53</v>
      </c>
      <c r="AE143">
        <v>60</v>
      </c>
      <c r="AF143">
        <v>80</v>
      </c>
      <c r="AG143" t="s">
        <v>56</v>
      </c>
      <c r="AH143">
        <v>70</v>
      </c>
      <c r="AI143">
        <v>90</v>
      </c>
      <c r="AM143">
        <f t="shared" si="53"/>
        <v>825</v>
      </c>
      <c r="AN143">
        <f t="shared" si="54"/>
        <v>4125</v>
      </c>
      <c r="AP143">
        <f t="shared" si="56"/>
        <v>130</v>
      </c>
      <c r="AQ143">
        <f t="shared" si="57"/>
        <v>170</v>
      </c>
    </row>
    <row r="144" spans="16:43" x14ac:dyDescent="0.25">
      <c r="P144" t="s">
        <v>230</v>
      </c>
      <c r="Q144">
        <v>394</v>
      </c>
      <c r="R144" t="s">
        <v>119</v>
      </c>
      <c r="T144">
        <v>75</v>
      </c>
      <c r="U144">
        <f t="shared" si="55"/>
        <v>3750</v>
      </c>
      <c r="V144" t="s">
        <v>42</v>
      </c>
      <c r="X144">
        <v>75</v>
      </c>
      <c r="Y144">
        <f t="shared" si="50"/>
        <v>1500</v>
      </c>
      <c r="AA144">
        <f t="shared" si="51"/>
        <v>5250</v>
      </c>
      <c r="AB144">
        <v>5250</v>
      </c>
      <c r="AC144" s="26">
        <f t="shared" si="52"/>
        <v>100</v>
      </c>
      <c r="AD144" t="s">
        <v>53</v>
      </c>
      <c r="AE144">
        <v>40</v>
      </c>
      <c r="AF144">
        <v>60</v>
      </c>
      <c r="AG144" t="s">
        <v>56</v>
      </c>
      <c r="AH144">
        <v>50</v>
      </c>
      <c r="AI144">
        <v>70</v>
      </c>
      <c r="AM144">
        <f t="shared" si="53"/>
        <v>525</v>
      </c>
      <c r="AN144">
        <f t="shared" si="54"/>
        <v>2625</v>
      </c>
      <c r="AP144">
        <f t="shared" si="56"/>
        <v>90</v>
      </c>
      <c r="AQ144">
        <f t="shared" si="57"/>
        <v>130</v>
      </c>
    </row>
    <row r="145" spans="16:43" x14ac:dyDescent="0.25">
      <c r="P145" t="s">
        <v>234</v>
      </c>
      <c r="Q145">
        <v>398</v>
      </c>
      <c r="R145" t="s">
        <v>119</v>
      </c>
      <c r="T145">
        <v>10</v>
      </c>
      <c r="U145">
        <f t="shared" si="55"/>
        <v>500</v>
      </c>
      <c r="V145" t="s">
        <v>42</v>
      </c>
      <c r="X145">
        <v>10</v>
      </c>
      <c r="Y145">
        <f t="shared" si="50"/>
        <v>200</v>
      </c>
      <c r="AA145">
        <f t="shared" si="51"/>
        <v>700</v>
      </c>
      <c r="AB145">
        <v>600</v>
      </c>
      <c r="AC145" s="26">
        <f t="shared" si="52"/>
        <v>116.66666666666667</v>
      </c>
      <c r="AD145" t="s">
        <v>53</v>
      </c>
      <c r="AE145">
        <v>20</v>
      </c>
      <c r="AF145">
        <v>40</v>
      </c>
      <c r="AG145" t="s">
        <v>56</v>
      </c>
      <c r="AH145">
        <v>30</v>
      </c>
      <c r="AI145">
        <v>50</v>
      </c>
      <c r="AM145">
        <f t="shared" si="53"/>
        <v>60</v>
      </c>
      <c r="AN145">
        <f t="shared" si="54"/>
        <v>300</v>
      </c>
      <c r="AP145">
        <f t="shared" si="56"/>
        <v>50</v>
      </c>
      <c r="AQ145">
        <f t="shared" si="57"/>
        <v>90</v>
      </c>
    </row>
    <row r="146" spans="16:43" x14ac:dyDescent="0.25">
      <c r="P146" t="s">
        <v>242</v>
      </c>
      <c r="Q146">
        <v>403</v>
      </c>
      <c r="R146" t="s">
        <v>119</v>
      </c>
      <c r="T146">
        <v>30</v>
      </c>
      <c r="U146">
        <f t="shared" si="55"/>
        <v>1500</v>
      </c>
      <c r="V146" t="s">
        <v>42</v>
      </c>
      <c r="X146">
        <v>25</v>
      </c>
      <c r="Y146">
        <f t="shared" si="50"/>
        <v>500</v>
      </c>
      <c r="AA146">
        <f t="shared" si="51"/>
        <v>2000</v>
      </c>
      <c r="AB146">
        <v>2000</v>
      </c>
      <c r="AC146" s="26">
        <f t="shared" si="52"/>
        <v>100</v>
      </c>
      <c r="AD146" t="s">
        <v>53</v>
      </c>
      <c r="AE146">
        <v>30</v>
      </c>
      <c r="AF146">
        <v>50</v>
      </c>
      <c r="AG146" t="s">
        <v>56</v>
      </c>
      <c r="AH146">
        <v>40</v>
      </c>
      <c r="AI146">
        <v>60</v>
      </c>
      <c r="AM146">
        <f t="shared" si="53"/>
        <v>200</v>
      </c>
      <c r="AN146">
        <f t="shared" si="54"/>
        <v>1000</v>
      </c>
      <c r="AP146">
        <f t="shared" si="56"/>
        <v>70</v>
      </c>
      <c r="AQ146">
        <f t="shared" si="57"/>
        <v>110</v>
      </c>
    </row>
    <row r="147" spans="16:43" x14ac:dyDescent="0.25">
      <c r="P147" t="s">
        <v>238</v>
      </c>
      <c r="Q147">
        <v>404</v>
      </c>
      <c r="R147" t="s">
        <v>119</v>
      </c>
      <c r="T147">
        <v>12</v>
      </c>
      <c r="U147">
        <f t="shared" si="55"/>
        <v>600</v>
      </c>
      <c r="V147" t="s">
        <v>42</v>
      </c>
      <c r="X147">
        <v>20</v>
      </c>
      <c r="Y147">
        <f t="shared" si="50"/>
        <v>400</v>
      </c>
      <c r="AA147">
        <f t="shared" si="51"/>
        <v>1000</v>
      </c>
      <c r="AB147">
        <v>800</v>
      </c>
      <c r="AC147" s="26">
        <f t="shared" si="52"/>
        <v>125</v>
      </c>
      <c r="AD147" t="s">
        <v>53</v>
      </c>
      <c r="AE147">
        <v>15</v>
      </c>
      <c r="AF147">
        <v>25</v>
      </c>
      <c r="AG147" t="s">
        <v>56</v>
      </c>
      <c r="AH147">
        <v>30</v>
      </c>
      <c r="AI147">
        <v>50</v>
      </c>
      <c r="AM147">
        <f t="shared" si="53"/>
        <v>80</v>
      </c>
      <c r="AN147">
        <f t="shared" si="54"/>
        <v>400</v>
      </c>
      <c r="AP147">
        <f t="shared" si="56"/>
        <v>45</v>
      </c>
      <c r="AQ147">
        <f t="shared" si="57"/>
        <v>75</v>
      </c>
    </row>
    <row r="148" spans="16:43" x14ac:dyDescent="0.25">
      <c r="P148" t="s">
        <v>239</v>
      </c>
      <c r="Q148">
        <v>405</v>
      </c>
      <c r="R148" t="s">
        <v>119</v>
      </c>
      <c r="T148">
        <v>20</v>
      </c>
      <c r="U148">
        <f t="shared" si="55"/>
        <v>1000</v>
      </c>
      <c r="V148" t="s">
        <v>42</v>
      </c>
      <c r="X148">
        <v>25</v>
      </c>
      <c r="Y148">
        <f t="shared" si="50"/>
        <v>500</v>
      </c>
      <c r="AA148">
        <f t="shared" si="51"/>
        <v>1500</v>
      </c>
      <c r="AB148">
        <v>1300</v>
      </c>
      <c r="AC148" s="26">
        <f t="shared" si="52"/>
        <v>115.38461538461537</v>
      </c>
      <c r="AD148" t="s">
        <v>53</v>
      </c>
      <c r="AE148">
        <v>25</v>
      </c>
      <c r="AF148">
        <v>45</v>
      </c>
      <c r="AG148" t="s">
        <v>56</v>
      </c>
      <c r="AH148">
        <v>40</v>
      </c>
      <c r="AI148">
        <v>60</v>
      </c>
      <c r="AM148">
        <f t="shared" si="53"/>
        <v>130</v>
      </c>
      <c r="AN148">
        <f t="shared" si="54"/>
        <v>650</v>
      </c>
      <c r="AP148">
        <f t="shared" si="56"/>
        <v>65</v>
      </c>
      <c r="AQ148">
        <f t="shared" si="57"/>
        <v>105</v>
      </c>
    </row>
    <row r="149" spans="16:43" x14ac:dyDescent="0.25">
      <c r="P149" t="s">
        <v>241</v>
      </c>
      <c r="Q149">
        <v>500</v>
      </c>
      <c r="R149" t="s">
        <v>119</v>
      </c>
      <c r="T149">
        <v>30</v>
      </c>
      <c r="U149">
        <f t="shared" si="55"/>
        <v>1500</v>
      </c>
      <c r="V149" t="s">
        <v>42</v>
      </c>
      <c r="X149">
        <v>35</v>
      </c>
      <c r="Y149">
        <f t="shared" si="50"/>
        <v>700</v>
      </c>
      <c r="AA149">
        <f t="shared" si="51"/>
        <v>2200</v>
      </c>
      <c r="AB149">
        <v>2250</v>
      </c>
      <c r="AC149" s="26">
        <f t="shared" si="52"/>
        <v>97.777777777777771</v>
      </c>
      <c r="AD149" t="s">
        <v>53</v>
      </c>
      <c r="AE149">
        <v>30</v>
      </c>
      <c r="AF149">
        <v>50</v>
      </c>
      <c r="AG149" t="s">
        <v>56</v>
      </c>
      <c r="AH149">
        <v>40</v>
      </c>
      <c r="AI149">
        <v>60</v>
      </c>
      <c r="AM149">
        <f t="shared" si="53"/>
        <v>225</v>
      </c>
      <c r="AN149">
        <f t="shared" si="54"/>
        <v>1125</v>
      </c>
      <c r="AP149">
        <f t="shared" si="56"/>
        <v>70</v>
      </c>
      <c r="AQ149">
        <f t="shared" si="57"/>
        <v>110</v>
      </c>
    </row>
    <row r="151" spans="16:43" x14ac:dyDescent="0.25">
      <c r="P151" s="20" t="s">
        <v>46</v>
      </c>
    </row>
    <row r="153" spans="16:43" x14ac:dyDescent="0.25">
      <c r="P153" t="s">
        <v>193</v>
      </c>
      <c r="Q153">
        <v>11</v>
      </c>
      <c r="R153" t="s">
        <v>119</v>
      </c>
      <c r="T153">
        <v>25</v>
      </c>
      <c r="U153">
        <f t="shared" si="55"/>
        <v>1250</v>
      </c>
      <c r="V153" t="s">
        <v>42</v>
      </c>
      <c r="X153">
        <v>35</v>
      </c>
      <c r="Y153">
        <f t="shared" ref="Y153:Y161" si="58">X153*$U$1</f>
        <v>700</v>
      </c>
      <c r="AA153">
        <f t="shared" si="51"/>
        <v>1950</v>
      </c>
      <c r="AB153">
        <v>2000</v>
      </c>
      <c r="AC153" s="26">
        <f t="shared" ref="AC153:AC162" si="59">AA153/AB153*100</f>
        <v>97.5</v>
      </c>
      <c r="AD153" t="s">
        <v>53</v>
      </c>
      <c r="AE153">
        <v>30</v>
      </c>
      <c r="AF153">
        <v>50</v>
      </c>
      <c r="AG153" t="s">
        <v>57</v>
      </c>
      <c r="AH153">
        <v>30</v>
      </c>
      <c r="AI153">
        <v>50</v>
      </c>
      <c r="AM153">
        <f t="shared" si="53"/>
        <v>200</v>
      </c>
      <c r="AN153">
        <f t="shared" si="54"/>
        <v>1000</v>
      </c>
      <c r="AP153">
        <f t="shared" si="56"/>
        <v>60</v>
      </c>
      <c r="AQ153">
        <f t="shared" si="57"/>
        <v>100</v>
      </c>
    </row>
    <row r="154" spans="16:43" x14ac:dyDescent="0.25">
      <c r="P154" t="s">
        <v>194</v>
      </c>
      <c r="Q154">
        <v>12</v>
      </c>
      <c r="R154" t="s">
        <v>119</v>
      </c>
      <c r="T154">
        <v>50</v>
      </c>
      <c r="U154">
        <f t="shared" si="55"/>
        <v>2500</v>
      </c>
      <c r="V154" t="s">
        <v>42</v>
      </c>
      <c r="X154">
        <v>60</v>
      </c>
      <c r="Y154">
        <f t="shared" si="58"/>
        <v>1200</v>
      </c>
      <c r="AA154">
        <f t="shared" si="51"/>
        <v>3700</v>
      </c>
      <c r="AB154">
        <v>3800</v>
      </c>
      <c r="AC154" s="26">
        <f t="shared" si="59"/>
        <v>97.368421052631575</v>
      </c>
      <c r="AD154" t="s">
        <v>53</v>
      </c>
      <c r="AE154">
        <v>30</v>
      </c>
      <c r="AF154">
        <v>50</v>
      </c>
      <c r="AG154" t="s">
        <v>57</v>
      </c>
      <c r="AH154">
        <v>40</v>
      </c>
      <c r="AI154">
        <v>60</v>
      </c>
      <c r="AM154">
        <f t="shared" si="53"/>
        <v>380</v>
      </c>
      <c r="AN154">
        <f t="shared" si="54"/>
        <v>1900</v>
      </c>
      <c r="AP154">
        <f t="shared" si="56"/>
        <v>70</v>
      </c>
      <c r="AQ154">
        <f t="shared" si="57"/>
        <v>110</v>
      </c>
    </row>
    <row r="155" spans="16:43" x14ac:dyDescent="0.25">
      <c r="P155" t="s">
        <v>195</v>
      </c>
      <c r="Q155">
        <v>13</v>
      </c>
      <c r="R155" t="s">
        <v>119</v>
      </c>
      <c r="T155">
        <v>15</v>
      </c>
      <c r="U155">
        <f t="shared" si="55"/>
        <v>750</v>
      </c>
      <c r="V155" t="s">
        <v>42</v>
      </c>
      <c r="X155">
        <v>75</v>
      </c>
      <c r="Y155">
        <f t="shared" si="58"/>
        <v>1500</v>
      </c>
      <c r="AA155">
        <f t="shared" si="51"/>
        <v>2250</v>
      </c>
      <c r="AB155">
        <v>2300</v>
      </c>
      <c r="AC155" s="26">
        <f t="shared" si="59"/>
        <v>97.826086956521735</v>
      </c>
      <c r="AD155" t="s">
        <v>53</v>
      </c>
      <c r="AE155">
        <v>35</v>
      </c>
      <c r="AF155">
        <v>55</v>
      </c>
      <c r="AG155" t="s">
        <v>57</v>
      </c>
      <c r="AH155">
        <v>40</v>
      </c>
      <c r="AI155">
        <v>60</v>
      </c>
      <c r="AM155">
        <f t="shared" si="53"/>
        <v>230</v>
      </c>
      <c r="AN155">
        <f t="shared" si="54"/>
        <v>1150</v>
      </c>
      <c r="AP155">
        <f t="shared" si="56"/>
        <v>75</v>
      </c>
      <c r="AQ155">
        <f t="shared" si="57"/>
        <v>115</v>
      </c>
    </row>
    <row r="156" spans="16:43" x14ac:dyDescent="0.25">
      <c r="P156" t="s">
        <v>218</v>
      </c>
      <c r="Q156">
        <v>350</v>
      </c>
      <c r="R156" t="s">
        <v>119</v>
      </c>
      <c r="T156">
        <v>75</v>
      </c>
      <c r="U156">
        <f t="shared" si="55"/>
        <v>3750</v>
      </c>
      <c r="V156" t="s">
        <v>42</v>
      </c>
      <c r="X156">
        <v>75</v>
      </c>
      <c r="Y156">
        <f t="shared" si="58"/>
        <v>1500</v>
      </c>
      <c r="AA156">
        <f t="shared" si="51"/>
        <v>5250</v>
      </c>
      <c r="AB156">
        <v>5250</v>
      </c>
      <c r="AC156" s="26">
        <f t="shared" si="59"/>
        <v>100</v>
      </c>
      <c r="AD156" t="s">
        <v>53</v>
      </c>
      <c r="AE156">
        <v>50</v>
      </c>
      <c r="AF156">
        <v>70</v>
      </c>
      <c r="AG156" t="s">
        <v>57</v>
      </c>
      <c r="AH156">
        <v>50</v>
      </c>
      <c r="AI156">
        <v>70</v>
      </c>
      <c r="AM156">
        <f t="shared" si="53"/>
        <v>525</v>
      </c>
      <c r="AN156">
        <f t="shared" si="54"/>
        <v>2625</v>
      </c>
      <c r="AP156">
        <f t="shared" si="56"/>
        <v>100</v>
      </c>
      <c r="AQ156">
        <f t="shared" si="57"/>
        <v>140</v>
      </c>
    </row>
    <row r="157" spans="16:43" x14ac:dyDescent="0.25">
      <c r="P157" t="s">
        <v>223</v>
      </c>
      <c r="Q157">
        <v>355</v>
      </c>
      <c r="R157" t="s">
        <v>119</v>
      </c>
      <c r="T157">
        <v>70</v>
      </c>
      <c r="U157">
        <f t="shared" si="55"/>
        <v>3500</v>
      </c>
      <c r="V157" t="s">
        <v>42</v>
      </c>
      <c r="X157">
        <v>60</v>
      </c>
      <c r="Y157">
        <f t="shared" si="58"/>
        <v>1200</v>
      </c>
      <c r="AA157">
        <f t="shared" si="51"/>
        <v>4700</v>
      </c>
      <c r="AB157">
        <v>4750</v>
      </c>
      <c r="AC157" s="26">
        <f t="shared" si="59"/>
        <v>98.94736842105263</v>
      </c>
      <c r="AD157" t="s">
        <v>53</v>
      </c>
      <c r="AE157">
        <v>40</v>
      </c>
      <c r="AF157">
        <v>60</v>
      </c>
      <c r="AG157" t="s">
        <v>57</v>
      </c>
      <c r="AH157">
        <v>45</v>
      </c>
      <c r="AI157">
        <v>65</v>
      </c>
      <c r="AM157">
        <f t="shared" si="53"/>
        <v>475</v>
      </c>
      <c r="AN157">
        <f t="shared" si="54"/>
        <v>2375</v>
      </c>
      <c r="AP157">
        <f t="shared" si="56"/>
        <v>85</v>
      </c>
      <c r="AQ157">
        <f t="shared" si="57"/>
        <v>125</v>
      </c>
    </row>
    <row r="158" spans="16:43" x14ac:dyDescent="0.25">
      <c r="P158" t="s">
        <v>225</v>
      </c>
      <c r="Q158">
        <v>387</v>
      </c>
      <c r="R158" t="s">
        <v>119</v>
      </c>
      <c r="T158">
        <v>50</v>
      </c>
      <c r="U158">
        <f t="shared" si="55"/>
        <v>2500</v>
      </c>
      <c r="V158" t="s">
        <v>42</v>
      </c>
      <c r="X158">
        <v>50</v>
      </c>
      <c r="Y158">
        <f t="shared" si="58"/>
        <v>1000</v>
      </c>
      <c r="AA158">
        <f t="shared" si="51"/>
        <v>3500</v>
      </c>
      <c r="AB158">
        <v>3500</v>
      </c>
      <c r="AC158" s="26">
        <f t="shared" si="59"/>
        <v>100</v>
      </c>
      <c r="AD158" t="s">
        <v>53</v>
      </c>
      <c r="AE158">
        <v>40</v>
      </c>
      <c r="AF158">
        <v>60</v>
      </c>
      <c r="AG158" t="s">
        <v>57</v>
      </c>
      <c r="AH158">
        <v>40</v>
      </c>
      <c r="AI158">
        <v>60</v>
      </c>
      <c r="AM158">
        <f t="shared" si="53"/>
        <v>350</v>
      </c>
      <c r="AN158">
        <f t="shared" si="54"/>
        <v>1750</v>
      </c>
      <c r="AP158">
        <f t="shared" si="56"/>
        <v>80</v>
      </c>
      <c r="AQ158">
        <f t="shared" si="57"/>
        <v>120</v>
      </c>
    </row>
    <row r="159" spans="16:43" x14ac:dyDescent="0.25">
      <c r="P159" t="s">
        <v>227</v>
      </c>
      <c r="Q159">
        <v>389</v>
      </c>
      <c r="R159" t="s">
        <v>119</v>
      </c>
      <c r="T159">
        <v>70</v>
      </c>
      <c r="U159">
        <f t="shared" si="55"/>
        <v>3500</v>
      </c>
      <c r="V159" t="s">
        <v>42</v>
      </c>
      <c r="X159">
        <v>100</v>
      </c>
      <c r="Y159">
        <f t="shared" si="58"/>
        <v>2000</v>
      </c>
      <c r="AA159">
        <f t="shared" si="51"/>
        <v>5500</v>
      </c>
      <c r="AB159">
        <v>5500</v>
      </c>
      <c r="AC159" s="26">
        <f t="shared" si="59"/>
        <v>100</v>
      </c>
      <c r="AD159" t="s">
        <v>53</v>
      </c>
      <c r="AE159">
        <v>50</v>
      </c>
      <c r="AF159">
        <v>70</v>
      </c>
      <c r="AG159" t="s">
        <v>57</v>
      </c>
      <c r="AH159">
        <v>50</v>
      </c>
      <c r="AI159">
        <v>70</v>
      </c>
      <c r="AM159">
        <f t="shared" si="53"/>
        <v>550</v>
      </c>
      <c r="AN159">
        <f t="shared" si="54"/>
        <v>2750</v>
      </c>
      <c r="AP159">
        <f t="shared" si="56"/>
        <v>100</v>
      </c>
      <c r="AQ159">
        <f t="shared" si="57"/>
        <v>140</v>
      </c>
    </row>
    <row r="160" spans="16:43" x14ac:dyDescent="0.25">
      <c r="P160" t="s">
        <v>231</v>
      </c>
      <c r="Q160">
        <v>395</v>
      </c>
      <c r="R160" t="s">
        <v>119</v>
      </c>
      <c r="T160">
        <v>200</v>
      </c>
      <c r="U160">
        <f t="shared" si="55"/>
        <v>10000</v>
      </c>
      <c r="V160" t="s">
        <v>42</v>
      </c>
      <c r="X160">
        <v>250</v>
      </c>
      <c r="Y160">
        <f t="shared" si="58"/>
        <v>5000</v>
      </c>
      <c r="AA160">
        <f t="shared" si="51"/>
        <v>15000</v>
      </c>
      <c r="AB160">
        <v>15250</v>
      </c>
      <c r="AC160" s="26">
        <f t="shared" si="59"/>
        <v>98.360655737704917</v>
      </c>
      <c r="AD160" t="s">
        <v>53</v>
      </c>
      <c r="AE160">
        <v>60</v>
      </c>
      <c r="AF160">
        <v>80</v>
      </c>
      <c r="AG160" t="s">
        <v>57</v>
      </c>
      <c r="AH160">
        <v>80</v>
      </c>
      <c r="AI160">
        <v>100</v>
      </c>
      <c r="AM160">
        <f t="shared" si="53"/>
        <v>1525</v>
      </c>
      <c r="AN160">
        <f t="shared" si="54"/>
        <v>7625</v>
      </c>
      <c r="AP160">
        <f t="shared" si="56"/>
        <v>140</v>
      </c>
      <c r="AQ160">
        <f t="shared" si="57"/>
        <v>180</v>
      </c>
    </row>
    <row r="161" spans="16:43" x14ac:dyDescent="0.25">
      <c r="P161" t="s">
        <v>235</v>
      </c>
      <c r="Q161">
        <v>400</v>
      </c>
      <c r="R161" t="s">
        <v>119</v>
      </c>
      <c r="T161">
        <v>30</v>
      </c>
      <c r="U161">
        <f t="shared" si="55"/>
        <v>1500</v>
      </c>
      <c r="V161" t="s">
        <v>42</v>
      </c>
      <c r="X161">
        <v>35</v>
      </c>
      <c r="Y161">
        <f t="shared" si="58"/>
        <v>700</v>
      </c>
      <c r="AA161">
        <f t="shared" si="51"/>
        <v>2200</v>
      </c>
      <c r="AB161">
        <v>2000</v>
      </c>
      <c r="AC161" s="26">
        <f t="shared" si="59"/>
        <v>110.00000000000001</v>
      </c>
      <c r="AD161" t="s">
        <v>53</v>
      </c>
      <c r="AE161">
        <v>50</v>
      </c>
      <c r="AF161">
        <v>70</v>
      </c>
      <c r="AG161" t="s">
        <v>57</v>
      </c>
      <c r="AH161">
        <v>40</v>
      </c>
      <c r="AI161">
        <v>60</v>
      </c>
      <c r="AM161">
        <f t="shared" si="53"/>
        <v>200</v>
      </c>
      <c r="AN161">
        <f t="shared" si="54"/>
        <v>1000</v>
      </c>
      <c r="AP161">
        <f t="shared" si="56"/>
        <v>90</v>
      </c>
      <c r="AQ161">
        <f t="shared" si="57"/>
        <v>130</v>
      </c>
    </row>
    <row r="162" spans="16:43" x14ac:dyDescent="0.25">
      <c r="AC162" s="26"/>
    </row>
    <row r="163" spans="16:43" x14ac:dyDescent="0.25">
      <c r="P163" s="21" t="s">
        <v>48</v>
      </c>
    </row>
    <row r="165" spans="16:43" x14ac:dyDescent="0.25">
      <c r="P165" t="s">
        <v>196</v>
      </c>
      <c r="Q165">
        <v>15</v>
      </c>
      <c r="R165" t="s">
        <v>119</v>
      </c>
      <c r="T165">
        <v>40</v>
      </c>
      <c r="U165">
        <f t="shared" si="55"/>
        <v>2000</v>
      </c>
      <c r="V165" s="17" t="s">
        <v>44</v>
      </c>
      <c r="X165">
        <v>40</v>
      </c>
      <c r="Y165">
        <f t="shared" ref="Y165:Y175" si="60">X165*$W$1</f>
        <v>2000</v>
      </c>
      <c r="AA165">
        <f t="shared" si="51"/>
        <v>4000</v>
      </c>
      <c r="AB165">
        <v>4000</v>
      </c>
      <c r="AC165" s="26">
        <f t="shared" ref="AC165:AC175" si="61">AA165/AB165*100</f>
        <v>100</v>
      </c>
      <c r="AD165" t="s">
        <v>53</v>
      </c>
      <c r="AE165">
        <v>40</v>
      </c>
      <c r="AF165">
        <v>60</v>
      </c>
      <c r="AG165" t="s">
        <v>48</v>
      </c>
      <c r="AH165">
        <v>70</v>
      </c>
      <c r="AI165">
        <v>90</v>
      </c>
      <c r="AM165">
        <f t="shared" si="53"/>
        <v>400</v>
      </c>
      <c r="AN165">
        <f t="shared" si="54"/>
        <v>2000</v>
      </c>
      <c r="AP165">
        <f t="shared" si="56"/>
        <v>110</v>
      </c>
      <c r="AQ165">
        <f t="shared" si="57"/>
        <v>150</v>
      </c>
    </row>
    <row r="166" spans="16:43" x14ac:dyDescent="0.25">
      <c r="P166" t="s">
        <v>197</v>
      </c>
      <c r="Q166">
        <v>16</v>
      </c>
      <c r="R166" t="s">
        <v>119</v>
      </c>
      <c r="T166">
        <v>14</v>
      </c>
      <c r="U166">
        <f t="shared" si="55"/>
        <v>700</v>
      </c>
      <c r="V166" s="17" t="s">
        <v>44</v>
      </c>
      <c r="X166">
        <v>14</v>
      </c>
      <c r="Y166">
        <f t="shared" si="60"/>
        <v>700</v>
      </c>
      <c r="AA166">
        <f t="shared" si="51"/>
        <v>1400</v>
      </c>
      <c r="AB166">
        <v>1400</v>
      </c>
      <c r="AC166" s="26">
        <f t="shared" si="61"/>
        <v>100</v>
      </c>
      <c r="AD166" t="s">
        <v>53</v>
      </c>
      <c r="AE166">
        <v>35</v>
      </c>
      <c r="AF166">
        <v>55</v>
      </c>
      <c r="AG166" t="s">
        <v>48</v>
      </c>
      <c r="AH166">
        <v>50</v>
      </c>
      <c r="AI166">
        <v>70</v>
      </c>
      <c r="AM166">
        <f t="shared" si="53"/>
        <v>140</v>
      </c>
      <c r="AN166">
        <f t="shared" si="54"/>
        <v>700</v>
      </c>
      <c r="AP166">
        <f t="shared" si="56"/>
        <v>85</v>
      </c>
      <c r="AQ166">
        <f t="shared" si="57"/>
        <v>125</v>
      </c>
    </row>
    <row r="167" spans="16:43" x14ac:dyDescent="0.25">
      <c r="P167" t="s">
        <v>199</v>
      </c>
      <c r="Q167">
        <v>24</v>
      </c>
      <c r="R167" t="s">
        <v>119</v>
      </c>
      <c r="T167">
        <v>25</v>
      </c>
      <c r="U167">
        <f t="shared" si="55"/>
        <v>1250</v>
      </c>
      <c r="V167" s="17" t="s">
        <v>44</v>
      </c>
      <c r="X167">
        <v>25</v>
      </c>
      <c r="Y167">
        <f t="shared" si="60"/>
        <v>1250</v>
      </c>
      <c r="AA167">
        <f t="shared" si="51"/>
        <v>2500</v>
      </c>
      <c r="AB167">
        <v>2750</v>
      </c>
      <c r="AC167" s="26">
        <f t="shared" si="61"/>
        <v>90.909090909090907</v>
      </c>
      <c r="AD167" t="s">
        <v>53</v>
      </c>
      <c r="AE167">
        <v>35</v>
      </c>
      <c r="AF167">
        <v>55</v>
      </c>
      <c r="AG167" t="s">
        <v>48</v>
      </c>
      <c r="AH167">
        <v>60</v>
      </c>
      <c r="AI167">
        <v>80</v>
      </c>
      <c r="AM167">
        <f t="shared" si="53"/>
        <v>275</v>
      </c>
      <c r="AN167">
        <f t="shared" si="54"/>
        <v>1375</v>
      </c>
      <c r="AP167">
        <f t="shared" si="56"/>
        <v>95</v>
      </c>
      <c r="AQ167">
        <f t="shared" si="57"/>
        <v>135</v>
      </c>
    </row>
    <row r="168" spans="16:43" x14ac:dyDescent="0.25">
      <c r="P168" t="s">
        <v>200</v>
      </c>
      <c r="Q168">
        <v>28</v>
      </c>
      <c r="R168" t="s">
        <v>119</v>
      </c>
      <c r="T168">
        <v>75</v>
      </c>
      <c r="U168">
        <f t="shared" si="55"/>
        <v>3750</v>
      </c>
      <c r="V168" s="17" t="s">
        <v>44</v>
      </c>
      <c r="X168">
        <v>75</v>
      </c>
      <c r="Y168">
        <f t="shared" si="60"/>
        <v>3750</v>
      </c>
      <c r="AA168">
        <f t="shared" si="51"/>
        <v>7500</v>
      </c>
      <c r="AB168">
        <v>7500</v>
      </c>
      <c r="AC168" s="26">
        <f t="shared" si="61"/>
        <v>100</v>
      </c>
      <c r="AD168" t="s">
        <v>53</v>
      </c>
      <c r="AE168">
        <v>50</v>
      </c>
      <c r="AF168">
        <v>70</v>
      </c>
      <c r="AG168" t="s">
        <v>48</v>
      </c>
      <c r="AH168">
        <v>70</v>
      </c>
      <c r="AI168">
        <v>90</v>
      </c>
      <c r="AM168">
        <f t="shared" si="53"/>
        <v>750</v>
      </c>
      <c r="AN168">
        <f t="shared" si="54"/>
        <v>3750</v>
      </c>
      <c r="AP168">
        <f t="shared" si="56"/>
        <v>120</v>
      </c>
      <c r="AQ168">
        <f t="shared" si="57"/>
        <v>160</v>
      </c>
    </row>
    <row r="169" spans="16:43" x14ac:dyDescent="0.25">
      <c r="P169" t="s">
        <v>202</v>
      </c>
      <c r="Q169">
        <v>118</v>
      </c>
      <c r="R169" t="s">
        <v>119</v>
      </c>
      <c r="T169">
        <v>50</v>
      </c>
      <c r="U169">
        <f t="shared" si="55"/>
        <v>2500</v>
      </c>
      <c r="V169" s="17" t="s">
        <v>44</v>
      </c>
      <c r="X169">
        <v>50</v>
      </c>
      <c r="Y169">
        <f t="shared" si="60"/>
        <v>2500</v>
      </c>
      <c r="AA169">
        <f t="shared" si="51"/>
        <v>5000</v>
      </c>
      <c r="AB169">
        <v>5000</v>
      </c>
      <c r="AC169" s="26">
        <f t="shared" si="61"/>
        <v>100</v>
      </c>
      <c r="AD169" t="s">
        <v>53</v>
      </c>
      <c r="AE169">
        <v>40</v>
      </c>
      <c r="AF169">
        <v>60</v>
      </c>
      <c r="AG169" t="s">
        <v>48</v>
      </c>
      <c r="AH169">
        <v>70</v>
      </c>
      <c r="AI169">
        <v>90</v>
      </c>
      <c r="AM169">
        <f t="shared" si="53"/>
        <v>500</v>
      </c>
      <c r="AN169">
        <f t="shared" si="54"/>
        <v>2500</v>
      </c>
      <c r="AP169">
        <f t="shared" si="56"/>
        <v>110</v>
      </c>
      <c r="AQ169">
        <f t="shared" si="57"/>
        <v>150</v>
      </c>
    </row>
    <row r="170" spans="16:43" x14ac:dyDescent="0.25">
      <c r="P170" t="s">
        <v>206</v>
      </c>
      <c r="Q170">
        <v>223</v>
      </c>
      <c r="R170" t="s">
        <v>119</v>
      </c>
      <c r="T170">
        <v>100</v>
      </c>
      <c r="U170">
        <f t="shared" si="55"/>
        <v>5000</v>
      </c>
      <c r="V170" s="17" t="s">
        <v>44</v>
      </c>
      <c r="X170">
        <v>100</v>
      </c>
      <c r="Y170">
        <f t="shared" si="60"/>
        <v>5000</v>
      </c>
      <c r="AA170">
        <f t="shared" si="51"/>
        <v>10000</v>
      </c>
      <c r="AB170">
        <v>10000</v>
      </c>
      <c r="AC170" s="26">
        <f t="shared" si="61"/>
        <v>100</v>
      </c>
      <c r="AD170" t="s">
        <v>53</v>
      </c>
      <c r="AE170">
        <v>50</v>
      </c>
      <c r="AF170">
        <v>70</v>
      </c>
      <c r="AG170" t="s">
        <v>48</v>
      </c>
      <c r="AH170">
        <v>75</v>
      </c>
      <c r="AI170">
        <v>95</v>
      </c>
      <c r="AM170">
        <f t="shared" si="53"/>
        <v>1000</v>
      </c>
      <c r="AN170">
        <f t="shared" si="54"/>
        <v>5000</v>
      </c>
      <c r="AP170">
        <f t="shared" si="56"/>
        <v>125</v>
      </c>
      <c r="AQ170">
        <f t="shared" si="57"/>
        <v>165</v>
      </c>
    </row>
    <row r="171" spans="16:43" x14ac:dyDescent="0.25">
      <c r="P171" t="s">
        <v>236</v>
      </c>
      <c r="Q171">
        <v>401</v>
      </c>
      <c r="R171" t="s">
        <v>119</v>
      </c>
      <c r="T171">
        <v>60</v>
      </c>
      <c r="U171">
        <f t="shared" si="55"/>
        <v>3000</v>
      </c>
      <c r="V171" s="17" t="s">
        <v>44</v>
      </c>
      <c r="X171">
        <v>60</v>
      </c>
      <c r="Y171">
        <f t="shared" si="60"/>
        <v>3000</v>
      </c>
      <c r="AA171">
        <f t="shared" si="51"/>
        <v>6000</v>
      </c>
      <c r="AB171">
        <v>5000</v>
      </c>
      <c r="AC171" s="26">
        <f t="shared" si="61"/>
        <v>120</v>
      </c>
      <c r="AD171" t="s">
        <v>53</v>
      </c>
      <c r="AE171">
        <v>50</v>
      </c>
      <c r="AF171">
        <v>70</v>
      </c>
      <c r="AG171" t="s">
        <v>48</v>
      </c>
      <c r="AH171">
        <v>75</v>
      </c>
      <c r="AI171">
        <v>95</v>
      </c>
      <c r="AM171">
        <f t="shared" si="53"/>
        <v>500</v>
      </c>
      <c r="AN171">
        <f t="shared" si="54"/>
        <v>2500</v>
      </c>
      <c r="AP171">
        <f t="shared" si="56"/>
        <v>125</v>
      </c>
      <c r="AQ171">
        <f t="shared" si="57"/>
        <v>165</v>
      </c>
    </row>
    <row r="172" spans="16:43" x14ac:dyDescent="0.25">
      <c r="P172" t="s">
        <v>237</v>
      </c>
      <c r="Q172">
        <v>402</v>
      </c>
      <c r="R172" t="s">
        <v>119</v>
      </c>
      <c r="T172">
        <v>16</v>
      </c>
      <c r="U172">
        <f t="shared" si="55"/>
        <v>800</v>
      </c>
      <c r="V172" s="17" t="s">
        <v>44</v>
      </c>
      <c r="X172">
        <v>16</v>
      </c>
      <c r="Y172">
        <f t="shared" si="60"/>
        <v>800</v>
      </c>
      <c r="AA172">
        <f t="shared" si="51"/>
        <v>1600</v>
      </c>
      <c r="AB172">
        <v>1400</v>
      </c>
      <c r="AC172" s="26">
        <f t="shared" si="61"/>
        <v>114.28571428571428</v>
      </c>
      <c r="AD172" t="s">
        <v>53</v>
      </c>
      <c r="AE172">
        <v>40</v>
      </c>
      <c r="AF172">
        <v>60</v>
      </c>
      <c r="AG172" t="s">
        <v>48</v>
      </c>
      <c r="AH172">
        <v>55</v>
      </c>
      <c r="AI172">
        <v>75</v>
      </c>
      <c r="AM172">
        <f t="shared" si="53"/>
        <v>140</v>
      </c>
      <c r="AN172">
        <f t="shared" si="54"/>
        <v>700</v>
      </c>
      <c r="AP172">
        <f t="shared" si="56"/>
        <v>95</v>
      </c>
      <c r="AQ172">
        <f t="shared" si="57"/>
        <v>135</v>
      </c>
    </row>
    <row r="173" spans="16:43" x14ac:dyDescent="0.25">
      <c r="P173" t="s">
        <v>240</v>
      </c>
      <c r="Q173">
        <v>406</v>
      </c>
      <c r="R173" t="s">
        <v>119</v>
      </c>
      <c r="T173">
        <v>25</v>
      </c>
      <c r="U173">
        <f t="shared" si="55"/>
        <v>1250</v>
      </c>
      <c r="V173" s="17" t="s">
        <v>44</v>
      </c>
      <c r="X173">
        <v>30</v>
      </c>
      <c r="Y173">
        <f t="shared" si="60"/>
        <v>1500</v>
      </c>
      <c r="AA173">
        <f t="shared" si="51"/>
        <v>2750</v>
      </c>
      <c r="AB173">
        <v>2750</v>
      </c>
      <c r="AC173" s="26">
        <f t="shared" si="61"/>
        <v>100</v>
      </c>
      <c r="AD173" t="s">
        <v>53</v>
      </c>
      <c r="AE173">
        <v>40</v>
      </c>
      <c r="AF173">
        <v>60</v>
      </c>
      <c r="AG173" t="s">
        <v>48</v>
      </c>
      <c r="AH173">
        <v>65</v>
      </c>
      <c r="AI173">
        <v>85</v>
      </c>
      <c r="AM173">
        <f t="shared" si="53"/>
        <v>275</v>
      </c>
      <c r="AN173">
        <f t="shared" si="54"/>
        <v>1375</v>
      </c>
      <c r="AP173">
        <f t="shared" si="56"/>
        <v>105</v>
      </c>
      <c r="AQ173">
        <f t="shared" si="57"/>
        <v>145</v>
      </c>
    </row>
    <row r="174" spans="16:43" x14ac:dyDescent="0.25">
      <c r="P174" t="s">
        <v>232</v>
      </c>
      <c r="Q174">
        <v>396</v>
      </c>
      <c r="R174" t="s">
        <v>119</v>
      </c>
      <c r="T174">
        <v>125</v>
      </c>
      <c r="U174">
        <f t="shared" si="55"/>
        <v>6250</v>
      </c>
      <c r="V174" s="17" t="s">
        <v>44</v>
      </c>
      <c r="X174">
        <v>125</v>
      </c>
      <c r="Y174">
        <f t="shared" si="60"/>
        <v>6250</v>
      </c>
      <c r="AA174">
        <f t="shared" si="51"/>
        <v>12500</v>
      </c>
      <c r="AB174">
        <v>12500</v>
      </c>
      <c r="AC174" s="26">
        <f t="shared" si="61"/>
        <v>100</v>
      </c>
      <c r="AD174" t="s">
        <v>53</v>
      </c>
      <c r="AE174">
        <v>45</v>
      </c>
      <c r="AF174">
        <v>75</v>
      </c>
      <c r="AG174" t="s">
        <v>48</v>
      </c>
      <c r="AH174">
        <v>80</v>
      </c>
      <c r="AI174">
        <v>100</v>
      </c>
      <c r="AM174">
        <f t="shared" si="53"/>
        <v>1250</v>
      </c>
      <c r="AN174">
        <f t="shared" si="54"/>
        <v>6250</v>
      </c>
      <c r="AP174">
        <f t="shared" si="56"/>
        <v>125</v>
      </c>
      <c r="AQ174">
        <f t="shared" si="57"/>
        <v>175</v>
      </c>
    </row>
    <row r="175" spans="16:43" x14ac:dyDescent="0.25">
      <c r="P175" t="s">
        <v>233</v>
      </c>
      <c r="Q175">
        <v>397</v>
      </c>
      <c r="R175" t="s">
        <v>119</v>
      </c>
      <c r="T175">
        <v>175</v>
      </c>
      <c r="U175">
        <f t="shared" si="55"/>
        <v>8750</v>
      </c>
      <c r="V175" s="17" t="s">
        <v>44</v>
      </c>
      <c r="X175">
        <v>175</v>
      </c>
      <c r="Y175">
        <f t="shared" si="60"/>
        <v>8750</v>
      </c>
      <c r="AA175">
        <f t="shared" si="51"/>
        <v>17500</v>
      </c>
      <c r="AB175">
        <v>17500</v>
      </c>
      <c r="AC175" s="26">
        <f t="shared" si="61"/>
        <v>100</v>
      </c>
      <c r="AD175" t="s">
        <v>53</v>
      </c>
      <c r="AE175">
        <v>50</v>
      </c>
      <c r="AF175">
        <v>80</v>
      </c>
      <c r="AG175" t="s">
        <v>48</v>
      </c>
      <c r="AH175">
        <v>90</v>
      </c>
      <c r="AI175">
        <v>110</v>
      </c>
      <c r="AM175">
        <f t="shared" si="53"/>
        <v>1750</v>
      </c>
      <c r="AN175">
        <f t="shared" si="54"/>
        <v>8750</v>
      </c>
      <c r="AP175">
        <f t="shared" si="56"/>
        <v>140</v>
      </c>
      <c r="AQ175">
        <f t="shared" si="57"/>
        <v>190</v>
      </c>
    </row>
  </sheetData>
  <mergeCells count="1">
    <mergeCell ref="F41:H4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54"/>
  <sheetViews>
    <sheetView topLeftCell="A22" workbookViewId="0">
      <selection activeCell="R53" sqref="R53"/>
    </sheetView>
  </sheetViews>
  <sheetFormatPr defaultRowHeight="15" x14ac:dyDescent="0.25"/>
  <sheetData>
    <row r="1" spans="1:75" x14ac:dyDescent="0.25">
      <c r="A1">
        <v>4</v>
      </c>
      <c r="B1">
        <v>5</v>
      </c>
      <c r="C1">
        <v>6</v>
      </c>
      <c r="D1">
        <v>20</v>
      </c>
      <c r="E1">
        <v>21</v>
      </c>
      <c r="F1">
        <v>45</v>
      </c>
      <c r="G1">
        <v>115</v>
      </c>
      <c r="H1">
        <v>116</v>
      </c>
      <c r="I1">
        <v>160</v>
      </c>
      <c r="J1">
        <v>234</v>
      </c>
      <c r="K1">
        <v>235</v>
      </c>
      <c r="L1">
        <v>236</v>
      </c>
      <c r="M1">
        <v>319</v>
      </c>
      <c r="N1">
        <v>383</v>
      </c>
      <c r="O1">
        <v>384</v>
      </c>
      <c r="P1">
        <v>399</v>
      </c>
      <c r="Q1">
        <v>407</v>
      </c>
      <c r="R1">
        <v>522</v>
      </c>
      <c r="S1">
        <v>517</v>
      </c>
      <c r="T1">
        <v>8</v>
      </c>
      <c r="U1">
        <v>9</v>
      </c>
      <c r="V1">
        <v>10</v>
      </c>
      <c r="W1">
        <v>18</v>
      </c>
      <c r="X1">
        <v>22</v>
      </c>
      <c r="Y1">
        <v>23</v>
      </c>
      <c r="Z1">
        <v>94</v>
      </c>
      <c r="AA1">
        <v>122</v>
      </c>
      <c r="AB1">
        <v>143</v>
      </c>
      <c r="AC1">
        <v>161</v>
      </c>
      <c r="AD1">
        <v>162</v>
      </c>
      <c r="AE1">
        <v>241</v>
      </c>
      <c r="AF1">
        <v>242</v>
      </c>
      <c r="AG1">
        <v>261</v>
      </c>
      <c r="AH1">
        <v>268</v>
      </c>
      <c r="AI1">
        <v>283</v>
      </c>
      <c r="AJ1">
        <v>287</v>
      </c>
      <c r="AK1">
        <v>296</v>
      </c>
      <c r="AL1">
        <v>299</v>
      </c>
      <c r="AM1">
        <v>300</v>
      </c>
      <c r="AN1">
        <v>313</v>
      </c>
      <c r="AO1">
        <v>332</v>
      </c>
      <c r="AP1">
        <v>351</v>
      </c>
      <c r="AQ1">
        <v>352</v>
      </c>
      <c r="AR1">
        <v>353</v>
      </c>
      <c r="AS1">
        <v>354</v>
      </c>
      <c r="AT1">
        <v>385</v>
      </c>
      <c r="AU1">
        <v>388</v>
      </c>
      <c r="AV1">
        <v>391</v>
      </c>
      <c r="AW1">
        <v>392</v>
      </c>
      <c r="AX1">
        <v>394</v>
      </c>
      <c r="AY1">
        <v>398</v>
      </c>
      <c r="AZ1">
        <v>403</v>
      </c>
      <c r="BA1">
        <v>404</v>
      </c>
      <c r="BB1">
        <v>405</v>
      </c>
      <c r="BC1">
        <v>500</v>
      </c>
      <c r="BD1">
        <v>11</v>
      </c>
      <c r="BE1">
        <v>12</v>
      </c>
      <c r="BF1">
        <v>13</v>
      </c>
      <c r="BG1">
        <v>350</v>
      </c>
      <c r="BH1">
        <v>355</v>
      </c>
      <c r="BI1">
        <v>387</v>
      </c>
      <c r="BJ1">
        <v>389</v>
      </c>
      <c r="BK1">
        <v>395</v>
      </c>
      <c r="BL1">
        <v>400</v>
      </c>
      <c r="BM1">
        <v>15</v>
      </c>
      <c r="BN1">
        <v>16</v>
      </c>
      <c r="BO1">
        <v>24</v>
      </c>
      <c r="BP1">
        <v>28</v>
      </c>
      <c r="BQ1">
        <v>118</v>
      </c>
      <c r="BR1">
        <v>223</v>
      </c>
      <c r="BS1">
        <v>401</v>
      </c>
      <c r="BT1">
        <v>402</v>
      </c>
      <c r="BU1">
        <v>406</v>
      </c>
      <c r="BV1">
        <v>396</v>
      </c>
      <c r="BW1">
        <v>397</v>
      </c>
    </row>
    <row r="3" spans="1:75" x14ac:dyDescent="0.25">
      <c r="A3">
        <v>1275</v>
      </c>
      <c r="B3">
        <v>1276</v>
      </c>
      <c r="C3">
        <v>1277</v>
      </c>
      <c r="D3">
        <v>1278</v>
      </c>
      <c r="E3">
        <v>1279</v>
      </c>
      <c r="F3">
        <v>1280</v>
      </c>
      <c r="G3">
        <v>1281</v>
      </c>
      <c r="H3">
        <v>1282</v>
      </c>
      <c r="I3">
        <v>1283</v>
      </c>
      <c r="J3">
        <v>1284</v>
      </c>
      <c r="K3">
        <v>1285</v>
      </c>
      <c r="L3">
        <v>1286</v>
      </c>
      <c r="M3">
        <v>1287</v>
      </c>
      <c r="N3">
        <v>1288</v>
      </c>
      <c r="O3">
        <v>1289</v>
      </c>
      <c r="P3">
        <v>1290</v>
      </c>
      <c r="Q3">
        <v>1291</v>
      </c>
      <c r="R3">
        <v>1292</v>
      </c>
      <c r="S3">
        <v>1293</v>
      </c>
      <c r="T3">
        <v>1294</v>
      </c>
      <c r="U3">
        <v>1295</v>
      </c>
      <c r="V3">
        <v>1296</v>
      </c>
      <c r="W3">
        <v>1297</v>
      </c>
      <c r="X3">
        <v>1298</v>
      </c>
      <c r="Y3">
        <v>1299</v>
      </c>
      <c r="Z3">
        <v>1300</v>
      </c>
      <c r="AA3">
        <v>1301</v>
      </c>
      <c r="AB3">
        <v>1302</v>
      </c>
      <c r="AC3">
        <v>1303</v>
      </c>
      <c r="AD3">
        <v>1304</v>
      </c>
      <c r="AE3">
        <v>1305</v>
      </c>
      <c r="AF3">
        <v>1306</v>
      </c>
      <c r="AG3">
        <v>1307</v>
      </c>
      <c r="AH3">
        <v>1308</v>
      </c>
      <c r="AI3">
        <v>1309</v>
      </c>
      <c r="AJ3">
        <v>1310</v>
      </c>
      <c r="AK3">
        <v>1311</v>
      </c>
      <c r="AL3">
        <v>1312</v>
      </c>
      <c r="AM3">
        <v>1313</v>
      </c>
      <c r="AN3">
        <v>1314</v>
      </c>
      <c r="AO3">
        <v>1315</v>
      </c>
      <c r="AP3">
        <v>1316</v>
      </c>
      <c r="AQ3">
        <v>1317</v>
      </c>
      <c r="AR3">
        <v>1318</v>
      </c>
      <c r="AS3">
        <v>1319</v>
      </c>
      <c r="AT3">
        <v>1320</v>
      </c>
      <c r="AU3">
        <v>1321</v>
      </c>
      <c r="AV3">
        <v>1322</v>
      </c>
      <c r="AW3">
        <v>1323</v>
      </c>
      <c r="AX3">
        <v>1324</v>
      </c>
      <c r="AY3">
        <v>1325</v>
      </c>
      <c r="AZ3">
        <v>1326</v>
      </c>
      <c r="BA3">
        <v>1327</v>
      </c>
      <c r="BB3">
        <v>1328</v>
      </c>
      <c r="BC3">
        <v>1329</v>
      </c>
      <c r="BD3">
        <v>1330</v>
      </c>
      <c r="BE3">
        <v>1331</v>
      </c>
      <c r="BF3">
        <v>1332</v>
      </c>
      <c r="BG3">
        <v>1333</v>
      </c>
      <c r="BH3">
        <v>1334</v>
      </c>
      <c r="BI3">
        <v>1335</v>
      </c>
      <c r="BJ3">
        <v>1336</v>
      </c>
      <c r="BK3">
        <v>1337</v>
      </c>
      <c r="BL3">
        <v>1338</v>
      </c>
      <c r="BM3">
        <v>1339</v>
      </c>
      <c r="BN3">
        <v>1340</v>
      </c>
      <c r="BO3">
        <v>1341</v>
      </c>
      <c r="BP3">
        <v>1342</v>
      </c>
      <c r="BQ3">
        <v>1343</v>
      </c>
      <c r="BR3">
        <v>1344</v>
      </c>
      <c r="BS3">
        <v>1345</v>
      </c>
      <c r="BT3">
        <v>1346</v>
      </c>
      <c r="BU3">
        <v>1347</v>
      </c>
      <c r="BV3">
        <v>1348</v>
      </c>
      <c r="BW3">
        <v>1349</v>
      </c>
    </row>
    <row r="5" spans="1:75" x14ac:dyDescent="0.25">
      <c r="A5">
        <v>4</v>
      </c>
    </row>
    <row r="6" spans="1:75" x14ac:dyDescent="0.25">
      <c r="A6">
        <v>5</v>
      </c>
    </row>
    <row r="7" spans="1:75" x14ac:dyDescent="0.25">
      <c r="A7">
        <v>6</v>
      </c>
    </row>
    <row r="8" spans="1:75" x14ac:dyDescent="0.25">
      <c r="A8">
        <v>20</v>
      </c>
    </row>
    <row r="9" spans="1:75" x14ac:dyDescent="0.25">
      <c r="A9">
        <v>21</v>
      </c>
    </row>
    <row r="10" spans="1:75" x14ac:dyDescent="0.25">
      <c r="A10">
        <v>45</v>
      </c>
    </row>
    <row r="11" spans="1:75" x14ac:dyDescent="0.25">
      <c r="A11">
        <v>115</v>
      </c>
    </row>
    <row r="12" spans="1:75" x14ac:dyDescent="0.25">
      <c r="A12">
        <v>116</v>
      </c>
    </row>
    <row r="13" spans="1:75" x14ac:dyDescent="0.25">
      <c r="A13">
        <v>160</v>
      </c>
    </row>
    <row r="14" spans="1:75" x14ac:dyDescent="0.25">
      <c r="A14">
        <v>234</v>
      </c>
    </row>
    <row r="15" spans="1:75" x14ac:dyDescent="0.25">
      <c r="A15">
        <v>235</v>
      </c>
    </row>
    <row r="16" spans="1:75" x14ac:dyDescent="0.25">
      <c r="A16">
        <v>236</v>
      </c>
    </row>
    <row r="17" spans="1:144" x14ac:dyDescent="0.25">
      <c r="A17">
        <v>319</v>
      </c>
    </row>
    <row r="18" spans="1:144" x14ac:dyDescent="0.25">
      <c r="A18">
        <v>383</v>
      </c>
    </row>
    <row r="19" spans="1:144" x14ac:dyDescent="0.25">
      <c r="A19">
        <v>384</v>
      </c>
    </row>
    <row r="20" spans="1:144" x14ac:dyDescent="0.25">
      <c r="A20">
        <v>399</v>
      </c>
    </row>
    <row r="21" spans="1:144" x14ac:dyDescent="0.25">
      <c r="A21">
        <v>407</v>
      </c>
    </row>
    <row r="22" spans="1:144" x14ac:dyDescent="0.25">
      <c r="A22">
        <v>522</v>
      </c>
    </row>
    <row r="23" spans="1:144" x14ac:dyDescent="0.25">
      <c r="A23">
        <v>517</v>
      </c>
    </row>
    <row r="25" spans="1:144" x14ac:dyDescent="0.25">
      <c r="A25">
        <v>74</v>
      </c>
      <c r="B25">
        <v>265</v>
      </c>
      <c r="C25">
        <v>1</v>
      </c>
      <c r="D25">
        <v>379</v>
      </c>
      <c r="E25">
        <v>2</v>
      </c>
      <c r="F25">
        <v>380</v>
      </c>
      <c r="G25">
        <v>240</v>
      </c>
      <c r="H25">
        <v>17</v>
      </c>
      <c r="I25">
        <v>381</v>
      </c>
      <c r="J25">
        <v>239</v>
      </c>
      <c r="K25">
        <v>3</v>
      </c>
      <c r="L25">
        <v>232</v>
      </c>
      <c r="M25">
        <v>348</v>
      </c>
      <c r="N25">
        <v>349</v>
      </c>
      <c r="O25">
        <v>276</v>
      </c>
      <c r="P25">
        <v>277</v>
      </c>
      <c r="Q25">
        <v>553</v>
      </c>
      <c r="R25">
        <v>98</v>
      </c>
      <c r="S25">
        <v>100</v>
      </c>
      <c r="T25">
        <v>101</v>
      </c>
      <c r="U25">
        <v>126</v>
      </c>
      <c r="V25">
        <v>210</v>
      </c>
      <c r="W25">
        <v>52</v>
      </c>
      <c r="X25">
        <v>59</v>
      </c>
      <c r="Y25">
        <v>14</v>
      </c>
      <c r="Z25">
        <v>29</v>
      </c>
      <c r="AA25">
        <v>30</v>
      </c>
      <c r="AB25">
        <v>31</v>
      </c>
      <c r="AC25">
        <v>111</v>
      </c>
      <c r="AD25">
        <v>32</v>
      </c>
      <c r="AE25">
        <v>382</v>
      </c>
      <c r="AF25">
        <v>33</v>
      </c>
      <c r="AG25">
        <v>34</v>
      </c>
      <c r="AH25">
        <v>35</v>
      </c>
      <c r="AI25">
        <v>36</v>
      </c>
      <c r="AJ25">
        <v>37</v>
      </c>
      <c r="AK25">
        <v>38</v>
      </c>
      <c r="AL25">
        <v>39</v>
      </c>
      <c r="AM25">
        <v>95</v>
      </c>
      <c r="AN25">
        <v>121</v>
      </c>
      <c r="AO25">
        <v>163</v>
      </c>
      <c r="AP25">
        <v>357</v>
      </c>
      <c r="AQ25">
        <v>358</v>
      </c>
      <c r="AR25">
        <v>359</v>
      </c>
      <c r="AS25">
        <v>360</v>
      </c>
      <c r="AT25">
        <v>361</v>
      </c>
      <c r="AU25">
        <v>362</v>
      </c>
      <c r="AV25">
        <v>363</v>
      </c>
      <c r="AW25">
        <v>25</v>
      </c>
      <c r="AX25">
        <v>26</v>
      </c>
      <c r="AY25">
        <v>27</v>
      </c>
      <c r="AZ25">
        <v>421</v>
      </c>
      <c r="BA25">
        <v>206</v>
      </c>
      <c r="BB25">
        <v>85</v>
      </c>
      <c r="BC25">
        <v>47</v>
      </c>
      <c r="BD25">
        <v>408</v>
      </c>
      <c r="BE25">
        <v>91</v>
      </c>
      <c r="BF25">
        <v>409</v>
      </c>
      <c r="BG25">
        <v>40</v>
      </c>
      <c r="BH25">
        <v>48</v>
      </c>
      <c r="BI25">
        <v>49</v>
      </c>
      <c r="BJ25">
        <v>53</v>
      </c>
      <c r="BK25">
        <v>87</v>
      </c>
      <c r="BL25">
        <v>109</v>
      </c>
      <c r="BM25">
        <v>110</v>
      </c>
      <c r="BN25">
        <v>144</v>
      </c>
      <c r="BO25">
        <v>259</v>
      </c>
      <c r="BP25">
        <v>260</v>
      </c>
      <c r="BQ25">
        <v>273</v>
      </c>
      <c r="BR25">
        <v>4</v>
      </c>
      <c r="BS25">
        <v>5</v>
      </c>
      <c r="BT25">
        <v>6</v>
      </c>
      <c r="BU25">
        <v>20</v>
      </c>
      <c r="BV25">
        <v>21</v>
      </c>
      <c r="BW25">
        <v>45</v>
      </c>
      <c r="BX25">
        <v>115</v>
      </c>
      <c r="BY25">
        <v>116</v>
      </c>
      <c r="BZ25">
        <v>160</v>
      </c>
      <c r="CA25">
        <v>234</v>
      </c>
      <c r="CB25">
        <v>235</v>
      </c>
      <c r="CC25">
        <v>236</v>
      </c>
      <c r="CD25">
        <v>319</v>
      </c>
      <c r="CE25">
        <v>383</v>
      </c>
      <c r="CF25">
        <v>384</v>
      </c>
      <c r="CG25">
        <v>399</v>
      </c>
      <c r="CH25">
        <v>407</v>
      </c>
      <c r="CI25">
        <v>522</v>
      </c>
      <c r="CJ25">
        <v>517</v>
      </c>
      <c r="CK25">
        <v>8</v>
      </c>
      <c r="CL25">
        <v>9</v>
      </c>
      <c r="CM25">
        <v>10</v>
      </c>
      <c r="CN25">
        <v>18</v>
      </c>
      <c r="CO25">
        <v>22</v>
      </c>
      <c r="CP25">
        <v>23</v>
      </c>
      <c r="CQ25">
        <v>94</v>
      </c>
      <c r="CR25">
        <v>122</v>
      </c>
      <c r="CS25">
        <v>143</v>
      </c>
      <c r="CT25">
        <v>161</v>
      </c>
      <c r="CU25">
        <v>162</v>
      </c>
      <c r="CV25">
        <v>241</v>
      </c>
      <c r="CW25">
        <v>242</v>
      </c>
      <c r="CX25">
        <v>261</v>
      </c>
      <c r="CY25">
        <v>268</v>
      </c>
      <c r="CZ25">
        <v>283</v>
      </c>
      <c r="DA25">
        <v>287</v>
      </c>
      <c r="DB25">
        <v>296</v>
      </c>
      <c r="DC25">
        <v>299</v>
      </c>
      <c r="DD25">
        <v>300</v>
      </c>
      <c r="DE25">
        <v>313</v>
      </c>
      <c r="DF25">
        <v>332</v>
      </c>
      <c r="DG25">
        <v>351</v>
      </c>
      <c r="DH25">
        <v>352</v>
      </c>
      <c r="DI25">
        <v>353</v>
      </c>
      <c r="DJ25">
        <v>354</v>
      </c>
      <c r="DK25">
        <v>385</v>
      </c>
      <c r="DL25">
        <v>388</v>
      </c>
      <c r="DM25">
        <v>391</v>
      </c>
      <c r="DN25">
        <v>392</v>
      </c>
      <c r="DO25">
        <v>394</v>
      </c>
      <c r="DP25">
        <v>398</v>
      </c>
      <c r="DQ25">
        <v>403</v>
      </c>
      <c r="DR25">
        <v>404</v>
      </c>
      <c r="DS25">
        <v>405</v>
      </c>
      <c r="DT25">
        <v>500</v>
      </c>
      <c r="DU25">
        <v>11</v>
      </c>
      <c r="DV25">
        <v>12</v>
      </c>
      <c r="DW25">
        <v>13</v>
      </c>
      <c r="DX25">
        <v>350</v>
      </c>
      <c r="DY25">
        <v>355</v>
      </c>
      <c r="DZ25">
        <v>387</v>
      </c>
      <c r="EA25">
        <v>389</v>
      </c>
      <c r="EB25">
        <v>395</v>
      </c>
      <c r="EC25">
        <v>400</v>
      </c>
      <c r="ED25">
        <v>15</v>
      </c>
      <c r="EE25">
        <v>16</v>
      </c>
      <c r="EF25">
        <v>24</v>
      </c>
      <c r="EG25">
        <v>28</v>
      </c>
      <c r="EH25">
        <v>118</v>
      </c>
      <c r="EI25">
        <v>223</v>
      </c>
      <c r="EJ25">
        <v>401</v>
      </c>
      <c r="EK25">
        <v>402</v>
      </c>
      <c r="EL25">
        <v>406</v>
      </c>
      <c r="EM25">
        <v>396</v>
      </c>
      <c r="EN25">
        <v>397</v>
      </c>
    </row>
    <row r="26" spans="1:144" x14ac:dyDescent="0.25">
      <c r="A26">
        <v>1201</v>
      </c>
      <c r="B26">
        <v>1202</v>
      </c>
      <c r="C26">
        <v>1203</v>
      </c>
      <c r="D26">
        <v>1204</v>
      </c>
      <c r="E26">
        <v>1205</v>
      </c>
      <c r="F26">
        <v>1206</v>
      </c>
      <c r="G26">
        <v>1207</v>
      </c>
      <c r="H26">
        <v>1208</v>
      </c>
      <c r="I26">
        <v>1209</v>
      </c>
      <c r="J26">
        <v>1210</v>
      </c>
      <c r="K26">
        <v>1211</v>
      </c>
      <c r="L26">
        <v>1212</v>
      </c>
      <c r="M26">
        <v>1213</v>
      </c>
      <c r="N26">
        <v>1214</v>
      </c>
      <c r="O26">
        <v>1216</v>
      </c>
      <c r="P26">
        <v>1217</v>
      </c>
      <c r="Q26">
        <v>1218</v>
      </c>
      <c r="R26">
        <v>1219</v>
      </c>
      <c r="S26">
        <v>1220</v>
      </c>
      <c r="T26">
        <v>1221</v>
      </c>
      <c r="U26">
        <v>1222</v>
      </c>
      <c r="V26">
        <v>1223</v>
      </c>
      <c r="W26">
        <v>1224</v>
      </c>
      <c r="X26">
        <v>1225</v>
      </c>
      <c r="Y26">
        <v>1227</v>
      </c>
      <c r="Z26">
        <v>1228</v>
      </c>
      <c r="AA26">
        <v>1229</v>
      </c>
      <c r="AB26">
        <v>1230</v>
      </c>
      <c r="AC26">
        <v>1231</v>
      </c>
      <c r="AD26">
        <v>1232</v>
      </c>
      <c r="AE26">
        <v>1233</v>
      </c>
      <c r="AF26">
        <v>1234</v>
      </c>
      <c r="AG26">
        <v>1235</v>
      </c>
      <c r="AH26">
        <v>1236</v>
      </c>
      <c r="AI26">
        <v>1237</v>
      </c>
      <c r="AJ26">
        <v>1238</v>
      </c>
      <c r="AK26">
        <v>1239</v>
      </c>
      <c r="AL26">
        <v>1240</v>
      </c>
      <c r="AM26">
        <v>1241</v>
      </c>
      <c r="AN26">
        <v>1242</v>
      </c>
      <c r="AO26">
        <v>1243</v>
      </c>
      <c r="AP26">
        <v>1244</v>
      </c>
      <c r="AQ26">
        <v>1245</v>
      </c>
      <c r="AR26">
        <v>1246</v>
      </c>
      <c r="AS26">
        <v>1247</v>
      </c>
      <c r="AT26">
        <v>1248</v>
      </c>
      <c r="AU26">
        <v>1249</v>
      </c>
      <c r="AV26">
        <v>1250</v>
      </c>
      <c r="AW26">
        <v>1252</v>
      </c>
      <c r="AX26">
        <v>1253</v>
      </c>
      <c r="AY26">
        <v>1254</v>
      </c>
      <c r="AZ26">
        <v>1255</v>
      </c>
      <c r="BA26">
        <v>1257</v>
      </c>
      <c r="BB26">
        <v>1259</v>
      </c>
      <c r="BC26">
        <v>1260</v>
      </c>
      <c r="BD26">
        <v>1261</v>
      </c>
      <c r="BE26">
        <v>1262</v>
      </c>
      <c r="BF26">
        <v>1263</v>
      </c>
      <c r="BG26">
        <v>1264</v>
      </c>
      <c r="BH26">
        <v>1265</v>
      </c>
      <c r="BI26">
        <v>1266</v>
      </c>
      <c r="BJ26">
        <v>1267</v>
      </c>
      <c r="BK26">
        <v>1268</v>
      </c>
      <c r="BL26">
        <v>1269</v>
      </c>
      <c r="BM26">
        <v>1270</v>
      </c>
      <c r="BN26">
        <v>1271</v>
      </c>
      <c r="BO26">
        <v>1272</v>
      </c>
      <c r="BP26">
        <v>1273</v>
      </c>
      <c r="BQ26">
        <v>1275</v>
      </c>
      <c r="BR26">
        <v>1276</v>
      </c>
      <c r="BS26">
        <v>1277</v>
      </c>
      <c r="BT26">
        <v>1278</v>
      </c>
      <c r="BU26">
        <v>1279</v>
      </c>
      <c r="BV26">
        <v>1280</v>
      </c>
      <c r="BW26">
        <v>1281</v>
      </c>
      <c r="BX26">
        <v>1282</v>
      </c>
      <c r="BY26">
        <v>1283</v>
      </c>
      <c r="BZ26">
        <v>1284</v>
      </c>
      <c r="CA26">
        <v>1285</v>
      </c>
      <c r="CB26">
        <v>1286</v>
      </c>
      <c r="CC26">
        <v>1287</v>
      </c>
      <c r="CD26">
        <v>1288</v>
      </c>
      <c r="CE26">
        <v>1289</v>
      </c>
      <c r="CF26">
        <v>1290</v>
      </c>
      <c r="CG26">
        <v>1291</v>
      </c>
      <c r="CH26">
        <v>1292</v>
      </c>
      <c r="CI26">
        <v>1293</v>
      </c>
      <c r="CJ26">
        <v>1294</v>
      </c>
      <c r="CK26">
        <v>1295</v>
      </c>
      <c r="CL26">
        <v>1296</v>
      </c>
      <c r="CM26">
        <v>1297</v>
      </c>
      <c r="CN26">
        <v>1298</v>
      </c>
      <c r="CO26">
        <v>1299</v>
      </c>
      <c r="CP26">
        <v>1300</v>
      </c>
      <c r="CQ26">
        <v>1301</v>
      </c>
      <c r="CR26">
        <v>1302</v>
      </c>
      <c r="CS26">
        <v>1303</v>
      </c>
      <c r="CT26">
        <v>1304</v>
      </c>
      <c r="CU26">
        <v>1305</v>
      </c>
      <c r="CV26">
        <v>1306</v>
      </c>
      <c r="CW26">
        <v>1307</v>
      </c>
      <c r="CX26">
        <v>1308</v>
      </c>
      <c r="CY26">
        <v>1309</v>
      </c>
      <c r="CZ26">
        <v>1310</v>
      </c>
      <c r="DA26">
        <v>1311</v>
      </c>
      <c r="DB26">
        <v>1312</v>
      </c>
      <c r="DC26">
        <v>1313</v>
      </c>
      <c r="DD26">
        <v>1314</v>
      </c>
      <c r="DE26">
        <v>1315</v>
      </c>
      <c r="DF26">
        <v>1316</v>
      </c>
      <c r="DG26">
        <v>1317</v>
      </c>
      <c r="DH26">
        <v>1318</v>
      </c>
      <c r="DI26">
        <v>1319</v>
      </c>
      <c r="DJ26">
        <v>1320</v>
      </c>
      <c r="DK26">
        <v>1321</v>
      </c>
      <c r="DL26">
        <v>1322</v>
      </c>
      <c r="DM26">
        <v>1323</v>
      </c>
      <c r="DN26">
        <v>1324</v>
      </c>
      <c r="DO26">
        <v>1325</v>
      </c>
      <c r="DP26">
        <v>1326</v>
      </c>
      <c r="DQ26">
        <v>1327</v>
      </c>
      <c r="DR26">
        <v>1328</v>
      </c>
      <c r="DS26">
        <v>1329</v>
      </c>
      <c r="DT26">
        <v>1330</v>
      </c>
      <c r="DU26">
        <v>1331</v>
      </c>
      <c r="DV26">
        <v>1332</v>
      </c>
      <c r="DW26">
        <v>1333</v>
      </c>
      <c r="DX26">
        <v>1334</v>
      </c>
      <c r="DY26">
        <v>1335</v>
      </c>
      <c r="DZ26">
        <v>1336</v>
      </c>
      <c r="EA26">
        <v>1337</v>
      </c>
      <c r="EB26">
        <v>1338</v>
      </c>
      <c r="EC26">
        <v>1339</v>
      </c>
      <c r="ED26">
        <v>1340</v>
      </c>
      <c r="EE26">
        <v>1341</v>
      </c>
      <c r="EF26">
        <v>1342</v>
      </c>
      <c r="EG26">
        <v>1343</v>
      </c>
      <c r="EH26">
        <v>1344</v>
      </c>
      <c r="EI26">
        <v>1345</v>
      </c>
      <c r="EJ26">
        <v>1346</v>
      </c>
      <c r="EK26">
        <v>1347</v>
      </c>
      <c r="EL26">
        <v>1348</v>
      </c>
      <c r="EM26">
        <v>1349</v>
      </c>
    </row>
    <row r="30" spans="1:144" x14ac:dyDescent="0.25">
      <c r="A30">
        <v>1275</v>
      </c>
      <c r="B30">
        <v>1276</v>
      </c>
      <c r="C30">
        <v>1277</v>
      </c>
      <c r="D30">
        <v>1278</v>
      </c>
      <c r="E30">
        <v>1279</v>
      </c>
      <c r="F30">
        <v>1280</v>
      </c>
      <c r="G30">
        <v>1281</v>
      </c>
      <c r="H30">
        <v>1282</v>
      </c>
      <c r="I30">
        <v>1283</v>
      </c>
      <c r="J30">
        <v>1284</v>
      </c>
      <c r="K30">
        <v>1285</v>
      </c>
      <c r="L30">
        <v>1286</v>
      </c>
      <c r="M30">
        <v>1287</v>
      </c>
      <c r="N30">
        <v>1288</v>
      </c>
      <c r="O30">
        <v>1289</v>
      </c>
      <c r="P30">
        <v>1290</v>
      </c>
      <c r="Q30">
        <v>1291</v>
      </c>
      <c r="R30">
        <v>1292</v>
      </c>
      <c r="S30">
        <v>1293</v>
      </c>
      <c r="T30">
        <v>1294</v>
      </c>
      <c r="U30">
        <v>1295</v>
      </c>
      <c r="V30">
        <v>1296</v>
      </c>
      <c r="W30">
        <v>1297</v>
      </c>
      <c r="X30">
        <v>1298</v>
      </c>
      <c r="Y30">
        <v>1299</v>
      </c>
      <c r="Z30">
        <v>1300</v>
      </c>
      <c r="AA30">
        <v>1301</v>
      </c>
      <c r="AB30">
        <v>1302</v>
      </c>
      <c r="AC30">
        <v>1303</v>
      </c>
      <c r="AD30">
        <v>1304</v>
      </c>
      <c r="AE30">
        <v>1305</v>
      </c>
      <c r="AF30">
        <v>1306</v>
      </c>
      <c r="AG30">
        <v>1307</v>
      </c>
      <c r="AH30">
        <v>1308</v>
      </c>
      <c r="AI30">
        <v>1309</v>
      </c>
      <c r="AJ30">
        <v>1310</v>
      </c>
      <c r="AK30">
        <v>1311</v>
      </c>
      <c r="AL30">
        <v>1312</v>
      </c>
      <c r="AM30">
        <v>1313</v>
      </c>
      <c r="AN30">
        <v>1314</v>
      </c>
      <c r="AO30">
        <v>1315</v>
      </c>
      <c r="AP30">
        <v>1316</v>
      </c>
      <c r="AQ30">
        <v>1317</v>
      </c>
      <c r="AR30">
        <v>1318</v>
      </c>
      <c r="AS30">
        <v>1319</v>
      </c>
      <c r="AT30">
        <v>1320</v>
      </c>
      <c r="AU30">
        <v>1321</v>
      </c>
      <c r="AV30">
        <v>1322</v>
      </c>
      <c r="AW30">
        <v>1323</v>
      </c>
      <c r="AX30">
        <v>1324</v>
      </c>
      <c r="AY30">
        <v>1325</v>
      </c>
      <c r="AZ30">
        <v>1326</v>
      </c>
      <c r="BA30">
        <v>1327</v>
      </c>
      <c r="BB30">
        <v>1328</v>
      </c>
      <c r="BC30">
        <v>1329</v>
      </c>
      <c r="BD30">
        <v>1330</v>
      </c>
      <c r="BE30">
        <v>1331</v>
      </c>
      <c r="BF30">
        <v>1332</v>
      </c>
      <c r="BG30">
        <v>1333</v>
      </c>
      <c r="BH30">
        <v>1334</v>
      </c>
      <c r="BI30">
        <v>1335</v>
      </c>
      <c r="BJ30">
        <v>1336</v>
      </c>
      <c r="BK30">
        <v>1337</v>
      </c>
      <c r="BL30">
        <v>1338</v>
      </c>
      <c r="BM30">
        <v>1339</v>
      </c>
      <c r="BN30">
        <v>1340</v>
      </c>
      <c r="BO30">
        <v>1341</v>
      </c>
      <c r="BP30">
        <v>1342</v>
      </c>
      <c r="BQ30">
        <v>1343</v>
      </c>
      <c r="BR30">
        <v>1344</v>
      </c>
      <c r="BS30">
        <v>1345</v>
      </c>
      <c r="BT30">
        <v>1346</v>
      </c>
      <c r="BU30">
        <v>1347</v>
      </c>
      <c r="BV30">
        <v>1348</v>
      </c>
      <c r="BW30">
        <v>1349</v>
      </c>
    </row>
    <row r="32" spans="1:144" x14ac:dyDescent="0.25">
      <c r="A32" t="s">
        <v>248</v>
      </c>
      <c r="B32">
        <v>265</v>
      </c>
      <c r="C32">
        <v>1</v>
      </c>
      <c r="D32">
        <v>379</v>
      </c>
      <c r="E32">
        <v>2</v>
      </c>
      <c r="F32">
        <v>380</v>
      </c>
      <c r="G32">
        <v>240</v>
      </c>
      <c r="H32">
        <v>17</v>
      </c>
      <c r="I32">
        <v>381</v>
      </c>
      <c r="J32">
        <v>239</v>
      </c>
      <c r="K32">
        <v>3</v>
      </c>
      <c r="L32">
        <v>232</v>
      </c>
      <c r="M32">
        <v>348</v>
      </c>
      <c r="N32">
        <v>349</v>
      </c>
      <c r="O32">
        <v>276</v>
      </c>
      <c r="P32">
        <v>277</v>
      </c>
      <c r="Q32">
        <v>553</v>
      </c>
      <c r="R32">
        <v>98</v>
      </c>
      <c r="S32">
        <v>100</v>
      </c>
      <c r="T32">
        <v>101</v>
      </c>
      <c r="U32">
        <v>126</v>
      </c>
      <c r="V32">
        <v>210</v>
      </c>
      <c r="W32">
        <v>52</v>
      </c>
      <c r="X32">
        <v>59</v>
      </c>
      <c r="Y32">
        <v>14</v>
      </c>
      <c r="Z32">
        <v>29</v>
      </c>
      <c r="AA32">
        <v>30</v>
      </c>
      <c r="AB32">
        <v>31</v>
      </c>
      <c r="AC32">
        <v>111</v>
      </c>
      <c r="AD32">
        <v>32</v>
      </c>
      <c r="AE32">
        <v>382</v>
      </c>
      <c r="AF32">
        <v>33</v>
      </c>
      <c r="AG32">
        <v>34</v>
      </c>
      <c r="AH32">
        <v>35</v>
      </c>
      <c r="AI32">
        <v>36</v>
      </c>
      <c r="AJ32">
        <v>37</v>
      </c>
      <c r="AK32">
        <v>38</v>
      </c>
      <c r="AL32">
        <v>39</v>
      </c>
      <c r="AM32">
        <v>95</v>
      </c>
      <c r="AN32">
        <v>121</v>
      </c>
      <c r="AO32">
        <v>163</v>
      </c>
      <c r="AP32">
        <v>357</v>
      </c>
      <c r="AQ32">
        <v>358</v>
      </c>
      <c r="AR32">
        <v>359</v>
      </c>
      <c r="AS32">
        <v>360</v>
      </c>
      <c r="AT32">
        <v>361</v>
      </c>
      <c r="AU32">
        <v>362</v>
      </c>
      <c r="AV32">
        <v>363</v>
      </c>
      <c r="AW32">
        <v>25</v>
      </c>
      <c r="AX32">
        <v>26</v>
      </c>
      <c r="AY32">
        <v>27</v>
      </c>
      <c r="AZ32">
        <v>421</v>
      </c>
      <c r="BA32">
        <v>206</v>
      </c>
      <c r="BB32">
        <v>85</v>
      </c>
      <c r="BC32">
        <v>47</v>
      </c>
      <c r="BD32">
        <v>408</v>
      </c>
      <c r="BE32">
        <v>91</v>
      </c>
      <c r="BF32">
        <v>409</v>
      </c>
      <c r="BG32">
        <v>40</v>
      </c>
      <c r="BH32">
        <v>48</v>
      </c>
      <c r="BI32">
        <v>49</v>
      </c>
      <c r="BJ32">
        <v>53</v>
      </c>
      <c r="BK32">
        <v>87</v>
      </c>
      <c r="BL32">
        <v>109</v>
      </c>
      <c r="BM32">
        <v>110</v>
      </c>
      <c r="BN32">
        <v>144</v>
      </c>
      <c r="BO32">
        <v>259</v>
      </c>
      <c r="BP32">
        <v>260</v>
      </c>
      <c r="BQ32">
        <v>273</v>
      </c>
      <c r="BR32">
        <v>4</v>
      </c>
      <c r="BS32">
        <v>5</v>
      </c>
      <c r="BT32">
        <v>6</v>
      </c>
      <c r="BU32">
        <v>20</v>
      </c>
      <c r="BV32">
        <v>21</v>
      </c>
      <c r="BW32">
        <v>45</v>
      </c>
      <c r="BX32">
        <v>115</v>
      </c>
      <c r="BY32">
        <v>116</v>
      </c>
      <c r="BZ32">
        <v>160</v>
      </c>
      <c r="CA32">
        <v>234</v>
      </c>
      <c r="CB32">
        <v>235</v>
      </c>
      <c r="CC32">
        <v>236</v>
      </c>
      <c r="CD32">
        <v>319</v>
      </c>
      <c r="CE32">
        <v>383</v>
      </c>
      <c r="CF32">
        <v>384</v>
      </c>
      <c r="CG32">
        <v>399</v>
      </c>
      <c r="CH32">
        <v>407</v>
      </c>
      <c r="CI32">
        <v>522</v>
      </c>
      <c r="CJ32">
        <v>517</v>
      </c>
      <c r="CK32">
        <v>8</v>
      </c>
      <c r="CL32">
        <v>9</v>
      </c>
      <c r="CM32">
        <v>10</v>
      </c>
      <c r="CN32">
        <v>18</v>
      </c>
      <c r="CO32">
        <v>22</v>
      </c>
      <c r="CP32">
        <v>23</v>
      </c>
      <c r="CQ32">
        <v>94</v>
      </c>
      <c r="CR32">
        <v>122</v>
      </c>
      <c r="CS32">
        <v>143</v>
      </c>
      <c r="CT32">
        <v>161</v>
      </c>
      <c r="CU32">
        <v>162</v>
      </c>
      <c r="CV32">
        <v>241</v>
      </c>
      <c r="CW32">
        <v>242</v>
      </c>
      <c r="CX32">
        <v>261</v>
      </c>
      <c r="CY32">
        <v>268</v>
      </c>
      <c r="CZ32">
        <v>283</v>
      </c>
      <c r="DA32">
        <v>287</v>
      </c>
      <c r="DB32">
        <v>296</v>
      </c>
      <c r="DC32">
        <v>299</v>
      </c>
      <c r="DD32">
        <v>300</v>
      </c>
      <c r="DE32">
        <v>313</v>
      </c>
      <c r="DF32">
        <v>332</v>
      </c>
      <c r="DG32">
        <v>351</v>
      </c>
      <c r="DH32">
        <v>352</v>
      </c>
      <c r="DI32">
        <v>353</v>
      </c>
      <c r="DJ32">
        <v>354</v>
      </c>
      <c r="DK32">
        <v>385</v>
      </c>
      <c r="DL32">
        <v>388</v>
      </c>
      <c r="DM32">
        <v>391</v>
      </c>
      <c r="DN32">
        <v>392</v>
      </c>
      <c r="DO32">
        <v>394</v>
      </c>
      <c r="DP32">
        <v>398</v>
      </c>
      <c r="DQ32">
        <v>403</v>
      </c>
      <c r="DR32">
        <v>404</v>
      </c>
      <c r="DS32">
        <v>405</v>
      </c>
      <c r="DT32">
        <v>500</v>
      </c>
      <c r="DU32">
        <v>11</v>
      </c>
      <c r="DV32">
        <v>12</v>
      </c>
      <c r="DW32">
        <v>13</v>
      </c>
      <c r="DX32">
        <v>350</v>
      </c>
      <c r="DY32">
        <v>355</v>
      </c>
      <c r="DZ32">
        <v>387</v>
      </c>
      <c r="EA32">
        <v>389</v>
      </c>
      <c r="EB32">
        <v>395</v>
      </c>
      <c r="EC32">
        <v>400</v>
      </c>
      <c r="ED32">
        <v>15</v>
      </c>
      <c r="EE32">
        <v>16</v>
      </c>
      <c r="EF32">
        <v>24</v>
      </c>
      <c r="EG32">
        <v>28</v>
      </c>
      <c r="EH32">
        <v>118</v>
      </c>
      <c r="EI32">
        <v>223</v>
      </c>
      <c r="EJ32">
        <v>401</v>
      </c>
      <c r="EK32">
        <v>402</v>
      </c>
      <c r="EL32">
        <v>406</v>
      </c>
      <c r="EM32">
        <v>396</v>
      </c>
      <c r="EN32" t="s">
        <v>249</v>
      </c>
    </row>
    <row r="33" spans="1:143" x14ac:dyDescent="0.25">
      <c r="A33" t="s">
        <v>250</v>
      </c>
      <c r="B33">
        <v>1202</v>
      </c>
      <c r="C33">
        <v>1203</v>
      </c>
      <c r="D33">
        <v>1204</v>
      </c>
      <c r="E33">
        <v>1205</v>
      </c>
      <c r="F33">
        <v>1206</v>
      </c>
      <c r="G33">
        <v>1207</v>
      </c>
      <c r="H33">
        <v>1208</v>
      </c>
      <c r="I33">
        <v>1209</v>
      </c>
      <c r="J33">
        <v>1210</v>
      </c>
      <c r="K33">
        <v>1211</v>
      </c>
      <c r="L33">
        <v>1212</v>
      </c>
      <c r="M33">
        <v>1213</v>
      </c>
      <c r="N33">
        <v>1214</v>
      </c>
      <c r="O33">
        <v>1216</v>
      </c>
      <c r="P33">
        <v>1217</v>
      </c>
      <c r="Q33">
        <v>1218</v>
      </c>
      <c r="R33">
        <v>1219</v>
      </c>
      <c r="S33">
        <v>1220</v>
      </c>
      <c r="T33">
        <v>1221</v>
      </c>
      <c r="U33">
        <v>1222</v>
      </c>
      <c r="V33">
        <v>1223</v>
      </c>
      <c r="W33">
        <v>1224</v>
      </c>
      <c r="X33">
        <v>1225</v>
      </c>
      <c r="Y33">
        <v>1227</v>
      </c>
      <c r="Z33">
        <v>1228</v>
      </c>
      <c r="AA33">
        <v>1229</v>
      </c>
      <c r="AB33">
        <v>1230</v>
      </c>
      <c r="AC33">
        <v>1231</v>
      </c>
      <c r="AD33">
        <v>1232</v>
      </c>
      <c r="AE33">
        <v>1233</v>
      </c>
      <c r="AF33">
        <v>1234</v>
      </c>
      <c r="AG33">
        <v>1235</v>
      </c>
      <c r="AH33">
        <v>1236</v>
      </c>
      <c r="AI33">
        <v>1237</v>
      </c>
      <c r="AJ33">
        <v>1238</v>
      </c>
      <c r="AK33">
        <v>1239</v>
      </c>
      <c r="AL33">
        <v>1240</v>
      </c>
      <c r="AM33">
        <v>1241</v>
      </c>
      <c r="AN33">
        <v>1242</v>
      </c>
      <c r="AO33">
        <v>1243</v>
      </c>
      <c r="AP33">
        <v>1244</v>
      </c>
      <c r="AQ33">
        <v>1245</v>
      </c>
      <c r="AR33">
        <v>1246</v>
      </c>
      <c r="AS33">
        <v>1247</v>
      </c>
      <c r="AT33">
        <v>1248</v>
      </c>
      <c r="AU33">
        <v>1249</v>
      </c>
      <c r="AV33">
        <v>1250</v>
      </c>
      <c r="AW33">
        <v>1252</v>
      </c>
      <c r="AX33">
        <v>1253</v>
      </c>
      <c r="AY33">
        <v>1254</v>
      </c>
      <c r="AZ33">
        <v>1255</v>
      </c>
      <c r="BA33">
        <v>1257</v>
      </c>
      <c r="BB33">
        <v>1259</v>
      </c>
      <c r="BC33">
        <v>1260</v>
      </c>
      <c r="BD33">
        <v>1261</v>
      </c>
      <c r="BE33">
        <v>1262</v>
      </c>
      <c r="BF33">
        <v>1263</v>
      </c>
      <c r="BG33">
        <v>1264</v>
      </c>
      <c r="BH33">
        <v>1265</v>
      </c>
      <c r="BI33">
        <v>1266</v>
      </c>
      <c r="BJ33">
        <v>1267</v>
      </c>
      <c r="BK33">
        <v>1268</v>
      </c>
      <c r="BL33">
        <v>1269</v>
      </c>
      <c r="BM33">
        <v>1270</v>
      </c>
      <c r="BN33">
        <v>1271</v>
      </c>
      <c r="BO33">
        <v>1272</v>
      </c>
      <c r="BP33">
        <v>1273</v>
      </c>
      <c r="BQ33">
        <v>1275</v>
      </c>
      <c r="BR33">
        <v>1276</v>
      </c>
      <c r="BS33">
        <v>1277</v>
      </c>
      <c r="BT33">
        <v>1278</v>
      </c>
      <c r="BU33">
        <v>1279</v>
      </c>
      <c r="BV33">
        <v>1280</v>
      </c>
      <c r="BW33">
        <v>1281</v>
      </c>
      <c r="BX33">
        <v>1282</v>
      </c>
      <c r="BY33">
        <v>1283</v>
      </c>
      <c r="BZ33">
        <v>1284</v>
      </c>
      <c r="CA33">
        <v>1285</v>
      </c>
      <c r="CB33">
        <v>1286</v>
      </c>
      <c r="CC33">
        <v>1287</v>
      </c>
      <c r="CD33">
        <v>1288</v>
      </c>
      <c r="CE33">
        <v>1289</v>
      </c>
      <c r="CF33">
        <v>1290</v>
      </c>
      <c r="CG33">
        <v>1291</v>
      </c>
      <c r="CH33">
        <v>1292</v>
      </c>
      <c r="CI33">
        <v>1293</v>
      </c>
      <c r="CJ33">
        <v>1294</v>
      </c>
      <c r="CK33">
        <v>1295</v>
      </c>
      <c r="CL33">
        <v>1296</v>
      </c>
      <c r="CM33">
        <v>1297</v>
      </c>
      <c r="CN33">
        <v>1298</v>
      </c>
      <c r="CO33">
        <v>1299</v>
      </c>
      <c r="CP33">
        <v>1300</v>
      </c>
      <c r="CQ33">
        <v>1301</v>
      </c>
      <c r="CR33">
        <v>1302</v>
      </c>
      <c r="CS33">
        <v>1303</v>
      </c>
      <c r="CT33">
        <v>1304</v>
      </c>
      <c r="CU33">
        <v>1305</v>
      </c>
      <c r="CV33">
        <v>1306</v>
      </c>
      <c r="CW33">
        <v>1307</v>
      </c>
      <c r="CX33">
        <v>1308</v>
      </c>
      <c r="CY33">
        <v>1309</v>
      </c>
      <c r="CZ33">
        <v>1310</v>
      </c>
      <c r="DA33">
        <v>1311</v>
      </c>
      <c r="DB33">
        <v>1312</v>
      </c>
      <c r="DC33">
        <v>1313</v>
      </c>
      <c r="DD33">
        <v>1314</v>
      </c>
      <c r="DE33">
        <v>1315</v>
      </c>
      <c r="DF33">
        <v>1316</v>
      </c>
      <c r="DG33">
        <v>1317</v>
      </c>
      <c r="DH33">
        <v>1318</v>
      </c>
      <c r="DI33">
        <v>1319</v>
      </c>
      <c r="DJ33">
        <v>1320</v>
      </c>
      <c r="DK33">
        <v>1321</v>
      </c>
      <c r="DL33">
        <v>1322</v>
      </c>
      <c r="DM33">
        <v>1323</v>
      </c>
      <c r="DN33">
        <v>1324</v>
      </c>
      <c r="DO33">
        <v>1325</v>
      </c>
      <c r="DP33">
        <v>1326</v>
      </c>
      <c r="DQ33">
        <v>1327</v>
      </c>
      <c r="DR33">
        <v>1328</v>
      </c>
      <c r="DS33">
        <v>1329</v>
      </c>
      <c r="DT33">
        <v>1330</v>
      </c>
      <c r="DU33">
        <v>1331</v>
      </c>
      <c r="DV33">
        <v>1332</v>
      </c>
      <c r="DW33">
        <v>1333</v>
      </c>
      <c r="DX33">
        <v>1334</v>
      </c>
      <c r="DY33">
        <v>1335</v>
      </c>
      <c r="DZ33">
        <v>1336</v>
      </c>
      <c r="EA33">
        <v>1337</v>
      </c>
      <c r="EB33">
        <v>1338</v>
      </c>
      <c r="EC33">
        <v>1339</v>
      </c>
      <c r="ED33">
        <v>1340</v>
      </c>
      <c r="EE33">
        <v>1341</v>
      </c>
      <c r="EF33">
        <v>1342</v>
      </c>
      <c r="EG33">
        <v>1343</v>
      </c>
      <c r="EH33">
        <v>1344</v>
      </c>
      <c r="EI33">
        <v>1345</v>
      </c>
      <c r="EJ33">
        <v>1346</v>
      </c>
      <c r="EK33">
        <v>1347</v>
      </c>
      <c r="EL33">
        <v>1348</v>
      </c>
      <c r="EM33" t="s">
        <v>251</v>
      </c>
    </row>
    <row r="35" spans="1:143" x14ac:dyDescent="0.25">
      <c r="A35" t="s">
        <v>252</v>
      </c>
      <c r="B35">
        <v>265</v>
      </c>
      <c r="C35">
        <v>1</v>
      </c>
      <c r="D35">
        <v>379</v>
      </c>
      <c r="E35">
        <v>2</v>
      </c>
      <c r="F35">
        <v>380</v>
      </c>
      <c r="G35">
        <v>240</v>
      </c>
      <c r="H35">
        <v>17</v>
      </c>
      <c r="I35">
        <v>381</v>
      </c>
      <c r="J35">
        <v>239</v>
      </c>
      <c r="K35">
        <v>3</v>
      </c>
      <c r="L35">
        <v>232</v>
      </c>
      <c r="M35">
        <v>348</v>
      </c>
      <c r="N35" t="s">
        <v>253</v>
      </c>
    </row>
    <row r="36" spans="1:143" x14ac:dyDescent="0.25">
      <c r="A36" t="s">
        <v>254</v>
      </c>
      <c r="B36">
        <v>1202</v>
      </c>
      <c r="C36">
        <v>1203</v>
      </c>
      <c r="D36">
        <v>1204</v>
      </c>
      <c r="E36">
        <v>1205</v>
      </c>
      <c r="F36">
        <v>1206</v>
      </c>
      <c r="G36">
        <v>1207</v>
      </c>
      <c r="H36">
        <v>1208</v>
      </c>
      <c r="I36">
        <v>1209</v>
      </c>
      <c r="J36">
        <v>1210</v>
      </c>
      <c r="K36">
        <v>1211</v>
      </c>
      <c r="L36">
        <v>1212</v>
      </c>
      <c r="M36">
        <v>1213</v>
      </c>
      <c r="N36" t="s">
        <v>255</v>
      </c>
    </row>
    <row r="38" spans="1:143" x14ac:dyDescent="0.25">
      <c r="A38" t="s">
        <v>256</v>
      </c>
      <c r="B38">
        <v>277</v>
      </c>
      <c r="C38">
        <v>553</v>
      </c>
      <c r="D38">
        <v>98</v>
      </c>
      <c r="E38">
        <v>100</v>
      </c>
      <c r="F38">
        <v>101</v>
      </c>
      <c r="G38">
        <v>126</v>
      </c>
      <c r="H38">
        <v>210</v>
      </c>
      <c r="I38">
        <v>52</v>
      </c>
      <c r="J38" t="s">
        <v>257</v>
      </c>
    </row>
    <row r="39" spans="1:143" x14ac:dyDescent="0.25">
      <c r="A39" t="s">
        <v>258</v>
      </c>
      <c r="B39">
        <v>1217</v>
      </c>
      <c r="C39">
        <v>1218</v>
      </c>
      <c r="D39">
        <v>1219</v>
      </c>
      <c r="E39">
        <v>1220</v>
      </c>
      <c r="F39">
        <v>1221</v>
      </c>
      <c r="G39">
        <v>1222</v>
      </c>
      <c r="H39">
        <v>1223</v>
      </c>
      <c r="I39">
        <v>1224</v>
      </c>
      <c r="J39" t="s">
        <v>259</v>
      </c>
    </row>
    <row r="41" spans="1:143" x14ac:dyDescent="0.25">
      <c r="A41" t="s">
        <v>260</v>
      </c>
      <c r="B41">
        <v>29</v>
      </c>
      <c r="C41">
        <v>30</v>
      </c>
      <c r="D41">
        <v>31</v>
      </c>
      <c r="E41">
        <v>111</v>
      </c>
      <c r="F41">
        <v>32</v>
      </c>
      <c r="G41">
        <v>382</v>
      </c>
      <c r="H41">
        <v>33</v>
      </c>
      <c r="I41">
        <v>34</v>
      </c>
      <c r="J41">
        <v>35</v>
      </c>
      <c r="K41">
        <v>36</v>
      </c>
      <c r="L41">
        <v>37</v>
      </c>
      <c r="M41">
        <v>38</v>
      </c>
      <c r="N41">
        <v>39</v>
      </c>
      <c r="O41">
        <v>95</v>
      </c>
      <c r="P41">
        <v>121</v>
      </c>
      <c r="Q41">
        <v>163</v>
      </c>
      <c r="R41">
        <v>357</v>
      </c>
      <c r="S41">
        <v>358</v>
      </c>
      <c r="T41">
        <v>359</v>
      </c>
      <c r="U41">
        <v>360</v>
      </c>
      <c r="V41">
        <v>361</v>
      </c>
      <c r="W41">
        <v>362</v>
      </c>
      <c r="X41" t="s">
        <v>261</v>
      </c>
    </row>
    <row r="42" spans="1:143" x14ac:dyDescent="0.25">
      <c r="A42" t="s">
        <v>262</v>
      </c>
      <c r="B42">
        <v>1228</v>
      </c>
      <c r="C42">
        <v>1229</v>
      </c>
      <c r="D42">
        <v>1230</v>
      </c>
      <c r="E42">
        <v>1231</v>
      </c>
      <c r="F42">
        <v>1232</v>
      </c>
      <c r="G42">
        <v>1233</v>
      </c>
      <c r="H42">
        <v>1234</v>
      </c>
      <c r="I42">
        <v>1235</v>
      </c>
      <c r="J42">
        <v>1236</v>
      </c>
      <c r="K42">
        <v>1237</v>
      </c>
      <c r="L42">
        <v>1238</v>
      </c>
      <c r="M42">
        <v>1239</v>
      </c>
      <c r="N42">
        <v>1240</v>
      </c>
      <c r="O42">
        <v>1241</v>
      </c>
      <c r="P42">
        <v>1242</v>
      </c>
      <c r="Q42">
        <v>1243</v>
      </c>
      <c r="R42">
        <v>1244</v>
      </c>
      <c r="S42">
        <v>1245</v>
      </c>
      <c r="T42">
        <v>1246</v>
      </c>
      <c r="U42">
        <v>1247</v>
      </c>
      <c r="V42">
        <v>1248</v>
      </c>
      <c r="W42">
        <v>1249</v>
      </c>
      <c r="X42" t="s">
        <v>263</v>
      </c>
    </row>
    <row r="44" spans="1:143" x14ac:dyDescent="0.25">
      <c r="A44" t="s">
        <v>264</v>
      </c>
      <c r="B44">
        <v>26</v>
      </c>
      <c r="C44">
        <v>27</v>
      </c>
      <c r="D44">
        <v>421</v>
      </c>
      <c r="E44">
        <v>206</v>
      </c>
      <c r="F44" t="s">
        <v>265</v>
      </c>
    </row>
    <row r="45" spans="1:143" x14ac:dyDescent="0.25">
      <c r="A45" t="s">
        <v>266</v>
      </c>
      <c r="B45">
        <v>1253</v>
      </c>
      <c r="C45">
        <v>1254</v>
      </c>
      <c r="D45">
        <v>1255</v>
      </c>
      <c r="E45" t="s">
        <v>267</v>
      </c>
    </row>
    <row r="47" spans="1:143" x14ac:dyDescent="0.25">
      <c r="A47" t="s">
        <v>268</v>
      </c>
      <c r="B47">
        <v>408</v>
      </c>
      <c r="C47">
        <v>91</v>
      </c>
      <c r="D47">
        <v>409</v>
      </c>
      <c r="E47">
        <v>40</v>
      </c>
      <c r="F47">
        <v>48</v>
      </c>
      <c r="G47">
        <v>49</v>
      </c>
      <c r="H47">
        <v>53</v>
      </c>
      <c r="I47">
        <v>87</v>
      </c>
      <c r="J47">
        <v>109</v>
      </c>
      <c r="K47">
        <v>110</v>
      </c>
      <c r="L47">
        <v>144</v>
      </c>
      <c r="M47">
        <v>259</v>
      </c>
      <c r="N47">
        <v>260</v>
      </c>
      <c r="O47" t="s">
        <v>269</v>
      </c>
    </row>
    <row r="48" spans="1:143" x14ac:dyDescent="0.25">
      <c r="A48" t="s">
        <v>270</v>
      </c>
      <c r="B48">
        <v>1260</v>
      </c>
      <c r="C48">
        <v>1261</v>
      </c>
      <c r="D48">
        <v>1262</v>
      </c>
      <c r="E48">
        <v>1263</v>
      </c>
      <c r="F48">
        <v>1264</v>
      </c>
      <c r="G48">
        <v>1265</v>
      </c>
      <c r="H48">
        <v>1266</v>
      </c>
      <c r="I48">
        <v>1267</v>
      </c>
      <c r="J48">
        <v>1268</v>
      </c>
      <c r="K48">
        <v>1269</v>
      </c>
      <c r="L48">
        <v>1270</v>
      </c>
      <c r="M48">
        <v>1271</v>
      </c>
      <c r="N48">
        <v>1272</v>
      </c>
      <c r="O48" t="s">
        <v>271</v>
      </c>
    </row>
    <row r="50" spans="1:75" x14ac:dyDescent="0.25">
      <c r="A50" t="s">
        <v>272</v>
      </c>
      <c r="B50">
        <v>5</v>
      </c>
      <c r="C50">
        <v>6</v>
      </c>
      <c r="D50">
        <v>20</v>
      </c>
      <c r="E50">
        <v>21</v>
      </c>
      <c r="F50">
        <v>45</v>
      </c>
      <c r="G50">
        <v>115</v>
      </c>
      <c r="H50">
        <v>116</v>
      </c>
      <c r="I50">
        <v>160</v>
      </c>
      <c r="J50">
        <v>234</v>
      </c>
      <c r="K50">
        <v>235</v>
      </c>
      <c r="L50">
        <v>236</v>
      </c>
      <c r="M50">
        <v>319</v>
      </c>
      <c r="N50">
        <v>383</v>
      </c>
      <c r="O50">
        <v>384</v>
      </c>
      <c r="P50">
        <v>399</v>
      </c>
      <c r="Q50">
        <v>407</v>
      </c>
      <c r="R50">
        <v>522</v>
      </c>
      <c r="S50">
        <v>517</v>
      </c>
      <c r="T50">
        <v>8</v>
      </c>
      <c r="U50">
        <v>9</v>
      </c>
      <c r="V50">
        <v>10</v>
      </c>
      <c r="W50">
        <v>18</v>
      </c>
      <c r="X50">
        <v>22</v>
      </c>
      <c r="Y50">
        <v>23</v>
      </c>
      <c r="Z50">
        <v>94</v>
      </c>
      <c r="AA50">
        <v>122</v>
      </c>
      <c r="AB50">
        <v>143</v>
      </c>
      <c r="AC50">
        <v>161</v>
      </c>
      <c r="AD50">
        <v>162</v>
      </c>
      <c r="AE50">
        <v>241</v>
      </c>
      <c r="AF50">
        <v>242</v>
      </c>
      <c r="AG50">
        <v>261</v>
      </c>
      <c r="AH50">
        <v>268</v>
      </c>
      <c r="AI50">
        <v>283</v>
      </c>
      <c r="AJ50">
        <v>287</v>
      </c>
      <c r="AK50">
        <v>296</v>
      </c>
      <c r="AL50">
        <v>299</v>
      </c>
      <c r="AM50">
        <v>300</v>
      </c>
      <c r="AN50">
        <v>313</v>
      </c>
      <c r="AO50">
        <v>332</v>
      </c>
      <c r="AP50">
        <v>351</v>
      </c>
      <c r="AQ50">
        <v>352</v>
      </c>
      <c r="AR50">
        <v>353</v>
      </c>
      <c r="AS50">
        <v>354</v>
      </c>
      <c r="AT50">
        <v>385</v>
      </c>
      <c r="AU50">
        <v>388</v>
      </c>
      <c r="AV50">
        <v>391</v>
      </c>
      <c r="AW50">
        <v>392</v>
      </c>
      <c r="AX50">
        <v>394</v>
      </c>
      <c r="AY50">
        <v>398</v>
      </c>
      <c r="AZ50">
        <v>403</v>
      </c>
      <c r="BA50">
        <v>404</v>
      </c>
      <c r="BB50">
        <v>405</v>
      </c>
      <c r="BC50">
        <v>500</v>
      </c>
      <c r="BD50">
        <v>11</v>
      </c>
      <c r="BE50">
        <v>12</v>
      </c>
      <c r="BF50">
        <v>13</v>
      </c>
      <c r="BG50">
        <v>350</v>
      </c>
      <c r="BH50">
        <v>355</v>
      </c>
      <c r="BI50">
        <v>387</v>
      </c>
      <c r="BJ50">
        <v>389</v>
      </c>
      <c r="BK50">
        <v>395</v>
      </c>
      <c r="BL50">
        <v>400</v>
      </c>
      <c r="BM50">
        <v>15</v>
      </c>
      <c r="BN50">
        <v>16</v>
      </c>
      <c r="BO50">
        <v>24</v>
      </c>
      <c r="BP50">
        <v>28</v>
      </c>
      <c r="BQ50">
        <v>118</v>
      </c>
      <c r="BR50">
        <v>223</v>
      </c>
      <c r="BS50">
        <v>401</v>
      </c>
      <c r="BT50">
        <v>402</v>
      </c>
      <c r="BU50">
        <v>406</v>
      </c>
      <c r="BV50">
        <v>396</v>
      </c>
      <c r="BW50" t="s">
        <v>249</v>
      </c>
    </row>
    <row r="51" spans="1:75" x14ac:dyDescent="0.25">
      <c r="A51" t="s">
        <v>273</v>
      </c>
      <c r="B51">
        <v>1276</v>
      </c>
      <c r="C51">
        <v>1277</v>
      </c>
      <c r="D51">
        <v>1278</v>
      </c>
      <c r="E51">
        <v>1279</v>
      </c>
      <c r="F51">
        <v>1280</v>
      </c>
      <c r="G51">
        <v>1281</v>
      </c>
      <c r="H51">
        <v>1282</v>
      </c>
      <c r="I51">
        <v>1283</v>
      </c>
      <c r="J51">
        <v>1284</v>
      </c>
      <c r="K51">
        <v>1285</v>
      </c>
      <c r="L51">
        <v>1286</v>
      </c>
      <c r="M51">
        <v>1287</v>
      </c>
      <c r="N51">
        <v>1288</v>
      </c>
      <c r="O51">
        <v>1289</v>
      </c>
      <c r="P51">
        <v>1290</v>
      </c>
      <c r="Q51">
        <v>1291</v>
      </c>
      <c r="R51">
        <v>1292</v>
      </c>
      <c r="S51">
        <v>1293</v>
      </c>
      <c r="T51">
        <v>1294</v>
      </c>
      <c r="U51">
        <v>1295</v>
      </c>
      <c r="V51">
        <v>1296</v>
      </c>
      <c r="W51">
        <v>1297</v>
      </c>
      <c r="X51">
        <v>1298</v>
      </c>
      <c r="Y51">
        <v>1299</v>
      </c>
      <c r="Z51">
        <v>1300</v>
      </c>
      <c r="AA51">
        <v>1301</v>
      </c>
      <c r="AB51">
        <v>1302</v>
      </c>
      <c r="AC51">
        <v>1303</v>
      </c>
      <c r="AD51">
        <v>1304</v>
      </c>
      <c r="AE51">
        <v>1305</v>
      </c>
      <c r="AF51">
        <v>1306</v>
      </c>
      <c r="AG51">
        <v>1307</v>
      </c>
      <c r="AH51">
        <v>1308</v>
      </c>
      <c r="AI51">
        <v>1309</v>
      </c>
      <c r="AJ51">
        <v>1310</v>
      </c>
      <c r="AK51">
        <v>1311</v>
      </c>
      <c r="AL51">
        <v>1312</v>
      </c>
      <c r="AM51">
        <v>1313</v>
      </c>
      <c r="AN51">
        <v>1314</v>
      </c>
      <c r="AO51">
        <v>1315</v>
      </c>
      <c r="AP51">
        <v>1316</v>
      </c>
      <c r="AQ51">
        <v>1317</v>
      </c>
      <c r="AR51">
        <v>1318</v>
      </c>
      <c r="AS51">
        <v>1319</v>
      </c>
      <c r="AT51">
        <v>1320</v>
      </c>
      <c r="AU51">
        <v>1321</v>
      </c>
      <c r="AV51">
        <v>1322</v>
      </c>
      <c r="AW51">
        <v>1323</v>
      </c>
      <c r="AX51">
        <v>1324</v>
      </c>
      <c r="AY51">
        <v>1325</v>
      </c>
      <c r="AZ51">
        <v>1326</v>
      </c>
      <c r="BA51">
        <v>1327</v>
      </c>
      <c r="BB51">
        <v>1328</v>
      </c>
      <c r="BC51">
        <v>1329</v>
      </c>
      <c r="BD51">
        <v>1330</v>
      </c>
      <c r="BE51">
        <v>1331</v>
      </c>
      <c r="BF51">
        <v>1332</v>
      </c>
      <c r="BG51">
        <v>1333</v>
      </c>
      <c r="BH51">
        <v>1334</v>
      </c>
      <c r="BI51">
        <v>1335</v>
      </c>
      <c r="BJ51">
        <v>1336</v>
      </c>
      <c r="BK51">
        <v>1337</v>
      </c>
      <c r="BL51">
        <v>1338</v>
      </c>
      <c r="BM51">
        <v>1339</v>
      </c>
      <c r="BN51">
        <v>1340</v>
      </c>
      <c r="BO51">
        <v>1341</v>
      </c>
      <c r="BP51">
        <v>1342</v>
      </c>
      <c r="BQ51">
        <v>1343</v>
      </c>
      <c r="BR51">
        <v>1344</v>
      </c>
      <c r="BS51">
        <v>1345</v>
      </c>
      <c r="BT51">
        <v>1346</v>
      </c>
      <c r="BU51">
        <v>1347</v>
      </c>
      <c r="BV51">
        <v>1348</v>
      </c>
      <c r="BW51" t="s">
        <v>251</v>
      </c>
    </row>
    <row r="52" spans="1:75" x14ac:dyDescent="0.25">
      <c r="A52" t="s">
        <v>274</v>
      </c>
    </row>
    <row r="53" spans="1:75" x14ac:dyDescent="0.25">
      <c r="B53" t="s">
        <v>275</v>
      </c>
      <c r="C53" t="s">
        <v>276</v>
      </c>
      <c r="D53" t="s">
        <v>277</v>
      </c>
      <c r="E53" t="s">
        <v>278</v>
      </c>
      <c r="F53" t="s">
        <v>185</v>
      </c>
      <c r="G53" t="s">
        <v>279</v>
      </c>
      <c r="H53" t="s">
        <v>280</v>
      </c>
      <c r="I53" t="s">
        <v>87</v>
      </c>
      <c r="J53" t="s">
        <v>281</v>
      </c>
      <c r="K53" t="s">
        <v>282</v>
      </c>
      <c r="L53" t="s">
        <v>283</v>
      </c>
      <c r="M53" t="s">
        <v>55</v>
      </c>
      <c r="N53" t="s">
        <v>53</v>
      </c>
      <c r="O53" t="s">
        <v>284</v>
      </c>
      <c r="P53" t="s">
        <v>285</v>
      </c>
      <c r="Q53" t="s">
        <v>286</v>
      </c>
      <c r="R53" t="s">
        <v>287</v>
      </c>
    </row>
    <row r="54" spans="1:75" x14ac:dyDescent="0.25">
      <c r="B54">
        <v>1</v>
      </c>
      <c r="C54">
        <v>2</v>
      </c>
      <c r="D54">
        <v>3</v>
      </c>
      <c r="E54">
        <v>4</v>
      </c>
      <c r="F54">
        <v>5</v>
      </c>
      <c r="G54">
        <v>6</v>
      </c>
      <c r="H54">
        <v>7</v>
      </c>
      <c r="I54">
        <v>8</v>
      </c>
      <c r="J54">
        <v>9</v>
      </c>
      <c r="K54">
        <v>10</v>
      </c>
      <c r="L54">
        <v>11</v>
      </c>
      <c r="M54">
        <v>12</v>
      </c>
      <c r="N54">
        <v>13</v>
      </c>
      <c r="O54">
        <v>14</v>
      </c>
      <c r="P54">
        <v>15</v>
      </c>
      <c r="Q54">
        <v>16</v>
      </c>
      <c r="R54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A31"/>
  <sheetViews>
    <sheetView topLeftCell="A14" workbookViewId="0">
      <selection activeCell="B34" sqref="B34:B52"/>
    </sheetView>
  </sheetViews>
  <sheetFormatPr defaultRowHeight="15" x14ac:dyDescent="0.25"/>
  <cols>
    <col min="27" max="27" width="9.85546875" bestFit="1" customWidth="1"/>
  </cols>
  <sheetData>
    <row r="4" spans="2:27" x14ac:dyDescent="0.25">
      <c r="D4" t="s">
        <v>163</v>
      </c>
      <c r="E4" t="s">
        <v>164</v>
      </c>
      <c r="K4" t="s">
        <v>169</v>
      </c>
      <c r="L4" t="s">
        <v>165</v>
      </c>
      <c r="M4" t="s">
        <v>170</v>
      </c>
      <c r="N4" t="s">
        <v>166</v>
      </c>
      <c r="P4" t="s">
        <v>167</v>
      </c>
      <c r="Q4">
        <v>2</v>
      </c>
      <c r="R4" t="s">
        <v>166</v>
      </c>
      <c r="T4" t="s">
        <v>168</v>
      </c>
      <c r="U4">
        <v>50</v>
      </c>
      <c r="V4" t="s">
        <v>166</v>
      </c>
      <c r="X4" t="s">
        <v>171</v>
      </c>
      <c r="AA4" t="s">
        <v>172</v>
      </c>
    </row>
    <row r="5" spans="2:27" x14ac:dyDescent="0.25">
      <c r="B5" t="s">
        <v>155</v>
      </c>
      <c r="D5">
        <v>25</v>
      </c>
      <c r="E5">
        <v>25</v>
      </c>
      <c r="K5">
        <f>E5</f>
        <v>25</v>
      </c>
      <c r="M5">
        <f>D5</f>
        <v>25</v>
      </c>
      <c r="O5">
        <f>K5-M5</f>
        <v>0</v>
      </c>
      <c r="Q5">
        <f>$Q$4</f>
        <v>2</v>
      </c>
      <c r="S5">
        <f>O5/Q5</f>
        <v>0</v>
      </c>
      <c r="U5">
        <f>$U$4</f>
        <v>50</v>
      </c>
      <c r="W5">
        <f>S5+U5</f>
        <v>50</v>
      </c>
      <c r="X5">
        <v>0</v>
      </c>
    </row>
    <row r="6" spans="2:27" x14ac:dyDescent="0.25">
      <c r="B6" t="s">
        <v>156</v>
      </c>
      <c r="D6">
        <v>50</v>
      </c>
      <c r="E6">
        <v>25</v>
      </c>
      <c r="F6" t="s">
        <v>157</v>
      </c>
      <c r="K6">
        <f t="shared" ref="K6:K27" si="0">E6</f>
        <v>25</v>
      </c>
      <c r="M6">
        <f t="shared" ref="M6:M27" si="1">D6</f>
        <v>50</v>
      </c>
      <c r="O6">
        <f>K6-M6</f>
        <v>-25</v>
      </c>
      <c r="Q6">
        <f t="shared" ref="Q6:Q31" si="2">$Q$4</f>
        <v>2</v>
      </c>
      <c r="S6">
        <f t="shared" ref="S6:S27" si="3">O6/Q6</f>
        <v>-12.5</v>
      </c>
      <c r="U6">
        <f t="shared" ref="U6:U31" si="4">$U$4</f>
        <v>50</v>
      </c>
      <c r="W6">
        <f t="shared" ref="W6:W27" si="5">S6+U6</f>
        <v>37.5</v>
      </c>
      <c r="X6">
        <v>1</v>
      </c>
      <c r="Y6">
        <v>0</v>
      </c>
      <c r="AA6">
        <f>(S5+S6+S7)/3</f>
        <v>-4.166666666666667</v>
      </c>
    </row>
    <row r="7" spans="2:27" x14ac:dyDescent="0.25">
      <c r="B7" t="s">
        <v>158</v>
      </c>
      <c r="D7">
        <v>75</v>
      </c>
      <c r="E7">
        <v>75</v>
      </c>
      <c r="K7">
        <f t="shared" si="0"/>
        <v>75</v>
      </c>
      <c r="M7">
        <f t="shared" si="1"/>
        <v>75</v>
      </c>
      <c r="O7">
        <f>K7-M7</f>
        <v>0</v>
      </c>
      <c r="Q7">
        <f t="shared" si="2"/>
        <v>2</v>
      </c>
      <c r="S7">
        <f t="shared" si="3"/>
        <v>0</v>
      </c>
      <c r="U7">
        <f t="shared" si="4"/>
        <v>50</v>
      </c>
      <c r="W7">
        <f t="shared" si="5"/>
        <v>50</v>
      </c>
      <c r="X7">
        <v>0</v>
      </c>
    </row>
    <row r="9" spans="2:27" x14ac:dyDescent="0.25">
      <c r="B9" t="s">
        <v>155</v>
      </c>
      <c r="D9">
        <v>25</v>
      </c>
      <c r="E9">
        <v>25</v>
      </c>
      <c r="K9">
        <f t="shared" si="0"/>
        <v>25</v>
      </c>
      <c r="M9">
        <f t="shared" si="1"/>
        <v>25</v>
      </c>
      <c r="O9">
        <f>K9-M9</f>
        <v>0</v>
      </c>
      <c r="Q9">
        <f t="shared" si="2"/>
        <v>2</v>
      </c>
      <c r="S9">
        <f t="shared" si="3"/>
        <v>0</v>
      </c>
      <c r="U9">
        <f t="shared" si="4"/>
        <v>50</v>
      </c>
      <c r="W9">
        <f t="shared" si="5"/>
        <v>50</v>
      </c>
      <c r="X9">
        <v>0</v>
      </c>
    </row>
    <row r="10" spans="2:27" x14ac:dyDescent="0.25">
      <c r="B10" t="s">
        <v>156</v>
      </c>
      <c r="D10">
        <v>50</v>
      </c>
      <c r="E10">
        <v>50</v>
      </c>
      <c r="F10" t="s">
        <v>159</v>
      </c>
      <c r="K10">
        <f t="shared" si="0"/>
        <v>50</v>
      </c>
      <c r="M10">
        <f t="shared" si="1"/>
        <v>50</v>
      </c>
      <c r="O10">
        <f>K10-M10</f>
        <v>0</v>
      </c>
      <c r="Q10">
        <f t="shared" si="2"/>
        <v>2</v>
      </c>
      <c r="S10">
        <f t="shared" si="3"/>
        <v>0</v>
      </c>
      <c r="U10">
        <f t="shared" si="4"/>
        <v>50</v>
      </c>
      <c r="W10">
        <f t="shared" si="5"/>
        <v>50</v>
      </c>
      <c r="X10">
        <v>0</v>
      </c>
      <c r="Y10">
        <v>1</v>
      </c>
      <c r="AA10">
        <f>(S9+S10+S11)/3</f>
        <v>0</v>
      </c>
    </row>
    <row r="11" spans="2:27" x14ac:dyDescent="0.25">
      <c r="B11" t="s">
        <v>158</v>
      </c>
      <c r="D11">
        <v>75</v>
      </c>
      <c r="E11">
        <v>75</v>
      </c>
      <c r="K11">
        <f t="shared" si="0"/>
        <v>75</v>
      </c>
      <c r="M11">
        <f t="shared" si="1"/>
        <v>75</v>
      </c>
      <c r="O11">
        <f>K11-M11</f>
        <v>0</v>
      </c>
      <c r="Q11">
        <f t="shared" si="2"/>
        <v>2</v>
      </c>
      <c r="S11">
        <f t="shared" si="3"/>
        <v>0</v>
      </c>
      <c r="U11">
        <f t="shared" si="4"/>
        <v>50</v>
      </c>
      <c r="W11">
        <f t="shared" si="5"/>
        <v>50</v>
      </c>
      <c r="X11">
        <v>0</v>
      </c>
    </row>
    <row r="13" spans="2:27" x14ac:dyDescent="0.25">
      <c r="B13" t="s">
        <v>155</v>
      </c>
      <c r="D13">
        <v>25</v>
      </c>
      <c r="E13">
        <v>75</v>
      </c>
      <c r="K13">
        <f t="shared" si="0"/>
        <v>75</v>
      </c>
      <c r="M13">
        <f t="shared" si="1"/>
        <v>25</v>
      </c>
      <c r="O13">
        <f>K13-M13</f>
        <v>50</v>
      </c>
      <c r="Q13">
        <f t="shared" si="2"/>
        <v>2</v>
      </c>
      <c r="S13">
        <f t="shared" si="3"/>
        <v>25</v>
      </c>
      <c r="U13">
        <f t="shared" si="4"/>
        <v>50</v>
      </c>
      <c r="W13">
        <f t="shared" si="5"/>
        <v>75</v>
      </c>
      <c r="X13">
        <v>0</v>
      </c>
    </row>
    <row r="14" spans="2:27" x14ac:dyDescent="0.25">
      <c r="B14" t="s">
        <v>156</v>
      </c>
      <c r="D14">
        <v>50</v>
      </c>
      <c r="E14">
        <v>100</v>
      </c>
      <c r="F14" t="s">
        <v>160</v>
      </c>
      <c r="K14">
        <f t="shared" si="0"/>
        <v>100</v>
      </c>
      <c r="M14">
        <f t="shared" si="1"/>
        <v>50</v>
      </c>
      <c r="O14">
        <f>K14-M14</f>
        <v>50</v>
      </c>
      <c r="Q14">
        <f t="shared" si="2"/>
        <v>2</v>
      </c>
      <c r="S14">
        <f t="shared" si="3"/>
        <v>25</v>
      </c>
      <c r="U14">
        <f t="shared" si="4"/>
        <v>50</v>
      </c>
      <c r="W14">
        <f t="shared" si="5"/>
        <v>75</v>
      </c>
      <c r="X14">
        <v>0</v>
      </c>
      <c r="Y14">
        <v>1</v>
      </c>
      <c r="AA14">
        <f>(S13+S14+S15)/3</f>
        <v>25</v>
      </c>
    </row>
    <row r="15" spans="2:27" x14ac:dyDescent="0.25">
      <c r="B15" t="s">
        <v>158</v>
      </c>
      <c r="D15">
        <v>75</v>
      </c>
      <c r="E15">
        <v>125</v>
      </c>
      <c r="K15">
        <f t="shared" si="0"/>
        <v>125</v>
      </c>
      <c r="M15">
        <f t="shared" si="1"/>
        <v>75</v>
      </c>
      <c r="O15">
        <f>K15-M15</f>
        <v>50</v>
      </c>
      <c r="Q15">
        <f t="shared" si="2"/>
        <v>2</v>
      </c>
      <c r="S15">
        <f t="shared" si="3"/>
        <v>25</v>
      </c>
      <c r="U15">
        <f t="shared" si="4"/>
        <v>50</v>
      </c>
      <c r="W15">
        <f t="shared" si="5"/>
        <v>75</v>
      </c>
      <c r="X15">
        <v>0</v>
      </c>
    </row>
    <row r="17" spans="2:27" x14ac:dyDescent="0.25">
      <c r="B17" t="s">
        <v>155</v>
      </c>
      <c r="D17">
        <v>25</v>
      </c>
      <c r="E17">
        <v>125</v>
      </c>
      <c r="K17">
        <f t="shared" si="0"/>
        <v>125</v>
      </c>
      <c r="M17">
        <f t="shared" si="1"/>
        <v>25</v>
      </c>
      <c r="O17">
        <f>K17-M17</f>
        <v>100</v>
      </c>
      <c r="Q17">
        <f t="shared" si="2"/>
        <v>2</v>
      </c>
      <c r="S17">
        <f t="shared" si="3"/>
        <v>50</v>
      </c>
      <c r="U17">
        <f t="shared" si="4"/>
        <v>50</v>
      </c>
      <c r="W17">
        <f t="shared" si="5"/>
        <v>100</v>
      </c>
      <c r="X17">
        <v>0</v>
      </c>
    </row>
    <row r="18" spans="2:27" x14ac:dyDescent="0.25">
      <c r="B18" t="s">
        <v>156</v>
      </c>
      <c r="D18">
        <v>50</v>
      </c>
      <c r="E18">
        <v>150</v>
      </c>
      <c r="F18" t="s">
        <v>161</v>
      </c>
      <c r="K18">
        <f t="shared" si="0"/>
        <v>150</v>
      </c>
      <c r="M18">
        <f t="shared" si="1"/>
        <v>50</v>
      </c>
      <c r="O18">
        <f>K18-M18</f>
        <v>100</v>
      </c>
      <c r="Q18">
        <f t="shared" si="2"/>
        <v>2</v>
      </c>
      <c r="S18">
        <f t="shared" si="3"/>
        <v>50</v>
      </c>
      <c r="U18">
        <f t="shared" si="4"/>
        <v>50</v>
      </c>
      <c r="W18">
        <f t="shared" si="5"/>
        <v>100</v>
      </c>
      <c r="X18">
        <v>0</v>
      </c>
      <c r="Y18">
        <v>1</v>
      </c>
      <c r="AA18">
        <f>(S17+S18+S19)/3</f>
        <v>50</v>
      </c>
    </row>
    <row r="19" spans="2:27" x14ac:dyDescent="0.25">
      <c r="B19" t="s">
        <v>158</v>
      </c>
      <c r="D19">
        <v>75</v>
      </c>
      <c r="E19">
        <v>175</v>
      </c>
      <c r="K19">
        <f t="shared" si="0"/>
        <v>175</v>
      </c>
      <c r="M19">
        <f t="shared" si="1"/>
        <v>75</v>
      </c>
      <c r="O19">
        <f>K19-M19</f>
        <v>100</v>
      </c>
      <c r="Q19">
        <f t="shared" si="2"/>
        <v>2</v>
      </c>
      <c r="S19">
        <f t="shared" si="3"/>
        <v>50</v>
      </c>
      <c r="U19">
        <f t="shared" si="4"/>
        <v>50</v>
      </c>
      <c r="W19">
        <f t="shared" si="5"/>
        <v>100</v>
      </c>
      <c r="X19">
        <v>0</v>
      </c>
    </row>
    <row r="21" spans="2:27" x14ac:dyDescent="0.25">
      <c r="B21" t="s">
        <v>155</v>
      </c>
      <c r="D21">
        <v>25</v>
      </c>
      <c r="E21">
        <v>25</v>
      </c>
      <c r="K21">
        <f t="shared" si="0"/>
        <v>25</v>
      </c>
      <c r="M21">
        <f t="shared" si="1"/>
        <v>25</v>
      </c>
      <c r="O21">
        <f>K21-M21</f>
        <v>0</v>
      </c>
      <c r="Q21">
        <f t="shared" si="2"/>
        <v>2</v>
      </c>
      <c r="S21">
        <f t="shared" si="3"/>
        <v>0</v>
      </c>
      <c r="U21">
        <f t="shared" si="4"/>
        <v>50</v>
      </c>
      <c r="W21">
        <f t="shared" si="5"/>
        <v>50</v>
      </c>
      <c r="X21">
        <v>0</v>
      </c>
    </row>
    <row r="22" spans="2:27" x14ac:dyDescent="0.25">
      <c r="B22" t="s">
        <v>156</v>
      </c>
      <c r="D22">
        <v>50</v>
      </c>
      <c r="E22">
        <v>150</v>
      </c>
      <c r="F22" t="s">
        <v>162</v>
      </c>
      <c r="K22">
        <f t="shared" si="0"/>
        <v>150</v>
      </c>
      <c r="M22">
        <f t="shared" si="1"/>
        <v>50</v>
      </c>
      <c r="O22">
        <f>K22-M22</f>
        <v>100</v>
      </c>
      <c r="Q22">
        <f t="shared" si="2"/>
        <v>2</v>
      </c>
      <c r="S22">
        <f t="shared" si="3"/>
        <v>50</v>
      </c>
      <c r="U22">
        <f t="shared" si="4"/>
        <v>50</v>
      </c>
      <c r="W22">
        <f t="shared" si="5"/>
        <v>100</v>
      </c>
      <c r="X22">
        <v>0</v>
      </c>
      <c r="Y22">
        <v>1</v>
      </c>
      <c r="AA22">
        <f>(S21+S22+S23)/3</f>
        <v>16.666666666666668</v>
      </c>
    </row>
    <row r="23" spans="2:27" x14ac:dyDescent="0.25">
      <c r="B23" t="s">
        <v>158</v>
      </c>
      <c r="D23">
        <v>75</v>
      </c>
      <c r="E23">
        <v>75</v>
      </c>
      <c r="K23">
        <f t="shared" si="0"/>
        <v>75</v>
      </c>
      <c r="M23">
        <f t="shared" si="1"/>
        <v>75</v>
      </c>
      <c r="O23">
        <f>K23-M23</f>
        <v>0</v>
      </c>
      <c r="Q23">
        <f t="shared" si="2"/>
        <v>2</v>
      </c>
      <c r="S23">
        <f t="shared" si="3"/>
        <v>0</v>
      </c>
      <c r="U23">
        <f t="shared" si="4"/>
        <v>50</v>
      </c>
      <c r="W23">
        <f t="shared" si="5"/>
        <v>50</v>
      </c>
      <c r="X23">
        <v>0</v>
      </c>
    </row>
    <row r="25" spans="2:27" x14ac:dyDescent="0.25">
      <c r="B25" t="s">
        <v>155</v>
      </c>
      <c r="D25">
        <v>100</v>
      </c>
      <c r="E25">
        <v>100</v>
      </c>
      <c r="K25">
        <f t="shared" si="0"/>
        <v>100</v>
      </c>
      <c r="M25">
        <f t="shared" si="1"/>
        <v>100</v>
      </c>
      <c r="O25">
        <f>K25-M25</f>
        <v>0</v>
      </c>
      <c r="Q25">
        <f t="shared" si="2"/>
        <v>2</v>
      </c>
      <c r="S25">
        <f t="shared" si="3"/>
        <v>0</v>
      </c>
      <c r="U25">
        <f t="shared" si="4"/>
        <v>50</v>
      </c>
      <c r="W25">
        <f t="shared" si="5"/>
        <v>50</v>
      </c>
      <c r="X25">
        <v>0</v>
      </c>
    </row>
    <row r="26" spans="2:27" x14ac:dyDescent="0.25">
      <c r="B26" t="s">
        <v>156</v>
      </c>
      <c r="D26">
        <v>0</v>
      </c>
      <c r="E26">
        <v>50</v>
      </c>
      <c r="F26" t="s">
        <v>162</v>
      </c>
      <c r="K26">
        <f t="shared" si="0"/>
        <v>50</v>
      </c>
      <c r="M26">
        <f t="shared" si="1"/>
        <v>0</v>
      </c>
      <c r="O26">
        <f>K26-M26</f>
        <v>50</v>
      </c>
      <c r="Q26">
        <f t="shared" si="2"/>
        <v>2</v>
      </c>
      <c r="S26">
        <f t="shared" si="3"/>
        <v>25</v>
      </c>
      <c r="U26">
        <f t="shared" si="4"/>
        <v>50</v>
      </c>
      <c r="W26">
        <f t="shared" si="5"/>
        <v>75</v>
      </c>
      <c r="X26">
        <v>0</v>
      </c>
      <c r="Y26">
        <v>1</v>
      </c>
      <c r="AA26">
        <f>(S25+S26+S27)/3</f>
        <v>20.833333333333332</v>
      </c>
    </row>
    <row r="27" spans="2:27" x14ac:dyDescent="0.25">
      <c r="B27" t="s">
        <v>158</v>
      </c>
      <c r="D27">
        <v>0</v>
      </c>
      <c r="E27">
        <v>75</v>
      </c>
      <c r="K27">
        <f t="shared" si="0"/>
        <v>75</v>
      </c>
      <c r="M27">
        <f t="shared" si="1"/>
        <v>0</v>
      </c>
      <c r="O27">
        <f>K27-M27</f>
        <v>75</v>
      </c>
      <c r="Q27">
        <f t="shared" si="2"/>
        <v>2</v>
      </c>
      <c r="S27">
        <f t="shared" si="3"/>
        <v>37.5</v>
      </c>
      <c r="U27">
        <f t="shared" si="4"/>
        <v>50</v>
      </c>
      <c r="W27">
        <f t="shared" si="5"/>
        <v>87.5</v>
      </c>
      <c r="X27">
        <v>0</v>
      </c>
    </row>
    <row r="29" spans="2:27" x14ac:dyDescent="0.25">
      <c r="B29" t="s">
        <v>155</v>
      </c>
      <c r="D29">
        <v>100</v>
      </c>
      <c r="E29">
        <v>166</v>
      </c>
      <c r="K29">
        <f t="shared" ref="K29:K31" si="6">E29</f>
        <v>166</v>
      </c>
      <c r="M29">
        <f t="shared" ref="M29:M31" si="7">D29</f>
        <v>100</v>
      </c>
      <c r="O29">
        <f>K29-M29</f>
        <v>66</v>
      </c>
      <c r="Q29">
        <f t="shared" si="2"/>
        <v>2</v>
      </c>
      <c r="S29">
        <f t="shared" ref="S29:S31" si="8">O29/Q29</f>
        <v>33</v>
      </c>
      <c r="U29">
        <f t="shared" si="4"/>
        <v>50</v>
      </c>
      <c r="W29">
        <f t="shared" ref="W29:W31" si="9">S29+U29</f>
        <v>83</v>
      </c>
      <c r="X29">
        <v>0</v>
      </c>
    </row>
    <row r="30" spans="2:27" x14ac:dyDescent="0.25">
      <c r="B30" t="s">
        <v>156</v>
      </c>
      <c r="D30">
        <v>0</v>
      </c>
      <c r="E30">
        <v>50</v>
      </c>
      <c r="F30" t="s">
        <v>162</v>
      </c>
      <c r="K30">
        <f t="shared" si="6"/>
        <v>50</v>
      </c>
      <c r="M30">
        <f t="shared" si="7"/>
        <v>0</v>
      </c>
      <c r="O30">
        <f>K30-M30</f>
        <v>50</v>
      </c>
      <c r="Q30">
        <f t="shared" si="2"/>
        <v>2</v>
      </c>
      <c r="S30">
        <f t="shared" si="8"/>
        <v>25</v>
      </c>
      <c r="U30">
        <f t="shared" si="4"/>
        <v>50</v>
      </c>
      <c r="W30">
        <f t="shared" si="9"/>
        <v>75</v>
      </c>
      <c r="X30">
        <v>0</v>
      </c>
      <c r="Y30">
        <v>1</v>
      </c>
      <c r="AA30">
        <f>(S29+S30+S31)/3</f>
        <v>31.833333333333332</v>
      </c>
    </row>
    <row r="31" spans="2:27" x14ac:dyDescent="0.25">
      <c r="B31" t="s">
        <v>158</v>
      </c>
      <c r="D31">
        <v>0</v>
      </c>
      <c r="E31">
        <v>75</v>
      </c>
      <c r="K31">
        <f t="shared" si="6"/>
        <v>75</v>
      </c>
      <c r="M31">
        <f t="shared" si="7"/>
        <v>0</v>
      </c>
      <c r="O31">
        <f>K31-M31</f>
        <v>75</v>
      </c>
      <c r="Q31">
        <f t="shared" si="2"/>
        <v>2</v>
      </c>
      <c r="S31">
        <f t="shared" si="8"/>
        <v>37.5</v>
      </c>
      <c r="U31">
        <f t="shared" si="4"/>
        <v>50</v>
      </c>
      <c r="W31">
        <f t="shared" si="9"/>
        <v>87.5</v>
      </c>
      <c r="X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Arkusz3</vt:lpstr>
      <vt:lpstr>Arkusz2</vt:lpstr>
    </vt:vector>
  </TitlesOfParts>
  <Company>Wydawnictwo C.H.Beck sp. z o.o.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Zbigniew Fietkiewicz</dc:creator>
  <cp:lastModifiedBy>Zbigniew Fietkiewicz</cp:lastModifiedBy>
  <dcterms:created xsi:type="dcterms:W3CDTF">2019-05-27T16:56:45Z</dcterms:created>
  <dcterms:modified xsi:type="dcterms:W3CDTF">2019-10-31T11:07:32Z</dcterms:modified>
</cp:coreProperties>
</file>