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bysi\Desktop\Informatyka\Excel\"/>
    </mc:Choice>
  </mc:AlternateContent>
  <xr:revisionPtr revIDLastSave="0" documentId="13_ncr:1_{97A1AE9B-29E0-45C7-B2BE-C8977A939B83}" xr6:coauthVersionLast="47" xr6:coauthVersionMax="47" xr10:uidLastSave="{00000000-0000-0000-0000-000000000000}"/>
  <bookViews>
    <workbookView xWindow="4020" yWindow="2520" windowWidth="21600" windowHeight="11385" activeTab="3" xr2:uid="{D4E634A0-26A2-4ABB-975B-53ED869D11AE}"/>
  </bookViews>
  <sheets>
    <sheet name="Arkusz6" sheetId="7" r:id="rId1"/>
    <sheet name="Arkusz7" sheetId="8" r:id="rId2"/>
    <sheet name="soki" sheetId="2" r:id="rId3"/>
    <sheet name="Odpowiedzi" sheetId="1" r:id="rId4"/>
  </sheets>
  <definedNames>
    <definedName name="ExternalData_1" localSheetId="2" hidden="1">soki!$A$1:$D$756</definedName>
  </definedName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3" i="1" l="1"/>
  <c r="M5" i="2"/>
  <c r="F16" i="2"/>
  <c r="F4" i="2"/>
  <c r="F5" i="2"/>
  <c r="F6" i="2"/>
  <c r="F7" i="2"/>
  <c r="F9" i="2"/>
  <c r="F11" i="2"/>
  <c r="F12" i="2"/>
  <c r="F13" i="2"/>
  <c r="F14" i="2"/>
  <c r="F15" i="2"/>
  <c r="F18" i="2"/>
  <c r="F19" i="2"/>
  <c r="F20" i="2"/>
  <c r="F21" i="2"/>
  <c r="F23" i="2"/>
  <c r="F24" i="2"/>
  <c r="F25" i="2"/>
  <c r="F26" i="2"/>
  <c r="F27" i="2"/>
  <c r="F28" i="2"/>
  <c r="F29" i="2"/>
  <c r="F31" i="2"/>
  <c r="F32" i="2"/>
  <c r="F33" i="2"/>
  <c r="F34" i="2"/>
  <c r="F35" i="2"/>
  <c r="F36" i="2"/>
  <c r="F37" i="2"/>
  <c r="F38" i="2"/>
  <c r="F39" i="2"/>
  <c r="F40" i="2"/>
  <c r="F42" i="2"/>
  <c r="F44" i="2"/>
  <c r="F46" i="2"/>
  <c r="F47" i="2"/>
  <c r="F48" i="2"/>
  <c r="F50" i="2"/>
  <c r="F51" i="2"/>
  <c r="F52" i="2"/>
  <c r="F54" i="2"/>
  <c r="F56" i="2"/>
  <c r="F57" i="2"/>
  <c r="F59" i="2"/>
  <c r="F60" i="2"/>
  <c r="F61" i="2"/>
  <c r="F62" i="2"/>
  <c r="F63" i="2"/>
  <c r="F64" i="2"/>
  <c r="F66" i="2"/>
  <c r="F67" i="2"/>
  <c r="F70" i="2"/>
  <c r="F72" i="2"/>
  <c r="F73" i="2"/>
  <c r="F74" i="2"/>
  <c r="F75" i="2"/>
  <c r="F76" i="2"/>
  <c r="F77" i="2"/>
  <c r="F78" i="2"/>
  <c r="F80" i="2"/>
  <c r="F83" i="2"/>
  <c r="F84" i="2"/>
  <c r="F85" i="2"/>
  <c r="F86" i="2"/>
  <c r="F87" i="2"/>
  <c r="F88" i="2"/>
  <c r="F89" i="2"/>
  <c r="F90" i="2"/>
  <c r="F91" i="2"/>
  <c r="F92" i="2"/>
  <c r="F95" i="2"/>
  <c r="F96" i="2"/>
  <c r="F97" i="2"/>
  <c r="F98" i="2"/>
  <c r="F99" i="2"/>
  <c r="F102" i="2"/>
  <c r="F103" i="2"/>
  <c r="F104" i="2"/>
  <c r="F105" i="2"/>
  <c r="F107" i="2"/>
  <c r="F108" i="2"/>
  <c r="F109" i="2"/>
  <c r="F110" i="2"/>
  <c r="F111" i="2"/>
  <c r="F113" i="2"/>
  <c r="F114" i="2"/>
  <c r="F116" i="2"/>
  <c r="F117" i="2"/>
  <c r="F118" i="2"/>
  <c r="F119" i="2"/>
  <c r="F120" i="2"/>
  <c r="F121" i="2"/>
  <c r="F122" i="2"/>
  <c r="F123" i="2"/>
  <c r="F124" i="2"/>
  <c r="F128" i="2"/>
  <c r="F129" i="2"/>
  <c r="F130" i="2"/>
  <c r="F131" i="2"/>
  <c r="F132" i="2"/>
  <c r="F133" i="2"/>
  <c r="F134" i="2"/>
  <c r="F135" i="2"/>
  <c r="F136" i="2"/>
  <c r="F138" i="2"/>
  <c r="F139" i="2"/>
  <c r="F142" i="2"/>
  <c r="F143" i="2"/>
  <c r="F144" i="2"/>
  <c r="F145" i="2"/>
  <c r="F146" i="2"/>
  <c r="F147" i="2"/>
  <c r="F148" i="2"/>
  <c r="F149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3" i="2"/>
  <c r="J2" i="2"/>
  <c r="H4" i="2"/>
  <c r="E2" i="2"/>
  <c r="F2" i="2" s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3" i="2"/>
  <c r="G2" i="2"/>
  <c r="F49" i="2" l="1"/>
  <c r="F71" i="2"/>
  <c r="F106" i="2"/>
  <c r="F94" i="2"/>
  <c r="F82" i="2"/>
  <c r="F58" i="2"/>
  <c r="F22" i="2"/>
  <c r="F10" i="2"/>
  <c r="F141" i="2"/>
  <c r="F93" i="2"/>
  <c r="F81" i="2"/>
  <c r="F69" i="2"/>
  <c r="F45" i="2"/>
  <c r="F140" i="2"/>
  <c r="F68" i="2"/>
  <c r="F8" i="2"/>
  <c r="F127" i="2"/>
  <c r="F115" i="2"/>
  <c r="F79" i="2"/>
  <c r="F55" i="2"/>
  <c r="F43" i="2"/>
  <c r="F150" i="2"/>
  <c r="F126" i="2"/>
  <c r="F30" i="2"/>
  <c r="F137" i="2"/>
  <c r="F125" i="2"/>
  <c r="F101" i="2"/>
  <c r="F65" i="2"/>
  <c r="F53" i="2"/>
  <c r="F41" i="2"/>
  <c r="F17" i="2"/>
  <c r="F112" i="2"/>
  <c r="F100" i="2"/>
  <c r="G3" i="2"/>
  <c r="G4" i="2" s="1"/>
  <c r="G5" i="2" s="1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G88" i="2" s="1"/>
  <c r="G89" i="2" s="1"/>
  <c r="G90" i="2" s="1"/>
  <c r="G91" i="2" s="1"/>
  <c r="G92" i="2" s="1"/>
  <c r="G93" i="2" s="1"/>
  <c r="G94" i="2" s="1"/>
  <c r="G95" i="2" s="1"/>
  <c r="G96" i="2" s="1"/>
  <c r="G97" i="2" s="1"/>
  <c r="G98" i="2" s="1"/>
  <c r="G99" i="2" s="1"/>
  <c r="G100" i="2" s="1"/>
  <c r="G101" i="2" s="1"/>
  <c r="G102" i="2" s="1"/>
  <c r="G103" i="2" s="1"/>
  <c r="G104" i="2" s="1"/>
  <c r="G105" i="2" s="1"/>
  <c r="G106" i="2" s="1"/>
  <c r="G107" i="2" s="1"/>
  <c r="G108" i="2" s="1"/>
  <c r="G109" i="2" s="1"/>
  <c r="G110" i="2" s="1"/>
  <c r="G111" i="2" s="1"/>
  <c r="G112" i="2" s="1"/>
  <c r="G113" i="2" s="1"/>
  <c r="G114" i="2" s="1"/>
  <c r="G115" i="2" s="1"/>
  <c r="G116" i="2" s="1"/>
  <c r="G117" i="2" s="1"/>
  <c r="G118" i="2" s="1"/>
  <c r="G119" i="2" s="1"/>
  <c r="G120" i="2" s="1"/>
  <c r="G121" i="2" s="1"/>
  <c r="G122" i="2" s="1"/>
  <c r="G123" i="2" s="1"/>
  <c r="G124" i="2" s="1"/>
  <c r="G125" i="2" s="1"/>
  <c r="G126" i="2" s="1"/>
  <c r="G127" i="2" s="1"/>
  <c r="G128" i="2" s="1"/>
  <c r="G129" i="2" s="1"/>
  <c r="G130" i="2" s="1"/>
  <c r="G131" i="2" s="1"/>
  <c r="G132" i="2" s="1"/>
  <c r="G133" i="2" s="1"/>
  <c r="G134" i="2" s="1"/>
  <c r="G135" i="2" s="1"/>
  <c r="G136" i="2" s="1"/>
  <c r="G137" i="2" s="1"/>
  <c r="G138" i="2" s="1"/>
  <c r="G139" i="2" s="1"/>
  <c r="G140" i="2" s="1"/>
  <c r="G141" i="2" s="1"/>
  <c r="G142" i="2" s="1"/>
  <c r="G143" i="2" s="1"/>
  <c r="G144" i="2" s="1"/>
  <c r="G145" i="2" s="1"/>
  <c r="G146" i="2" s="1"/>
  <c r="G147" i="2" s="1"/>
  <c r="G148" i="2" s="1"/>
  <c r="G149" i="2" s="1"/>
  <c r="G150" i="2" s="1"/>
  <c r="G151" i="2" s="1"/>
  <c r="G152" i="2" s="1"/>
  <c r="G153" i="2" s="1"/>
  <c r="G154" i="2" s="1"/>
  <c r="G155" i="2" s="1"/>
  <c r="G156" i="2" s="1"/>
  <c r="G157" i="2" s="1"/>
  <c r="G158" i="2" s="1"/>
  <c r="G159" i="2" s="1"/>
  <c r="G160" i="2" s="1"/>
  <c r="G161" i="2" s="1"/>
  <c r="G162" i="2" s="1"/>
  <c r="G163" i="2" s="1"/>
  <c r="G164" i="2" s="1"/>
  <c r="G165" i="2" s="1"/>
  <c r="G166" i="2" s="1"/>
  <c r="G167" i="2" s="1"/>
  <c r="G168" i="2" s="1"/>
  <c r="G169" i="2" s="1"/>
  <c r="G170" i="2" s="1"/>
  <c r="G171" i="2" s="1"/>
  <c r="G172" i="2" s="1"/>
  <c r="G173" i="2" s="1"/>
  <c r="G174" i="2" s="1"/>
  <c r="G175" i="2" s="1"/>
  <c r="G176" i="2" s="1"/>
  <c r="G177" i="2" s="1"/>
  <c r="G178" i="2" s="1"/>
  <c r="G179" i="2" s="1"/>
  <c r="G180" i="2" s="1"/>
  <c r="G181" i="2" s="1"/>
  <c r="G182" i="2" s="1"/>
  <c r="G183" i="2" s="1"/>
  <c r="G184" i="2" s="1"/>
  <c r="G185" i="2" s="1"/>
  <c r="G186" i="2" s="1"/>
  <c r="G187" i="2" s="1"/>
  <c r="G188" i="2" s="1"/>
  <c r="G189" i="2" s="1"/>
  <c r="G190" i="2" s="1"/>
  <c r="G191" i="2" s="1"/>
  <c r="G192" i="2" s="1"/>
  <c r="G193" i="2" s="1"/>
  <c r="G194" i="2" s="1"/>
  <c r="G195" i="2" s="1"/>
  <c r="G196" i="2" s="1"/>
  <c r="G197" i="2" s="1"/>
  <c r="G198" i="2" s="1"/>
  <c r="G199" i="2" s="1"/>
  <c r="G200" i="2" s="1"/>
  <c r="G201" i="2" s="1"/>
  <c r="G202" i="2" s="1"/>
  <c r="G203" i="2" s="1"/>
  <c r="G204" i="2" s="1"/>
  <c r="G205" i="2" s="1"/>
  <c r="G206" i="2" s="1"/>
  <c r="G207" i="2" s="1"/>
  <c r="G208" i="2" s="1"/>
  <c r="G209" i="2" s="1"/>
  <c r="G210" i="2" s="1"/>
  <c r="G211" i="2" s="1"/>
  <c r="G212" i="2" s="1"/>
  <c r="G213" i="2" s="1"/>
  <c r="G214" i="2" s="1"/>
  <c r="G215" i="2" s="1"/>
  <c r="G216" i="2" s="1"/>
  <c r="G217" i="2" s="1"/>
  <c r="G218" i="2" s="1"/>
  <c r="G219" i="2" s="1"/>
  <c r="G220" i="2" s="1"/>
  <c r="G221" i="2" s="1"/>
  <c r="G222" i="2" s="1"/>
  <c r="G223" i="2" s="1"/>
  <c r="G224" i="2" s="1"/>
  <c r="G225" i="2" s="1"/>
  <c r="G226" i="2" s="1"/>
  <c r="G227" i="2" s="1"/>
  <c r="G228" i="2" s="1"/>
  <c r="G229" i="2" s="1"/>
  <c r="G230" i="2" s="1"/>
  <c r="G231" i="2" s="1"/>
  <c r="G232" i="2" s="1"/>
  <c r="G233" i="2" s="1"/>
  <c r="G234" i="2" s="1"/>
  <c r="G235" i="2" s="1"/>
  <c r="G236" i="2" s="1"/>
  <c r="G237" i="2" s="1"/>
  <c r="G238" i="2" s="1"/>
  <c r="G239" i="2" s="1"/>
  <c r="G240" i="2" s="1"/>
  <c r="G241" i="2" s="1"/>
  <c r="G242" i="2" s="1"/>
  <c r="G243" i="2" s="1"/>
  <c r="G244" i="2" s="1"/>
  <c r="G245" i="2" s="1"/>
  <c r="G246" i="2" s="1"/>
  <c r="G247" i="2" s="1"/>
  <c r="G248" i="2" s="1"/>
  <c r="G249" i="2" s="1"/>
  <c r="G250" i="2" s="1"/>
  <c r="G251" i="2" s="1"/>
  <c r="G252" i="2" s="1"/>
  <c r="G253" i="2" s="1"/>
  <c r="G254" i="2" s="1"/>
  <c r="G255" i="2" s="1"/>
  <c r="G256" i="2" s="1"/>
  <c r="G257" i="2" s="1"/>
  <c r="G258" i="2" s="1"/>
  <c r="G259" i="2" s="1"/>
  <c r="G260" i="2" s="1"/>
  <c r="G261" i="2" s="1"/>
  <c r="G262" i="2" s="1"/>
  <c r="G263" i="2" s="1"/>
  <c r="G264" i="2" s="1"/>
  <c r="G265" i="2" s="1"/>
  <c r="G266" i="2" s="1"/>
  <c r="G267" i="2" s="1"/>
  <c r="G268" i="2" s="1"/>
  <c r="G269" i="2" s="1"/>
  <c r="G270" i="2" s="1"/>
  <c r="G271" i="2" s="1"/>
  <c r="G272" i="2" s="1"/>
  <c r="G273" i="2" s="1"/>
  <c r="G274" i="2" s="1"/>
  <c r="G275" i="2" s="1"/>
  <c r="G276" i="2" s="1"/>
  <c r="G277" i="2" s="1"/>
  <c r="G278" i="2" s="1"/>
  <c r="G279" i="2" s="1"/>
  <c r="G280" i="2" s="1"/>
  <c r="G281" i="2" s="1"/>
  <c r="G282" i="2" s="1"/>
  <c r="G283" i="2" s="1"/>
  <c r="G284" i="2" s="1"/>
  <c r="G285" i="2" s="1"/>
  <c r="G286" i="2" s="1"/>
  <c r="G287" i="2" s="1"/>
  <c r="G288" i="2" s="1"/>
  <c r="G289" i="2" s="1"/>
  <c r="G290" i="2" s="1"/>
  <c r="G291" i="2" s="1"/>
  <c r="G292" i="2" s="1"/>
  <c r="G293" i="2" s="1"/>
  <c r="G294" i="2" s="1"/>
  <c r="G295" i="2" s="1"/>
  <c r="G296" i="2" s="1"/>
  <c r="G297" i="2" s="1"/>
  <c r="G298" i="2" s="1"/>
  <c r="G299" i="2" s="1"/>
  <c r="G300" i="2" s="1"/>
  <c r="G301" i="2" s="1"/>
  <c r="G302" i="2" s="1"/>
  <c r="G303" i="2" s="1"/>
  <c r="G304" i="2" s="1"/>
  <c r="G305" i="2" s="1"/>
  <c r="G306" i="2" s="1"/>
  <c r="G307" i="2" s="1"/>
  <c r="G308" i="2" s="1"/>
  <c r="G309" i="2" s="1"/>
  <c r="G310" i="2" s="1"/>
  <c r="G311" i="2" s="1"/>
  <c r="G312" i="2" s="1"/>
  <c r="G313" i="2" s="1"/>
  <c r="G314" i="2" s="1"/>
  <c r="G315" i="2" s="1"/>
  <c r="G316" i="2" s="1"/>
  <c r="G317" i="2" s="1"/>
  <c r="G318" i="2" s="1"/>
  <c r="G319" i="2" s="1"/>
  <c r="G320" i="2" s="1"/>
  <c r="G321" i="2" s="1"/>
  <c r="G322" i="2" s="1"/>
  <c r="G323" i="2" s="1"/>
  <c r="G324" i="2" s="1"/>
  <c r="G325" i="2" s="1"/>
  <c r="G326" i="2" s="1"/>
  <c r="G327" i="2" s="1"/>
  <c r="G328" i="2" s="1"/>
  <c r="G329" i="2" s="1"/>
  <c r="G330" i="2" s="1"/>
  <c r="G331" i="2" s="1"/>
  <c r="G332" i="2" s="1"/>
  <c r="G333" i="2" s="1"/>
  <c r="G334" i="2" s="1"/>
  <c r="G335" i="2" s="1"/>
  <c r="G336" i="2" s="1"/>
  <c r="G337" i="2" s="1"/>
  <c r="G338" i="2" s="1"/>
  <c r="G339" i="2" s="1"/>
  <c r="G340" i="2" s="1"/>
  <c r="G341" i="2" s="1"/>
  <c r="G342" i="2" s="1"/>
  <c r="G343" i="2" s="1"/>
  <c r="G344" i="2" s="1"/>
  <c r="G345" i="2" s="1"/>
  <c r="G346" i="2" s="1"/>
  <c r="G347" i="2" s="1"/>
  <c r="G348" i="2" s="1"/>
  <c r="G349" i="2" s="1"/>
  <c r="G350" i="2" s="1"/>
  <c r="G351" i="2" s="1"/>
  <c r="G352" i="2" s="1"/>
  <c r="G353" i="2" s="1"/>
  <c r="G354" i="2" s="1"/>
  <c r="G355" i="2" s="1"/>
  <c r="G356" i="2" s="1"/>
  <c r="G357" i="2" s="1"/>
  <c r="G358" i="2" s="1"/>
  <c r="G359" i="2" s="1"/>
  <c r="G360" i="2" s="1"/>
  <c r="G361" i="2" s="1"/>
  <c r="G362" i="2" s="1"/>
  <c r="G363" i="2" s="1"/>
  <c r="G364" i="2" s="1"/>
  <c r="G365" i="2" s="1"/>
  <c r="G366" i="2" s="1"/>
  <c r="G367" i="2" s="1"/>
  <c r="G368" i="2" s="1"/>
  <c r="G369" i="2" s="1"/>
  <c r="G370" i="2" s="1"/>
  <c r="G371" i="2" s="1"/>
  <c r="G372" i="2" s="1"/>
  <c r="G373" i="2" s="1"/>
  <c r="G374" i="2" s="1"/>
  <c r="G375" i="2" s="1"/>
  <c r="G376" i="2" s="1"/>
  <c r="G377" i="2" s="1"/>
  <c r="G378" i="2" s="1"/>
  <c r="G379" i="2" s="1"/>
  <c r="G380" i="2" s="1"/>
  <c r="G381" i="2" s="1"/>
  <c r="G382" i="2" s="1"/>
  <c r="G383" i="2" s="1"/>
  <c r="G384" i="2" s="1"/>
  <c r="G385" i="2" s="1"/>
  <c r="G386" i="2" s="1"/>
  <c r="G387" i="2" s="1"/>
  <c r="G388" i="2" s="1"/>
  <c r="G389" i="2" s="1"/>
  <c r="G390" i="2" s="1"/>
  <c r="G391" i="2" s="1"/>
  <c r="G392" i="2" s="1"/>
  <c r="G393" i="2" s="1"/>
  <c r="G394" i="2" s="1"/>
  <c r="G395" i="2" s="1"/>
  <c r="G396" i="2" s="1"/>
  <c r="G397" i="2" s="1"/>
  <c r="G398" i="2" s="1"/>
  <c r="G399" i="2" s="1"/>
  <c r="G400" i="2" s="1"/>
  <c r="G401" i="2" s="1"/>
  <c r="G402" i="2" s="1"/>
  <c r="G403" i="2" s="1"/>
  <c r="G404" i="2" s="1"/>
  <c r="G405" i="2" s="1"/>
  <c r="G406" i="2" s="1"/>
  <c r="G407" i="2" s="1"/>
  <c r="G408" i="2" s="1"/>
  <c r="G409" i="2" s="1"/>
  <c r="G410" i="2" s="1"/>
  <c r="G411" i="2" s="1"/>
  <c r="G412" i="2" s="1"/>
  <c r="G413" i="2" s="1"/>
  <c r="G414" i="2" s="1"/>
  <c r="G415" i="2" s="1"/>
  <c r="G416" i="2" s="1"/>
  <c r="G417" i="2" s="1"/>
  <c r="G418" i="2" s="1"/>
  <c r="G419" i="2" s="1"/>
  <c r="G420" i="2" s="1"/>
  <c r="G421" i="2" s="1"/>
  <c r="G422" i="2" s="1"/>
  <c r="G423" i="2" s="1"/>
  <c r="G424" i="2" s="1"/>
  <c r="G425" i="2" s="1"/>
  <c r="G426" i="2" s="1"/>
  <c r="G427" i="2" s="1"/>
  <c r="G428" i="2" s="1"/>
  <c r="G429" i="2" s="1"/>
  <c r="G430" i="2" s="1"/>
  <c r="G431" i="2" s="1"/>
  <c r="G432" i="2" s="1"/>
  <c r="G433" i="2" s="1"/>
  <c r="G434" i="2" s="1"/>
  <c r="G435" i="2" s="1"/>
  <c r="G436" i="2" s="1"/>
  <c r="G437" i="2" s="1"/>
  <c r="G438" i="2" s="1"/>
  <c r="G439" i="2" s="1"/>
  <c r="G440" i="2" s="1"/>
  <c r="G441" i="2" s="1"/>
  <c r="G442" i="2" s="1"/>
  <c r="G443" i="2" s="1"/>
  <c r="G444" i="2" s="1"/>
  <c r="G445" i="2" s="1"/>
  <c r="G446" i="2" s="1"/>
  <c r="G447" i="2" s="1"/>
  <c r="G448" i="2" s="1"/>
  <c r="G449" i="2" s="1"/>
  <c r="G450" i="2" s="1"/>
  <c r="G451" i="2" s="1"/>
  <c r="G452" i="2" s="1"/>
  <c r="G453" i="2" s="1"/>
  <c r="G454" i="2" s="1"/>
  <c r="G455" i="2" s="1"/>
  <c r="G456" i="2" s="1"/>
  <c r="G457" i="2" s="1"/>
  <c r="G458" i="2" s="1"/>
  <c r="G459" i="2" s="1"/>
  <c r="G460" i="2" s="1"/>
  <c r="G461" i="2" s="1"/>
  <c r="G462" i="2" s="1"/>
  <c r="G463" i="2" s="1"/>
  <c r="G464" i="2" s="1"/>
  <c r="G465" i="2" s="1"/>
  <c r="G466" i="2" s="1"/>
  <c r="G467" i="2" s="1"/>
  <c r="G468" i="2" s="1"/>
  <c r="G469" i="2" s="1"/>
  <c r="G470" i="2" s="1"/>
  <c r="G471" i="2" s="1"/>
  <c r="G472" i="2" s="1"/>
  <c r="G473" i="2" s="1"/>
  <c r="G474" i="2" s="1"/>
  <c r="G475" i="2" s="1"/>
  <c r="G476" i="2" s="1"/>
  <c r="G477" i="2" s="1"/>
  <c r="G478" i="2" s="1"/>
  <c r="G479" i="2" s="1"/>
  <c r="G480" i="2" s="1"/>
  <c r="G481" i="2" s="1"/>
  <c r="G482" i="2" s="1"/>
  <c r="G483" i="2" s="1"/>
  <c r="G484" i="2" s="1"/>
  <c r="G485" i="2" s="1"/>
  <c r="G486" i="2" s="1"/>
  <c r="G487" i="2" s="1"/>
  <c r="G488" i="2" s="1"/>
  <c r="G489" i="2" s="1"/>
  <c r="G490" i="2" s="1"/>
  <c r="G491" i="2" s="1"/>
  <c r="G492" i="2" s="1"/>
  <c r="G493" i="2" s="1"/>
  <c r="G494" i="2" s="1"/>
  <c r="G495" i="2" s="1"/>
  <c r="G496" i="2" s="1"/>
  <c r="G497" i="2" s="1"/>
  <c r="G498" i="2" s="1"/>
  <c r="G499" i="2" s="1"/>
  <c r="G500" i="2" s="1"/>
  <c r="G501" i="2" s="1"/>
  <c r="G502" i="2" s="1"/>
  <c r="G503" i="2" s="1"/>
  <c r="G504" i="2" s="1"/>
  <c r="G505" i="2" s="1"/>
  <c r="G506" i="2" s="1"/>
  <c r="G507" i="2" s="1"/>
  <c r="G508" i="2" s="1"/>
  <c r="G509" i="2" s="1"/>
  <c r="G510" i="2" s="1"/>
  <c r="G511" i="2" s="1"/>
  <c r="G512" i="2" s="1"/>
  <c r="G513" i="2" s="1"/>
  <c r="G514" i="2" s="1"/>
  <c r="G515" i="2" s="1"/>
  <c r="G516" i="2" s="1"/>
  <c r="G517" i="2" s="1"/>
  <c r="G518" i="2" s="1"/>
  <c r="G519" i="2" s="1"/>
  <c r="G520" i="2" s="1"/>
  <c r="G521" i="2" s="1"/>
  <c r="G522" i="2" s="1"/>
  <c r="G523" i="2" s="1"/>
  <c r="G524" i="2" s="1"/>
  <c r="G525" i="2" s="1"/>
  <c r="G526" i="2" s="1"/>
  <c r="G527" i="2" s="1"/>
  <c r="G528" i="2" s="1"/>
  <c r="G529" i="2" s="1"/>
  <c r="G530" i="2" s="1"/>
  <c r="G531" i="2" s="1"/>
  <c r="G532" i="2" s="1"/>
  <c r="G533" i="2" s="1"/>
  <c r="G534" i="2" s="1"/>
  <c r="G535" i="2" s="1"/>
  <c r="G536" i="2" s="1"/>
  <c r="G537" i="2" s="1"/>
  <c r="G538" i="2" s="1"/>
  <c r="G539" i="2" s="1"/>
  <c r="G540" i="2" s="1"/>
  <c r="G541" i="2" s="1"/>
  <c r="G542" i="2" s="1"/>
  <c r="G543" i="2" s="1"/>
  <c r="G544" i="2" s="1"/>
  <c r="G545" i="2" s="1"/>
  <c r="G546" i="2" s="1"/>
  <c r="G547" i="2" s="1"/>
  <c r="G548" i="2" s="1"/>
  <c r="G549" i="2" s="1"/>
  <c r="G550" i="2" s="1"/>
  <c r="G551" i="2" s="1"/>
  <c r="G552" i="2" s="1"/>
  <c r="G553" i="2" s="1"/>
  <c r="G554" i="2" s="1"/>
  <c r="G555" i="2" s="1"/>
  <c r="G556" i="2" s="1"/>
  <c r="G557" i="2" s="1"/>
  <c r="G558" i="2" s="1"/>
  <c r="G559" i="2" s="1"/>
  <c r="G560" i="2" s="1"/>
  <c r="G561" i="2" s="1"/>
  <c r="G562" i="2" s="1"/>
  <c r="G563" i="2" s="1"/>
  <c r="G564" i="2" s="1"/>
  <c r="G565" i="2" s="1"/>
  <c r="G566" i="2" s="1"/>
  <c r="G567" i="2" s="1"/>
  <c r="G568" i="2" s="1"/>
  <c r="G569" i="2" s="1"/>
  <c r="G570" i="2" s="1"/>
  <c r="G571" i="2" s="1"/>
  <c r="G572" i="2" s="1"/>
  <c r="G573" i="2" s="1"/>
  <c r="G574" i="2" s="1"/>
  <c r="G575" i="2" s="1"/>
  <c r="G576" i="2" s="1"/>
  <c r="G577" i="2" s="1"/>
  <c r="G578" i="2" s="1"/>
  <c r="G579" i="2" s="1"/>
  <c r="G580" i="2" s="1"/>
  <c r="G581" i="2" s="1"/>
  <c r="G582" i="2" s="1"/>
  <c r="G583" i="2" s="1"/>
  <c r="G584" i="2" s="1"/>
  <c r="G585" i="2" s="1"/>
  <c r="G586" i="2" s="1"/>
  <c r="G587" i="2" s="1"/>
  <c r="G588" i="2" s="1"/>
  <c r="G589" i="2" s="1"/>
  <c r="G590" i="2" s="1"/>
  <c r="G591" i="2" s="1"/>
  <c r="G592" i="2" s="1"/>
  <c r="G593" i="2" s="1"/>
  <c r="G594" i="2" s="1"/>
  <c r="G595" i="2" s="1"/>
  <c r="G596" i="2" s="1"/>
  <c r="G597" i="2" s="1"/>
  <c r="G598" i="2" s="1"/>
  <c r="G599" i="2" s="1"/>
  <c r="G600" i="2" s="1"/>
  <c r="G601" i="2" s="1"/>
  <c r="G602" i="2" s="1"/>
  <c r="G603" i="2" s="1"/>
  <c r="G604" i="2" s="1"/>
  <c r="G605" i="2" s="1"/>
  <c r="G606" i="2" s="1"/>
  <c r="G607" i="2" s="1"/>
  <c r="G608" i="2" s="1"/>
  <c r="G609" i="2" s="1"/>
  <c r="G610" i="2" s="1"/>
  <c r="G611" i="2" s="1"/>
  <c r="G612" i="2" s="1"/>
  <c r="G613" i="2" s="1"/>
  <c r="G614" i="2" s="1"/>
  <c r="G615" i="2" s="1"/>
  <c r="G616" i="2" s="1"/>
  <c r="G617" i="2" s="1"/>
  <c r="G618" i="2" s="1"/>
  <c r="G619" i="2" s="1"/>
  <c r="G620" i="2" s="1"/>
  <c r="G621" i="2" s="1"/>
  <c r="G622" i="2" s="1"/>
  <c r="G623" i="2" s="1"/>
  <c r="G624" i="2" s="1"/>
  <c r="G625" i="2" s="1"/>
  <c r="G626" i="2" s="1"/>
  <c r="G627" i="2" s="1"/>
  <c r="G628" i="2" s="1"/>
  <c r="G629" i="2" s="1"/>
  <c r="G630" i="2" s="1"/>
  <c r="G631" i="2" s="1"/>
  <c r="G632" i="2" s="1"/>
  <c r="G633" i="2" s="1"/>
  <c r="G634" i="2" s="1"/>
  <c r="G635" i="2" s="1"/>
  <c r="G636" i="2" s="1"/>
  <c r="G637" i="2" s="1"/>
  <c r="G638" i="2" s="1"/>
  <c r="G639" i="2" s="1"/>
  <c r="G640" i="2" s="1"/>
  <c r="G641" i="2" s="1"/>
  <c r="G642" i="2" s="1"/>
  <c r="G643" i="2" s="1"/>
  <c r="G644" i="2" s="1"/>
  <c r="G645" i="2" s="1"/>
  <c r="G646" i="2" s="1"/>
  <c r="G647" i="2" s="1"/>
  <c r="G648" i="2" s="1"/>
  <c r="G649" i="2" s="1"/>
  <c r="G650" i="2" s="1"/>
  <c r="G651" i="2" s="1"/>
  <c r="G652" i="2" s="1"/>
  <c r="G653" i="2" s="1"/>
  <c r="G654" i="2" s="1"/>
  <c r="G655" i="2" s="1"/>
  <c r="G656" i="2" s="1"/>
  <c r="G657" i="2" s="1"/>
  <c r="G658" i="2" s="1"/>
  <c r="G659" i="2" s="1"/>
  <c r="G660" i="2" s="1"/>
  <c r="G661" i="2" s="1"/>
  <c r="G662" i="2" s="1"/>
  <c r="G663" i="2" s="1"/>
  <c r="G664" i="2" s="1"/>
  <c r="G665" i="2" s="1"/>
  <c r="G666" i="2" s="1"/>
  <c r="G667" i="2" s="1"/>
  <c r="G668" i="2" s="1"/>
  <c r="G669" i="2" s="1"/>
  <c r="G670" i="2" s="1"/>
  <c r="G671" i="2" s="1"/>
  <c r="G672" i="2" s="1"/>
  <c r="G673" i="2" s="1"/>
  <c r="G674" i="2" s="1"/>
  <c r="G675" i="2" s="1"/>
  <c r="G676" i="2" s="1"/>
  <c r="G677" i="2" s="1"/>
  <c r="G678" i="2" s="1"/>
  <c r="G679" i="2" s="1"/>
  <c r="G680" i="2" s="1"/>
  <c r="G681" i="2" s="1"/>
  <c r="G682" i="2" s="1"/>
  <c r="G683" i="2" s="1"/>
  <c r="G684" i="2" s="1"/>
  <c r="G685" i="2" s="1"/>
  <c r="G686" i="2" s="1"/>
  <c r="G687" i="2" s="1"/>
  <c r="G688" i="2" s="1"/>
  <c r="G689" i="2" s="1"/>
  <c r="G690" i="2" s="1"/>
  <c r="G691" i="2" s="1"/>
  <c r="G692" i="2" s="1"/>
  <c r="G693" i="2" s="1"/>
  <c r="G694" i="2" s="1"/>
  <c r="G695" i="2" s="1"/>
  <c r="G696" i="2" s="1"/>
  <c r="G697" i="2" s="1"/>
  <c r="G698" i="2" s="1"/>
  <c r="G699" i="2" s="1"/>
  <c r="G700" i="2" s="1"/>
  <c r="G701" i="2" s="1"/>
  <c r="G702" i="2" s="1"/>
  <c r="G703" i="2" s="1"/>
  <c r="G704" i="2" s="1"/>
  <c r="G705" i="2" s="1"/>
  <c r="G706" i="2" s="1"/>
  <c r="G707" i="2" s="1"/>
  <c r="G708" i="2" s="1"/>
  <c r="G709" i="2" s="1"/>
  <c r="G710" i="2" s="1"/>
  <c r="G711" i="2" s="1"/>
  <c r="G712" i="2" s="1"/>
  <c r="G713" i="2" s="1"/>
  <c r="G714" i="2" s="1"/>
  <c r="G715" i="2" s="1"/>
  <c r="G716" i="2" s="1"/>
  <c r="G717" i="2" s="1"/>
  <c r="G718" i="2" s="1"/>
  <c r="G719" i="2" s="1"/>
  <c r="G720" i="2" s="1"/>
  <c r="G721" i="2" s="1"/>
  <c r="G722" i="2" s="1"/>
  <c r="G723" i="2" s="1"/>
  <c r="G724" i="2" s="1"/>
  <c r="G725" i="2" s="1"/>
  <c r="G726" i="2" s="1"/>
  <c r="G727" i="2" s="1"/>
  <c r="G728" i="2" s="1"/>
  <c r="G729" i="2" s="1"/>
  <c r="G730" i="2" s="1"/>
  <c r="G731" i="2" s="1"/>
  <c r="G732" i="2" s="1"/>
  <c r="G733" i="2" s="1"/>
  <c r="G734" i="2" s="1"/>
  <c r="G735" i="2" s="1"/>
  <c r="G736" i="2" s="1"/>
  <c r="G737" i="2" s="1"/>
  <c r="G738" i="2" s="1"/>
  <c r="G739" i="2" s="1"/>
  <c r="G740" i="2" s="1"/>
  <c r="G741" i="2" s="1"/>
  <c r="G742" i="2" s="1"/>
  <c r="G743" i="2" s="1"/>
  <c r="G744" i="2" s="1"/>
  <c r="G745" i="2" s="1"/>
  <c r="G746" i="2" s="1"/>
  <c r="G747" i="2" s="1"/>
  <c r="G748" i="2" s="1"/>
  <c r="G749" i="2" s="1"/>
  <c r="G750" i="2" s="1"/>
  <c r="G751" i="2" s="1"/>
  <c r="G752" i="2" s="1"/>
  <c r="G753" i="2" s="1"/>
  <c r="G754" i="2" s="1"/>
  <c r="G755" i="2" s="1"/>
  <c r="G756" i="2" s="1"/>
  <c r="I3" i="2"/>
  <c r="I2" i="2"/>
  <c r="I4" i="2" l="1"/>
  <c r="J4" i="2" s="1"/>
  <c r="J3" i="2"/>
  <c r="I5" i="2"/>
  <c r="J5" i="2" s="1"/>
  <c r="I6" i="2" l="1"/>
  <c r="J6" i="2" s="1"/>
  <c r="I7" i="2" l="1"/>
  <c r="J7" i="2" s="1"/>
  <c r="I8" i="2" l="1"/>
  <c r="J8" i="2" s="1"/>
  <c r="I9" i="2" l="1"/>
  <c r="J9" i="2" s="1"/>
  <c r="I10" i="2" l="1"/>
  <c r="J10" i="2" s="1"/>
  <c r="I11" i="2" l="1"/>
  <c r="J11" i="2" s="1"/>
  <c r="I12" i="2" l="1"/>
  <c r="J12" i="2" s="1"/>
  <c r="I13" i="2" l="1"/>
  <c r="J13" i="2" s="1"/>
  <c r="I14" i="2" l="1"/>
  <c r="J14" i="2" s="1"/>
  <c r="I15" i="2" l="1"/>
  <c r="J15" i="2" s="1"/>
  <c r="I16" i="2" l="1"/>
  <c r="J16" i="2" s="1"/>
  <c r="I17" i="2" l="1"/>
  <c r="J17" i="2" s="1"/>
  <c r="I18" i="2" l="1"/>
  <c r="J18" i="2" s="1"/>
  <c r="I19" i="2" l="1"/>
  <c r="J19" i="2" s="1"/>
  <c r="I20" i="2" l="1"/>
  <c r="J20" i="2" s="1"/>
  <c r="I21" i="2" l="1"/>
  <c r="J21" i="2" s="1"/>
  <c r="I22" i="2" l="1"/>
  <c r="J22" i="2" s="1"/>
  <c r="I23" i="2" l="1"/>
  <c r="J23" i="2" s="1"/>
  <c r="I24" i="2" l="1"/>
  <c r="J24" i="2" s="1"/>
  <c r="I25" i="2" l="1"/>
  <c r="J25" i="2" s="1"/>
  <c r="I26" i="2" l="1"/>
  <c r="J26" i="2" s="1"/>
  <c r="I27" i="2" l="1"/>
  <c r="J27" i="2" s="1"/>
  <c r="I28" i="2" l="1"/>
  <c r="J28" i="2" s="1"/>
  <c r="I29" i="2" l="1"/>
  <c r="J29" i="2" s="1"/>
  <c r="I30" i="2" l="1"/>
  <c r="J30" i="2" s="1"/>
  <c r="I31" i="2" l="1"/>
  <c r="J31" i="2" s="1"/>
  <c r="I32" i="2" l="1"/>
  <c r="J32" i="2" s="1"/>
  <c r="I33" i="2" l="1"/>
  <c r="J33" i="2" s="1"/>
  <c r="I34" i="2" l="1"/>
  <c r="J34" i="2" s="1"/>
  <c r="I35" i="2" l="1"/>
  <c r="J35" i="2" s="1"/>
  <c r="I36" i="2" l="1"/>
  <c r="J36" i="2" s="1"/>
  <c r="I37" i="2" l="1"/>
  <c r="J37" i="2" s="1"/>
  <c r="I38" i="2" l="1"/>
  <c r="J38" i="2" s="1"/>
  <c r="I39" i="2" l="1"/>
  <c r="J39" i="2" s="1"/>
  <c r="I40" i="2" l="1"/>
  <c r="J40" i="2" s="1"/>
  <c r="I41" i="2" l="1"/>
  <c r="J41" i="2" s="1"/>
  <c r="I42" i="2" l="1"/>
  <c r="J42" i="2" s="1"/>
  <c r="I43" i="2" l="1"/>
  <c r="J43" i="2" s="1"/>
  <c r="I44" i="2" l="1"/>
  <c r="J44" i="2" s="1"/>
  <c r="I45" i="2" l="1"/>
  <c r="J45" i="2" s="1"/>
  <c r="I46" i="2" l="1"/>
  <c r="J46" i="2" s="1"/>
  <c r="I47" i="2" l="1"/>
  <c r="J47" i="2" s="1"/>
  <c r="I48" i="2" l="1"/>
  <c r="J48" i="2" s="1"/>
  <c r="I49" i="2" l="1"/>
  <c r="J49" i="2" s="1"/>
  <c r="I50" i="2" l="1"/>
  <c r="J50" i="2" s="1"/>
  <c r="I51" i="2" l="1"/>
  <c r="J51" i="2" s="1"/>
  <c r="I52" i="2" l="1"/>
  <c r="J52" i="2" s="1"/>
  <c r="I53" i="2" l="1"/>
  <c r="J53" i="2" s="1"/>
  <c r="I54" i="2" l="1"/>
  <c r="J54" i="2" s="1"/>
  <c r="I55" i="2" l="1"/>
  <c r="J55" i="2" s="1"/>
  <c r="I56" i="2" l="1"/>
  <c r="J56" i="2" s="1"/>
  <c r="I57" i="2" l="1"/>
  <c r="J57" i="2" s="1"/>
  <c r="I58" i="2" l="1"/>
  <c r="J58" i="2" s="1"/>
  <c r="I59" i="2" l="1"/>
  <c r="J59" i="2" s="1"/>
  <c r="I60" i="2" l="1"/>
  <c r="J60" i="2" s="1"/>
  <c r="I61" i="2" l="1"/>
  <c r="J61" i="2" s="1"/>
  <c r="I62" i="2" l="1"/>
  <c r="J62" i="2" s="1"/>
  <c r="I63" i="2" l="1"/>
  <c r="J63" i="2" s="1"/>
  <c r="I64" i="2" l="1"/>
  <c r="J64" i="2" s="1"/>
  <c r="I65" i="2" l="1"/>
  <c r="J65" i="2" s="1"/>
  <c r="I66" i="2" l="1"/>
  <c r="J66" i="2" s="1"/>
  <c r="I67" i="2" l="1"/>
  <c r="J67" i="2" s="1"/>
  <c r="I68" i="2" l="1"/>
  <c r="J68" i="2" s="1"/>
  <c r="I69" i="2" l="1"/>
  <c r="J69" i="2" s="1"/>
  <c r="I70" i="2" l="1"/>
  <c r="J70" i="2" s="1"/>
  <c r="I71" i="2" l="1"/>
  <c r="J71" i="2" s="1"/>
  <c r="I72" i="2" l="1"/>
  <c r="J72" i="2" s="1"/>
  <c r="I73" i="2" l="1"/>
  <c r="J73" i="2" s="1"/>
  <c r="I74" i="2" l="1"/>
  <c r="J74" i="2" s="1"/>
  <c r="I75" i="2" l="1"/>
  <c r="J75" i="2" s="1"/>
  <c r="I76" i="2" l="1"/>
  <c r="J76" i="2" s="1"/>
  <c r="I77" i="2" l="1"/>
  <c r="J77" i="2" s="1"/>
  <c r="I78" i="2" l="1"/>
  <c r="J78" i="2" s="1"/>
  <c r="I79" i="2" l="1"/>
  <c r="J79" i="2" s="1"/>
  <c r="I80" i="2" l="1"/>
  <c r="J80" i="2" s="1"/>
  <c r="I81" i="2" l="1"/>
  <c r="J81" i="2" s="1"/>
  <c r="I82" i="2" l="1"/>
  <c r="J82" i="2" s="1"/>
  <c r="I83" i="2" l="1"/>
  <c r="J83" i="2" s="1"/>
  <c r="I84" i="2" l="1"/>
  <c r="J84" i="2" s="1"/>
  <c r="I85" i="2" l="1"/>
  <c r="J85" i="2" s="1"/>
  <c r="I86" i="2" l="1"/>
  <c r="J86" i="2" s="1"/>
  <c r="I87" i="2" l="1"/>
  <c r="J87" i="2" s="1"/>
  <c r="I88" i="2" l="1"/>
  <c r="J88" i="2" s="1"/>
  <c r="I89" i="2" l="1"/>
  <c r="J89" i="2" s="1"/>
  <c r="I90" i="2" l="1"/>
  <c r="J90" i="2" s="1"/>
  <c r="I91" i="2" l="1"/>
  <c r="J91" i="2" s="1"/>
  <c r="I92" i="2" l="1"/>
  <c r="J92" i="2" s="1"/>
  <c r="I93" i="2" l="1"/>
  <c r="J93" i="2" s="1"/>
  <c r="I94" i="2" l="1"/>
  <c r="J94" i="2" s="1"/>
  <c r="I95" i="2" l="1"/>
  <c r="J95" i="2" s="1"/>
  <c r="I96" i="2" l="1"/>
  <c r="J96" i="2" s="1"/>
  <c r="I97" i="2" l="1"/>
  <c r="J97" i="2" s="1"/>
  <c r="I98" i="2" l="1"/>
  <c r="J98" i="2" s="1"/>
  <c r="I99" i="2" l="1"/>
  <c r="J99" i="2" s="1"/>
  <c r="I100" i="2" l="1"/>
  <c r="J100" i="2" s="1"/>
  <c r="I101" i="2" l="1"/>
  <c r="J101" i="2" s="1"/>
  <c r="I102" i="2" l="1"/>
  <c r="J102" i="2" s="1"/>
  <c r="I103" i="2" l="1"/>
  <c r="J103" i="2" s="1"/>
  <c r="I104" i="2" l="1"/>
  <c r="J104" i="2" s="1"/>
  <c r="I105" i="2" l="1"/>
  <c r="J105" i="2" s="1"/>
  <c r="I106" i="2" l="1"/>
  <c r="J106" i="2" s="1"/>
  <c r="I107" i="2" l="1"/>
  <c r="J107" i="2" s="1"/>
  <c r="I108" i="2" l="1"/>
  <c r="J108" i="2" s="1"/>
  <c r="I109" i="2" l="1"/>
  <c r="J109" i="2" s="1"/>
  <c r="I110" i="2" l="1"/>
  <c r="J110" i="2" s="1"/>
  <c r="I111" i="2" l="1"/>
  <c r="J111" i="2" s="1"/>
  <c r="I112" i="2" l="1"/>
  <c r="J112" i="2" s="1"/>
  <c r="I113" i="2" l="1"/>
  <c r="J113" i="2" s="1"/>
  <c r="I114" i="2" l="1"/>
  <c r="J114" i="2" s="1"/>
  <c r="I115" i="2" l="1"/>
  <c r="J115" i="2" s="1"/>
  <c r="I116" i="2" l="1"/>
  <c r="J116" i="2" s="1"/>
  <c r="I117" i="2" l="1"/>
  <c r="J117" i="2" s="1"/>
  <c r="I118" i="2" l="1"/>
  <c r="J118" i="2" s="1"/>
  <c r="I119" i="2" l="1"/>
  <c r="J119" i="2" s="1"/>
  <c r="I120" i="2" l="1"/>
  <c r="J120" i="2" s="1"/>
  <c r="I121" i="2" l="1"/>
  <c r="J121" i="2" s="1"/>
  <c r="I122" i="2" l="1"/>
  <c r="J122" i="2" s="1"/>
  <c r="I123" i="2" l="1"/>
  <c r="J123" i="2" s="1"/>
  <c r="I124" i="2" l="1"/>
  <c r="J124" i="2" s="1"/>
  <c r="I125" i="2" l="1"/>
  <c r="J125" i="2" s="1"/>
  <c r="I126" i="2" l="1"/>
  <c r="J126" i="2" s="1"/>
  <c r="I127" i="2" l="1"/>
  <c r="J127" i="2" s="1"/>
  <c r="I128" i="2" l="1"/>
  <c r="J128" i="2" s="1"/>
  <c r="I129" i="2" l="1"/>
  <c r="J129" i="2" s="1"/>
  <c r="I130" i="2" l="1"/>
  <c r="J130" i="2" s="1"/>
  <c r="I131" i="2" l="1"/>
  <c r="J131" i="2" s="1"/>
  <c r="I132" i="2" l="1"/>
  <c r="J132" i="2" s="1"/>
  <c r="I133" i="2" l="1"/>
  <c r="J133" i="2" s="1"/>
  <c r="I134" i="2" l="1"/>
  <c r="J134" i="2" s="1"/>
  <c r="I135" i="2" l="1"/>
  <c r="J135" i="2" s="1"/>
  <c r="I136" i="2" l="1"/>
  <c r="J136" i="2" s="1"/>
  <c r="I137" i="2" l="1"/>
  <c r="J137" i="2" s="1"/>
  <c r="I138" i="2" l="1"/>
  <c r="J138" i="2" s="1"/>
  <c r="I139" i="2" l="1"/>
  <c r="J139" i="2" s="1"/>
  <c r="I140" i="2" l="1"/>
  <c r="J140" i="2" s="1"/>
  <c r="I141" i="2" l="1"/>
  <c r="J141" i="2" s="1"/>
  <c r="I142" i="2" l="1"/>
  <c r="J142" i="2" s="1"/>
  <c r="I143" i="2" l="1"/>
  <c r="J143" i="2" s="1"/>
  <c r="I144" i="2" l="1"/>
  <c r="J144" i="2" s="1"/>
  <c r="I145" i="2" l="1"/>
  <c r="J145" i="2" s="1"/>
  <c r="I146" i="2" l="1"/>
  <c r="J146" i="2" s="1"/>
  <c r="I147" i="2" l="1"/>
  <c r="J147" i="2" s="1"/>
  <c r="I148" i="2" l="1"/>
  <c r="J148" i="2" s="1"/>
  <c r="I149" i="2" l="1"/>
  <c r="J149" i="2" s="1"/>
  <c r="I150" i="2" l="1"/>
  <c r="J150" i="2" s="1"/>
  <c r="I151" i="2" l="1"/>
  <c r="J151" i="2" s="1"/>
  <c r="I152" i="2" l="1"/>
  <c r="J152" i="2" s="1"/>
  <c r="I153" i="2" l="1"/>
  <c r="J153" i="2" s="1"/>
  <c r="I154" i="2" l="1"/>
  <c r="J154" i="2" s="1"/>
  <c r="I155" i="2" l="1"/>
  <c r="J155" i="2" s="1"/>
  <c r="I156" i="2" l="1"/>
  <c r="J156" i="2" s="1"/>
  <c r="I157" i="2" l="1"/>
  <c r="J157" i="2" s="1"/>
  <c r="I158" i="2" l="1"/>
  <c r="J158" i="2" s="1"/>
  <c r="I159" i="2" l="1"/>
  <c r="J159" i="2" s="1"/>
  <c r="I160" i="2" l="1"/>
  <c r="J160" i="2" s="1"/>
  <c r="I161" i="2" l="1"/>
  <c r="J161" i="2" s="1"/>
  <c r="I162" i="2" l="1"/>
  <c r="J162" i="2" s="1"/>
  <c r="I163" i="2" l="1"/>
  <c r="J163" i="2" s="1"/>
  <c r="I164" i="2" l="1"/>
  <c r="J164" i="2" s="1"/>
  <c r="I165" i="2" l="1"/>
  <c r="J165" i="2" s="1"/>
  <c r="I166" i="2" l="1"/>
  <c r="J166" i="2" s="1"/>
  <c r="I167" i="2" l="1"/>
  <c r="J167" i="2" s="1"/>
  <c r="I168" i="2" l="1"/>
  <c r="J168" i="2" s="1"/>
  <c r="I169" i="2" l="1"/>
  <c r="J169" i="2" s="1"/>
  <c r="I170" i="2" l="1"/>
  <c r="J170" i="2" s="1"/>
  <c r="I171" i="2" l="1"/>
  <c r="J171" i="2" s="1"/>
  <c r="I172" i="2" l="1"/>
  <c r="J172" i="2" s="1"/>
  <c r="I173" i="2" l="1"/>
  <c r="J173" i="2" s="1"/>
  <c r="I174" i="2" l="1"/>
  <c r="J174" i="2" s="1"/>
  <c r="I175" i="2" l="1"/>
  <c r="J175" i="2" s="1"/>
  <c r="I176" i="2" l="1"/>
  <c r="J176" i="2" s="1"/>
  <c r="I177" i="2" l="1"/>
  <c r="J177" i="2" s="1"/>
  <c r="I178" i="2" l="1"/>
  <c r="J178" i="2" s="1"/>
  <c r="I179" i="2" l="1"/>
  <c r="J179" i="2" s="1"/>
  <c r="I180" i="2" l="1"/>
  <c r="J180" i="2" s="1"/>
  <c r="I181" i="2" l="1"/>
  <c r="J181" i="2" s="1"/>
  <c r="I182" i="2" l="1"/>
  <c r="J182" i="2" s="1"/>
  <c r="I183" i="2" l="1"/>
  <c r="J183" i="2" s="1"/>
  <c r="I184" i="2" l="1"/>
  <c r="J184" i="2" s="1"/>
  <c r="I185" i="2" l="1"/>
  <c r="J185" i="2" s="1"/>
  <c r="I186" i="2" l="1"/>
  <c r="J186" i="2" s="1"/>
  <c r="I187" i="2" l="1"/>
  <c r="J187" i="2" s="1"/>
  <c r="I188" i="2" l="1"/>
  <c r="J188" i="2" s="1"/>
  <c r="I189" i="2" l="1"/>
  <c r="J189" i="2" s="1"/>
  <c r="I190" i="2" l="1"/>
  <c r="J190" i="2" s="1"/>
  <c r="I191" i="2" l="1"/>
  <c r="J191" i="2" s="1"/>
  <c r="I192" i="2" l="1"/>
  <c r="J192" i="2" s="1"/>
  <c r="I193" i="2" l="1"/>
  <c r="J193" i="2" s="1"/>
  <c r="I194" i="2" l="1"/>
  <c r="J194" i="2" s="1"/>
  <c r="I195" i="2" l="1"/>
  <c r="J195" i="2" s="1"/>
  <c r="I196" i="2" l="1"/>
  <c r="J196" i="2" s="1"/>
  <c r="I197" i="2" l="1"/>
  <c r="J197" i="2" s="1"/>
  <c r="I198" i="2" l="1"/>
  <c r="J198" i="2" s="1"/>
  <c r="I199" i="2" l="1"/>
  <c r="J199" i="2" s="1"/>
  <c r="I200" i="2" l="1"/>
  <c r="J200" i="2" s="1"/>
  <c r="I201" i="2" l="1"/>
  <c r="J201" i="2" s="1"/>
  <c r="I202" i="2" l="1"/>
  <c r="J202" i="2" s="1"/>
  <c r="I203" i="2" l="1"/>
  <c r="J203" i="2" s="1"/>
  <c r="I204" i="2" l="1"/>
  <c r="J204" i="2" s="1"/>
  <c r="I205" i="2" l="1"/>
  <c r="J205" i="2" s="1"/>
  <c r="I206" i="2" l="1"/>
  <c r="J206" i="2" s="1"/>
  <c r="I207" i="2" l="1"/>
  <c r="J207" i="2" s="1"/>
  <c r="I208" i="2" l="1"/>
  <c r="J208" i="2" s="1"/>
  <c r="I209" i="2" l="1"/>
  <c r="J209" i="2" s="1"/>
  <c r="I210" i="2" l="1"/>
  <c r="J210" i="2" s="1"/>
  <c r="I211" i="2" l="1"/>
  <c r="J211" i="2" s="1"/>
  <c r="I212" i="2" l="1"/>
  <c r="J212" i="2" s="1"/>
  <c r="I213" i="2" l="1"/>
  <c r="J213" i="2" s="1"/>
  <c r="I214" i="2" l="1"/>
  <c r="J214" i="2" s="1"/>
  <c r="I215" i="2" l="1"/>
  <c r="J215" i="2" s="1"/>
  <c r="I216" i="2" l="1"/>
  <c r="J216" i="2" s="1"/>
  <c r="I217" i="2" l="1"/>
  <c r="J217" i="2" s="1"/>
  <c r="I218" i="2" l="1"/>
  <c r="J218" i="2" s="1"/>
  <c r="I219" i="2" l="1"/>
  <c r="J219" i="2" s="1"/>
  <c r="I220" i="2" l="1"/>
  <c r="J220" i="2" s="1"/>
  <c r="I221" i="2" l="1"/>
  <c r="J221" i="2" s="1"/>
  <c r="I222" i="2" l="1"/>
  <c r="J222" i="2" s="1"/>
  <c r="I223" i="2" l="1"/>
  <c r="J223" i="2" s="1"/>
  <c r="I224" i="2" l="1"/>
  <c r="J224" i="2" s="1"/>
  <c r="I225" i="2" l="1"/>
  <c r="J225" i="2" s="1"/>
  <c r="I226" i="2" l="1"/>
  <c r="J226" i="2" s="1"/>
  <c r="I227" i="2" l="1"/>
  <c r="J227" i="2" s="1"/>
  <c r="I228" i="2" l="1"/>
  <c r="J228" i="2" s="1"/>
  <c r="I229" i="2" l="1"/>
  <c r="J229" i="2" s="1"/>
  <c r="I230" i="2" l="1"/>
  <c r="J230" i="2" s="1"/>
  <c r="I231" i="2" l="1"/>
  <c r="J231" i="2" s="1"/>
  <c r="I232" i="2" l="1"/>
  <c r="J232" i="2" s="1"/>
  <c r="I233" i="2" l="1"/>
  <c r="J233" i="2" s="1"/>
  <c r="I234" i="2" l="1"/>
  <c r="J234" i="2" s="1"/>
  <c r="I235" i="2" l="1"/>
  <c r="J235" i="2" s="1"/>
  <c r="I236" i="2" l="1"/>
  <c r="J236" i="2" s="1"/>
  <c r="I237" i="2" l="1"/>
  <c r="J237" i="2" s="1"/>
  <c r="I238" i="2" l="1"/>
  <c r="J238" i="2" s="1"/>
  <c r="I239" i="2" l="1"/>
  <c r="J239" i="2" s="1"/>
  <c r="I240" i="2" l="1"/>
  <c r="J240" i="2" s="1"/>
  <c r="I241" i="2" l="1"/>
  <c r="J241" i="2" s="1"/>
  <c r="I242" i="2" l="1"/>
  <c r="J242" i="2" s="1"/>
  <c r="I243" i="2" l="1"/>
  <c r="J243" i="2" s="1"/>
  <c r="I244" i="2" l="1"/>
  <c r="J244" i="2" s="1"/>
  <c r="I245" i="2" l="1"/>
  <c r="J245" i="2" s="1"/>
  <c r="I246" i="2" l="1"/>
  <c r="J246" i="2" s="1"/>
  <c r="I247" i="2" l="1"/>
  <c r="J247" i="2" s="1"/>
  <c r="I248" i="2" l="1"/>
  <c r="J248" i="2" s="1"/>
  <c r="I249" i="2" l="1"/>
  <c r="J249" i="2" s="1"/>
  <c r="I250" i="2" l="1"/>
  <c r="J250" i="2" s="1"/>
  <c r="I251" i="2" l="1"/>
  <c r="J251" i="2" s="1"/>
  <c r="I252" i="2" l="1"/>
  <c r="J252" i="2" s="1"/>
  <c r="I253" i="2" l="1"/>
  <c r="J253" i="2" s="1"/>
  <c r="I254" i="2" l="1"/>
  <c r="J254" i="2" s="1"/>
  <c r="I255" i="2" l="1"/>
  <c r="J255" i="2" s="1"/>
  <c r="I256" i="2" l="1"/>
  <c r="J256" i="2" s="1"/>
  <c r="I257" i="2" l="1"/>
  <c r="J257" i="2" s="1"/>
  <c r="I258" i="2" l="1"/>
  <c r="J258" i="2" s="1"/>
  <c r="I259" i="2" l="1"/>
  <c r="J259" i="2" s="1"/>
  <c r="I260" i="2" l="1"/>
  <c r="J260" i="2" s="1"/>
  <c r="I261" i="2" l="1"/>
  <c r="J261" i="2" s="1"/>
  <c r="I262" i="2" l="1"/>
  <c r="J262" i="2" s="1"/>
  <c r="I263" i="2" l="1"/>
  <c r="J263" i="2" s="1"/>
  <c r="I264" i="2" l="1"/>
  <c r="J264" i="2" s="1"/>
  <c r="I265" i="2" l="1"/>
  <c r="J265" i="2" s="1"/>
  <c r="I266" i="2" l="1"/>
  <c r="J266" i="2" s="1"/>
  <c r="I267" i="2" l="1"/>
  <c r="J267" i="2" s="1"/>
  <c r="I268" i="2" l="1"/>
  <c r="J268" i="2" s="1"/>
  <c r="I269" i="2" l="1"/>
  <c r="J269" i="2" s="1"/>
  <c r="I270" i="2" l="1"/>
  <c r="J270" i="2" s="1"/>
  <c r="I271" i="2" l="1"/>
  <c r="J271" i="2" s="1"/>
  <c r="I272" i="2" l="1"/>
  <c r="J272" i="2" s="1"/>
  <c r="I273" i="2" l="1"/>
  <c r="J273" i="2" s="1"/>
  <c r="I274" i="2" l="1"/>
  <c r="J274" i="2" s="1"/>
  <c r="I275" i="2" l="1"/>
  <c r="J275" i="2" s="1"/>
  <c r="I276" i="2" l="1"/>
  <c r="J276" i="2" s="1"/>
  <c r="I277" i="2" l="1"/>
  <c r="J277" i="2" s="1"/>
  <c r="I278" i="2" l="1"/>
  <c r="J278" i="2" s="1"/>
  <c r="I279" i="2" l="1"/>
  <c r="J279" i="2" s="1"/>
  <c r="I280" i="2" l="1"/>
  <c r="J280" i="2" s="1"/>
  <c r="I281" i="2" l="1"/>
  <c r="J281" i="2" s="1"/>
  <c r="I282" i="2" l="1"/>
  <c r="J282" i="2" s="1"/>
  <c r="I283" i="2" l="1"/>
  <c r="J283" i="2" s="1"/>
  <c r="I284" i="2" l="1"/>
  <c r="J284" i="2" s="1"/>
  <c r="I285" i="2" l="1"/>
  <c r="J285" i="2" s="1"/>
  <c r="I286" i="2" l="1"/>
  <c r="J286" i="2" s="1"/>
  <c r="I287" i="2" l="1"/>
  <c r="J287" i="2" s="1"/>
  <c r="I288" i="2" l="1"/>
  <c r="J288" i="2" s="1"/>
  <c r="I289" i="2" l="1"/>
  <c r="J289" i="2" s="1"/>
  <c r="I290" i="2" l="1"/>
  <c r="J290" i="2" s="1"/>
  <c r="I291" i="2" l="1"/>
  <c r="J291" i="2" s="1"/>
  <c r="I292" i="2" l="1"/>
  <c r="J292" i="2" s="1"/>
  <c r="I293" i="2" l="1"/>
  <c r="J293" i="2" s="1"/>
  <c r="I294" i="2" l="1"/>
  <c r="J294" i="2" s="1"/>
  <c r="I295" i="2" l="1"/>
  <c r="J295" i="2" s="1"/>
  <c r="I296" i="2" l="1"/>
  <c r="J296" i="2" s="1"/>
  <c r="I297" i="2" l="1"/>
  <c r="J297" i="2" s="1"/>
  <c r="I298" i="2" l="1"/>
  <c r="J298" i="2" s="1"/>
  <c r="I299" i="2" l="1"/>
  <c r="J299" i="2" s="1"/>
  <c r="I300" i="2" l="1"/>
  <c r="J300" i="2" s="1"/>
  <c r="I301" i="2" l="1"/>
  <c r="J301" i="2" s="1"/>
  <c r="I302" i="2" l="1"/>
  <c r="J302" i="2" s="1"/>
  <c r="I303" i="2" l="1"/>
  <c r="J303" i="2" s="1"/>
  <c r="I304" i="2" l="1"/>
  <c r="J304" i="2" s="1"/>
  <c r="I305" i="2" l="1"/>
  <c r="J305" i="2" s="1"/>
  <c r="I306" i="2" l="1"/>
  <c r="J306" i="2" s="1"/>
  <c r="I307" i="2" l="1"/>
  <c r="J307" i="2" s="1"/>
  <c r="I308" i="2" l="1"/>
  <c r="J308" i="2" s="1"/>
  <c r="I309" i="2" l="1"/>
  <c r="J309" i="2" s="1"/>
  <c r="I310" i="2" l="1"/>
  <c r="J310" i="2" s="1"/>
  <c r="I311" i="2" l="1"/>
  <c r="J311" i="2" s="1"/>
  <c r="I312" i="2" l="1"/>
  <c r="J312" i="2" s="1"/>
  <c r="I313" i="2" l="1"/>
  <c r="J313" i="2" s="1"/>
  <c r="I314" i="2" l="1"/>
  <c r="J314" i="2" s="1"/>
  <c r="I315" i="2" l="1"/>
  <c r="J315" i="2" s="1"/>
  <c r="I316" i="2" l="1"/>
  <c r="J316" i="2" s="1"/>
  <c r="I317" i="2" l="1"/>
  <c r="J317" i="2" s="1"/>
  <c r="I318" i="2" l="1"/>
  <c r="J318" i="2" s="1"/>
  <c r="I319" i="2" l="1"/>
  <c r="J319" i="2" s="1"/>
  <c r="I320" i="2" l="1"/>
  <c r="J320" i="2" s="1"/>
  <c r="I321" i="2" l="1"/>
  <c r="J321" i="2" s="1"/>
  <c r="I322" i="2" l="1"/>
  <c r="J322" i="2" s="1"/>
  <c r="I323" i="2" l="1"/>
  <c r="J323" i="2" s="1"/>
  <c r="I324" i="2" l="1"/>
  <c r="J324" i="2" s="1"/>
  <c r="I325" i="2" l="1"/>
  <c r="J325" i="2" s="1"/>
  <c r="I326" i="2" l="1"/>
  <c r="J326" i="2" s="1"/>
  <c r="I327" i="2" l="1"/>
  <c r="J327" i="2" s="1"/>
  <c r="I328" i="2" l="1"/>
  <c r="J328" i="2" s="1"/>
  <c r="I329" i="2" l="1"/>
  <c r="J329" i="2" s="1"/>
  <c r="I330" i="2" l="1"/>
  <c r="J330" i="2" s="1"/>
  <c r="I331" i="2" l="1"/>
  <c r="J331" i="2" s="1"/>
  <c r="I332" i="2" l="1"/>
  <c r="J332" i="2" s="1"/>
  <c r="I333" i="2" l="1"/>
  <c r="J333" i="2" s="1"/>
  <c r="I334" i="2" l="1"/>
  <c r="J334" i="2" s="1"/>
  <c r="I335" i="2" l="1"/>
  <c r="J335" i="2" s="1"/>
  <c r="I336" i="2" l="1"/>
  <c r="J336" i="2" s="1"/>
  <c r="I337" i="2" l="1"/>
  <c r="J337" i="2" s="1"/>
  <c r="I338" i="2" l="1"/>
  <c r="J338" i="2" s="1"/>
  <c r="I339" i="2" l="1"/>
  <c r="J339" i="2" s="1"/>
  <c r="I340" i="2" l="1"/>
  <c r="J340" i="2" s="1"/>
  <c r="I341" i="2" l="1"/>
  <c r="J341" i="2" s="1"/>
  <c r="I342" i="2" l="1"/>
  <c r="J342" i="2" s="1"/>
  <c r="I343" i="2" l="1"/>
  <c r="J343" i="2" s="1"/>
  <c r="I344" i="2" l="1"/>
  <c r="J344" i="2" s="1"/>
  <c r="I345" i="2" l="1"/>
  <c r="J345" i="2" s="1"/>
  <c r="I346" i="2" l="1"/>
  <c r="J346" i="2" s="1"/>
  <c r="I347" i="2" l="1"/>
  <c r="J347" i="2" s="1"/>
  <c r="I348" i="2" l="1"/>
  <c r="J348" i="2" s="1"/>
  <c r="I349" i="2" l="1"/>
  <c r="J349" i="2" s="1"/>
  <c r="I350" i="2" l="1"/>
  <c r="J350" i="2" s="1"/>
  <c r="I351" i="2" l="1"/>
  <c r="J351" i="2" s="1"/>
  <c r="I352" i="2" l="1"/>
  <c r="J352" i="2" s="1"/>
  <c r="I353" i="2" l="1"/>
  <c r="J353" i="2" s="1"/>
  <c r="I354" i="2" l="1"/>
  <c r="J354" i="2" s="1"/>
  <c r="I355" i="2" l="1"/>
  <c r="J355" i="2" s="1"/>
  <c r="I356" i="2" l="1"/>
  <c r="J356" i="2" s="1"/>
  <c r="I357" i="2" l="1"/>
  <c r="J357" i="2" s="1"/>
  <c r="I358" i="2" l="1"/>
  <c r="J358" i="2" s="1"/>
  <c r="I359" i="2" l="1"/>
  <c r="J359" i="2" s="1"/>
  <c r="I360" i="2" l="1"/>
  <c r="J360" i="2" s="1"/>
  <c r="I361" i="2" l="1"/>
  <c r="J361" i="2" s="1"/>
  <c r="I362" i="2" l="1"/>
  <c r="J362" i="2" s="1"/>
  <c r="I363" i="2" l="1"/>
  <c r="J363" i="2" s="1"/>
  <c r="I364" i="2" l="1"/>
  <c r="J364" i="2" s="1"/>
  <c r="I365" i="2" l="1"/>
  <c r="J365" i="2" s="1"/>
  <c r="I366" i="2" l="1"/>
  <c r="J366" i="2" s="1"/>
  <c r="I367" i="2" l="1"/>
  <c r="J367" i="2" s="1"/>
  <c r="I368" i="2" l="1"/>
  <c r="J368" i="2" s="1"/>
  <c r="I369" i="2" l="1"/>
  <c r="J369" i="2" s="1"/>
  <c r="I370" i="2" l="1"/>
  <c r="J370" i="2" s="1"/>
  <c r="I371" i="2" l="1"/>
  <c r="J371" i="2" s="1"/>
  <c r="I372" i="2" l="1"/>
  <c r="J372" i="2" s="1"/>
  <c r="I373" i="2" l="1"/>
  <c r="J373" i="2" s="1"/>
  <c r="I374" i="2" l="1"/>
  <c r="J374" i="2" s="1"/>
  <c r="I375" i="2" l="1"/>
  <c r="J375" i="2" s="1"/>
  <c r="I376" i="2" l="1"/>
  <c r="J376" i="2" s="1"/>
  <c r="I377" i="2" l="1"/>
  <c r="J377" i="2" s="1"/>
  <c r="I378" i="2" l="1"/>
  <c r="J378" i="2" s="1"/>
  <c r="I379" i="2" l="1"/>
  <c r="J379" i="2" s="1"/>
  <c r="I380" i="2" l="1"/>
  <c r="J380" i="2" s="1"/>
  <c r="I381" i="2" l="1"/>
  <c r="J381" i="2" s="1"/>
  <c r="I382" i="2" l="1"/>
  <c r="J382" i="2" s="1"/>
  <c r="I383" i="2" l="1"/>
  <c r="J383" i="2" s="1"/>
  <c r="I384" i="2" l="1"/>
  <c r="J384" i="2" s="1"/>
  <c r="I385" i="2" l="1"/>
  <c r="J385" i="2" s="1"/>
  <c r="I386" i="2" l="1"/>
  <c r="J386" i="2" s="1"/>
  <c r="I387" i="2" l="1"/>
  <c r="J387" i="2" s="1"/>
  <c r="I388" i="2" l="1"/>
  <c r="J388" i="2" s="1"/>
  <c r="I389" i="2" l="1"/>
  <c r="J389" i="2" s="1"/>
  <c r="I390" i="2" l="1"/>
  <c r="J390" i="2" s="1"/>
  <c r="I391" i="2" l="1"/>
  <c r="J391" i="2" s="1"/>
  <c r="I392" i="2" l="1"/>
  <c r="J392" i="2" s="1"/>
  <c r="I393" i="2" l="1"/>
  <c r="J393" i="2" s="1"/>
  <c r="I394" i="2" l="1"/>
  <c r="J394" i="2" s="1"/>
  <c r="I395" i="2" l="1"/>
  <c r="J395" i="2" s="1"/>
  <c r="I396" i="2" l="1"/>
  <c r="J396" i="2" s="1"/>
  <c r="I397" i="2" l="1"/>
  <c r="J397" i="2" s="1"/>
  <c r="I398" i="2" l="1"/>
  <c r="J398" i="2" s="1"/>
  <c r="I399" i="2" l="1"/>
  <c r="J399" i="2" s="1"/>
  <c r="I400" i="2" l="1"/>
  <c r="J400" i="2" s="1"/>
  <c r="I401" i="2" l="1"/>
  <c r="J401" i="2" s="1"/>
  <c r="I402" i="2" l="1"/>
  <c r="J402" i="2" s="1"/>
  <c r="I403" i="2" l="1"/>
  <c r="J403" i="2" s="1"/>
  <c r="I404" i="2" l="1"/>
  <c r="J404" i="2" s="1"/>
  <c r="I405" i="2" l="1"/>
  <c r="J405" i="2" s="1"/>
  <c r="I406" i="2" l="1"/>
  <c r="J406" i="2" s="1"/>
  <c r="I407" i="2" l="1"/>
  <c r="J407" i="2" s="1"/>
  <c r="I408" i="2" l="1"/>
  <c r="J408" i="2" s="1"/>
  <c r="I409" i="2" l="1"/>
  <c r="J409" i="2" s="1"/>
  <c r="I410" i="2" l="1"/>
  <c r="J410" i="2" s="1"/>
  <c r="I411" i="2" l="1"/>
  <c r="J411" i="2" s="1"/>
  <c r="I412" i="2" l="1"/>
  <c r="J412" i="2" s="1"/>
  <c r="I413" i="2" l="1"/>
  <c r="J413" i="2" s="1"/>
  <c r="I414" i="2" l="1"/>
  <c r="J414" i="2" s="1"/>
  <c r="I415" i="2" l="1"/>
  <c r="J415" i="2" s="1"/>
  <c r="I416" i="2" l="1"/>
  <c r="J416" i="2" s="1"/>
  <c r="I417" i="2" l="1"/>
  <c r="J417" i="2" s="1"/>
  <c r="I418" i="2" l="1"/>
  <c r="J418" i="2" s="1"/>
  <c r="I419" i="2" l="1"/>
  <c r="J419" i="2" s="1"/>
  <c r="I420" i="2" l="1"/>
  <c r="J420" i="2" s="1"/>
  <c r="I421" i="2" l="1"/>
  <c r="J421" i="2" s="1"/>
  <c r="I422" i="2" l="1"/>
  <c r="J422" i="2" s="1"/>
  <c r="I423" i="2" l="1"/>
  <c r="J423" i="2" s="1"/>
  <c r="I424" i="2" l="1"/>
  <c r="J424" i="2" s="1"/>
  <c r="I425" i="2" l="1"/>
  <c r="J425" i="2" s="1"/>
  <c r="I426" i="2" l="1"/>
  <c r="J426" i="2" s="1"/>
  <c r="I427" i="2" l="1"/>
  <c r="J427" i="2" s="1"/>
  <c r="I428" i="2" l="1"/>
  <c r="J428" i="2" s="1"/>
  <c r="I429" i="2" l="1"/>
  <c r="J429" i="2" s="1"/>
  <c r="I430" i="2" l="1"/>
  <c r="J430" i="2" s="1"/>
  <c r="I431" i="2" l="1"/>
  <c r="J431" i="2" s="1"/>
  <c r="I432" i="2" l="1"/>
  <c r="J432" i="2" s="1"/>
  <c r="I433" i="2" l="1"/>
  <c r="J433" i="2" s="1"/>
  <c r="I434" i="2" l="1"/>
  <c r="J434" i="2" s="1"/>
  <c r="I435" i="2" l="1"/>
  <c r="J435" i="2" s="1"/>
  <c r="I436" i="2" l="1"/>
  <c r="J436" i="2" s="1"/>
  <c r="I437" i="2" l="1"/>
  <c r="J437" i="2" s="1"/>
  <c r="I438" i="2" l="1"/>
  <c r="J438" i="2" s="1"/>
  <c r="I439" i="2" l="1"/>
  <c r="J439" i="2" s="1"/>
  <c r="I440" i="2" l="1"/>
  <c r="J440" i="2" s="1"/>
  <c r="I441" i="2" l="1"/>
  <c r="J441" i="2" s="1"/>
  <c r="I442" i="2" l="1"/>
  <c r="J442" i="2" s="1"/>
  <c r="I443" i="2" l="1"/>
  <c r="J443" i="2" s="1"/>
  <c r="I444" i="2" l="1"/>
  <c r="J444" i="2" s="1"/>
  <c r="I445" i="2" l="1"/>
  <c r="J445" i="2" s="1"/>
  <c r="I446" i="2" l="1"/>
  <c r="J446" i="2" s="1"/>
  <c r="I447" i="2" l="1"/>
  <c r="J447" i="2" s="1"/>
  <c r="I448" i="2" l="1"/>
  <c r="J448" i="2" s="1"/>
  <c r="I449" i="2" l="1"/>
  <c r="J449" i="2" s="1"/>
  <c r="I450" i="2" l="1"/>
  <c r="J450" i="2" s="1"/>
  <c r="I451" i="2" l="1"/>
  <c r="J451" i="2" s="1"/>
  <c r="I452" i="2" l="1"/>
  <c r="J452" i="2" s="1"/>
  <c r="I453" i="2" l="1"/>
  <c r="J453" i="2" s="1"/>
  <c r="I454" i="2" l="1"/>
  <c r="J454" i="2" s="1"/>
  <c r="I455" i="2" l="1"/>
  <c r="J455" i="2" s="1"/>
  <c r="I456" i="2" l="1"/>
  <c r="J456" i="2" s="1"/>
  <c r="I457" i="2" l="1"/>
  <c r="J457" i="2" s="1"/>
  <c r="I458" i="2" l="1"/>
  <c r="J458" i="2" s="1"/>
  <c r="I459" i="2" l="1"/>
  <c r="J459" i="2" s="1"/>
  <c r="I460" i="2" l="1"/>
  <c r="J460" i="2" s="1"/>
  <c r="I461" i="2" l="1"/>
  <c r="J461" i="2" s="1"/>
  <c r="I462" i="2" l="1"/>
  <c r="J462" i="2" s="1"/>
  <c r="I463" i="2" l="1"/>
  <c r="J463" i="2" s="1"/>
  <c r="I464" i="2" l="1"/>
  <c r="J464" i="2" s="1"/>
  <c r="I465" i="2" l="1"/>
  <c r="J465" i="2" s="1"/>
  <c r="I466" i="2" l="1"/>
  <c r="J466" i="2" s="1"/>
  <c r="I467" i="2" l="1"/>
  <c r="J467" i="2" s="1"/>
  <c r="I468" i="2" l="1"/>
  <c r="J468" i="2" s="1"/>
  <c r="I469" i="2" l="1"/>
  <c r="J469" i="2" s="1"/>
  <c r="I470" i="2" l="1"/>
  <c r="J470" i="2" s="1"/>
  <c r="I471" i="2" l="1"/>
  <c r="J471" i="2" s="1"/>
  <c r="I472" i="2" l="1"/>
  <c r="J472" i="2" s="1"/>
  <c r="I473" i="2" l="1"/>
  <c r="J473" i="2" s="1"/>
  <c r="I474" i="2" l="1"/>
  <c r="J474" i="2" s="1"/>
  <c r="I475" i="2" l="1"/>
  <c r="J475" i="2" s="1"/>
  <c r="I476" i="2" l="1"/>
  <c r="J476" i="2" s="1"/>
  <c r="I477" i="2" l="1"/>
  <c r="J477" i="2" s="1"/>
  <c r="I478" i="2" l="1"/>
  <c r="J478" i="2" s="1"/>
  <c r="I479" i="2" l="1"/>
  <c r="J479" i="2" s="1"/>
  <c r="I480" i="2" l="1"/>
  <c r="J480" i="2" s="1"/>
  <c r="I481" i="2" l="1"/>
  <c r="J481" i="2" s="1"/>
  <c r="I482" i="2" l="1"/>
  <c r="J482" i="2" s="1"/>
  <c r="I483" i="2" l="1"/>
  <c r="J483" i="2" s="1"/>
  <c r="I484" i="2" l="1"/>
  <c r="J484" i="2" s="1"/>
  <c r="I485" i="2" l="1"/>
  <c r="J485" i="2" s="1"/>
  <c r="I486" i="2" l="1"/>
  <c r="J486" i="2" s="1"/>
  <c r="I487" i="2" l="1"/>
  <c r="J487" i="2" s="1"/>
  <c r="I488" i="2" l="1"/>
  <c r="J488" i="2" s="1"/>
  <c r="I489" i="2" l="1"/>
  <c r="J489" i="2" s="1"/>
  <c r="I490" i="2" l="1"/>
  <c r="J490" i="2" s="1"/>
  <c r="I491" i="2" l="1"/>
  <c r="J491" i="2" s="1"/>
  <c r="I492" i="2" l="1"/>
  <c r="J492" i="2" s="1"/>
  <c r="I493" i="2" l="1"/>
  <c r="J493" i="2" s="1"/>
  <c r="I494" i="2" l="1"/>
  <c r="J494" i="2" s="1"/>
  <c r="I495" i="2" l="1"/>
  <c r="J495" i="2" s="1"/>
  <c r="I496" i="2" l="1"/>
  <c r="J496" i="2" s="1"/>
  <c r="I497" i="2" l="1"/>
  <c r="J497" i="2" s="1"/>
  <c r="I498" i="2" l="1"/>
  <c r="J498" i="2" s="1"/>
  <c r="I499" i="2" l="1"/>
  <c r="J499" i="2" s="1"/>
  <c r="I500" i="2" l="1"/>
  <c r="J500" i="2" s="1"/>
  <c r="I501" i="2" l="1"/>
  <c r="J501" i="2" s="1"/>
  <c r="I502" i="2" l="1"/>
  <c r="J502" i="2" s="1"/>
  <c r="I503" i="2" l="1"/>
  <c r="J503" i="2" s="1"/>
  <c r="I504" i="2" l="1"/>
  <c r="J504" i="2" s="1"/>
  <c r="I505" i="2" l="1"/>
  <c r="J505" i="2" s="1"/>
  <c r="I506" i="2" l="1"/>
  <c r="J506" i="2" s="1"/>
  <c r="I507" i="2" l="1"/>
  <c r="J507" i="2" s="1"/>
  <c r="I508" i="2" l="1"/>
  <c r="J508" i="2" s="1"/>
  <c r="I509" i="2" l="1"/>
  <c r="J509" i="2" s="1"/>
  <c r="I510" i="2" l="1"/>
  <c r="J510" i="2" s="1"/>
  <c r="I511" i="2" l="1"/>
  <c r="J511" i="2" s="1"/>
  <c r="I512" i="2" l="1"/>
  <c r="J512" i="2" s="1"/>
  <c r="I513" i="2" l="1"/>
  <c r="J513" i="2" s="1"/>
  <c r="I514" i="2" l="1"/>
  <c r="J514" i="2" s="1"/>
  <c r="I515" i="2" l="1"/>
  <c r="J515" i="2" s="1"/>
  <c r="I516" i="2" l="1"/>
  <c r="J516" i="2" s="1"/>
  <c r="I517" i="2" l="1"/>
  <c r="J517" i="2" s="1"/>
  <c r="I518" i="2" l="1"/>
  <c r="J518" i="2" s="1"/>
  <c r="I519" i="2" l="1"/>
  <c r="J519" i="2" s="1"/>
  <c r="I520" i="2" l="1"/>
  <c r="J520" i="2" s="1"/>
  <c r="I521" i="2" l="1"/>
  <c r="J521" i="2" s="1"/>
  <c r="I522" i="2" l="1"/>
  <c r="J522" i="2" s="1"/>
  <c r="I523" i="2" l="1"/>
  <c r="J523" i="2" s="1"/>
  <c r="I524" i="2" l="1"/>
  <c r="J524" i="2" s="1"/>
  <c r="I525" i="2" l="1"/>
  <c r="J525" i="2" s="1"/>
  <c r="I526" i="2" l="1"/>
  <c r="J526" i="2" s="1"/>
  <c r="I527" i="2" l="1"/>
  <c r="J527" i="2" s="1"/>
  <c r="I528" i="2" l="1"/>
  <c r="J528" i="2" s="1"/>
  <c r="I529" i="2" l="1"/>
  <c r="J529" i="2" s="1"/>
  <c r="I530" i="2" l="1"/>
  <c r="J530" i="2" s="1"/>
  <c r="I531" i="2" l="1"/>
  <c r="J531" i="2" s="1"/>
  <c r="I532" i="2" l="1"/>
  <c r="J532" i="2" s="1"/>
  <c r="I533" i="2" l="1"/>
  <c r="J533" i="2" s="1"/>
  <c r="I534" i="2" l="1"/>
  <c r="J534" i="2" s="1"/>
  <c r="I535" i="2" l="1"/>
  <c r="J535" i="2" s="1"/>
  <c r="I536" i="2" l="1"/>
  <c r="J536" i="2" s="1"/>
  <c r="I537" i="2" l="1"/>
  <c r="J537" i="2" s="1"/>
  <c r="I538" i="2" l="1"/>
  <c r="J538" i="2" s="1"/>
  <c r="I539" i="2" l="1"/>
  <c r="J539" i="2" s="1"/>
  <c r="I540" i="2" l="1"/>
  <c r="J540" i="2" s="1"/>
  <c r="I541" i="2" l="1"/>
  <c r="J541" i="2" s="1"/>
  <c r="I542" i="2" l="1"/>
  <c r="J542" i="2" s="1"/>
  <c r="I543" i="2" l="1"/>
  <c r="J543" i="2" s="1"/>
  <c r="I544" i="2" l="1"/>
  <c r="J544" i="2" s="1"/>
  <c r="I545" i="2" l="1"/>
  <c r="J545" i="2" s="1"/>
  <c r="I546" i="2" l="1"/>
  <c r="J546" i="2" s="1"/>
  <c r="I547" i="2" l="1"/>
  <c r="J547" i="2" s="1"/>
  <c r="I548" i="2" l="1"/>
  <c r="J548" i="2" s="1"/>
  <c r="I549" i="2" l="1"/>
  <c r="J549" i="2" s="1"/>
  <c r="I550" i="2" l="1"/>
  <c r="J550" i="2" s="1"/>
  <c r="I551" i="2" l="1"/>
  <c r="J551" i="2" s="1"/>
  <c r="I552" i="2" l="1"/>
  <c r="J552" i="2" s="1"/>
  <c r="I553" i="2" l="1"/>
  <c r="J553" i="2" s="1"/>
  <c r="I554" i="2" l="1"/>
  <c r="J554" i="2" s="1"/>
  <c r="I555" i="2" l="1"/>
  <c r="J555" i="2" s="1"/>
  <c r="I556" i="2" l="1"/>
  <c r="J556" i="2" s="1"/>
  <c r="I557" i="2" l="1"/>
  <c r="J557" i="2" s="1"/>
  <c r="I558" i="2" l="1"/>
  <c r="J558" i="2" s="1"/>
  <c r="I559" i="2" l="1"/>
  <c r="J559" i="2" s="1"/>
  <c r="I560" i="2" l="1"/>
  <c r="J560" i="2" s="1"/>
  <c r="I561" i="2" l="1"/>
  <c r="J561" i="2" s="1"/>
  <c r="I562" i="2" l="1"/>
  <c r="J562" i="2" s="1"/>
  <c r="I563" i="2" l="1"/>
  <c r="J563" i="2" s="1"/>
  <c r="I564" i="2" l="1"/>
  <c r="J564" i="2" s="1"/>
  <c r="I565" i="2" l="1"/>
  <c r="J565" i="2" s="1"/>
  <c r="I566" i="2" l="1"/>
  <c r="J566" i="2" s="1"/>
  <c r="I567" i="2" l="1"/>
  <c r="J567" i="2" s="1"/>
  <c r="I568" i="2" l="1"/>
  <c r="J568" i="2" s="1"/>
  <c r="I569" i="2" l="1"/>
  <c r="J569" i="2" s="1"/>
  <c r="I570" i="2" l="1"/>
  <c r="J570" i="2" s="1"/>
  <c r="I571" i="2" l="1"/>
  <c r="J571" i="2" s="1"/>
  <c r="I572" i="2" l="1"/>
  <c r="J572" i="2" s="1"/>
  <c r="I573" i="2" l="1"/>
  <c r="J573" i="2" s="1"/>
  <c r="I574" i="2" l="1"/>
  <c r="J574" i="2" s="1"/>
  <c r="I575" i="2" l="1"/>
  <c r="J575" i="2" s="1"/>
  <c r="I576" i="2" l="1"/>
  <c r="J576" i="2" s="1"/>
  <c r="I577" i="2" l="1"/>
  <c r="J577" i="2" s="1"/>
  <c r="I578" i="2" l="1"/>
  <c r="J578" i="2" s="1"/>
  <c r="I579" i="2" l="1"/>
  <c r="J579" i="2" s="1"/>
  <c r="I580" i="2" l="1"/>
  <c r="J580" i="2" s="1"/>
  <c r="I581" i="2" l="1"/>
  <c r="J581" i="2" s="1"/>
  <c r="I582" i="2" l="1"/>
  <c r="J582" i="2" s="1"/>
  <c r="I583" i="2" l="1"/>
  <c r="J583" i="2" s="1"/>
  <c r="I584" i="2" l="1"/>
  <c r="J584" i="2" s="1"/>
  <c r="I585" i="2" l="1"/>
  <c r="J585" i="2" s="1"/>
  <c r="I586" i="2" l="1"/>
  <c r="J586" i="2" s="1"/>
  <c r="I587" i="2" l="1"/>
  <c r="J587" i="2" s="1"/>
  <c r="I588" i="2" l="1"/>
  <c r="J588" i="2" s="1"/>
  <c r="I589" i="2" l="1"/>
  <c r="J589" i="2" s="1"/>
  <c r="I590" i="2" l="1"/>
  <c r="J590" i="2" s="1"/>
  <c r="I591" i="2" l="1"/>
  <c r="J591" i="2" s="1"/>
  <c r="I592" i="2" l="1"/>
  <c r="J592" i="2" s="1"/>
  <c r="I593" i="2" l="1"/>
  <c r="J593" i="2" s="1"/>
  <c r="I594" i="2" l="1"/>
  <c r="J594" i="2" s="1"/>
  <c r="I595" i="2" l="1"/>
  <c r="J595" i="2" s="1"/>
  <c r="I596" i="2" l="1"/>
  <c r="J596" i="2" s="1"/>
  <c r="I597" i="2" l="1"/>
  <c r="J597" i="2" s="1"/>
  <c r="I598" i="2" l="1"/>
  <c r="J598" i="2" s="1"/>
  <c r="I599" i="2" l="1"/>
  <c r="J599" i="2" s="1"/>
  <c r="I600" i="2" l="1"/>
  <c r="J600" i="2" s="1"/>
  <c r="I601" i="2" l="1"/>
  <c r="J601" i="2" s="1"/>
  <c r="I602" i="2" l="1"/>
  <c r="J602" i="2" s="1"/>
  <c r="I603" i="2" l="1"/>
  <c r="J603" i="2" s="1"/>
  <c r="I604" i="2" l="1"/>
  <c r="J604" i="2" s="1"/>
  <c r="I605" i="2" l="1"/>
  <c r="J605" i="2" s="1"/>
  <c r="I606" i="2" l="1"/>
  <c r="J606" i="2" s="1"/>
  <c r="I607" i="2" l="1"/>
  <c r="J607" i="2" s="1"/>
  <c r="I608" i="2" l="1"/>
  <c r="J608" i="2" s="1"/>
  <c r="I609" i="2" l="1"/>
  <c r="J609" i="2" s="1"/>
  <c r="I610" i="2" l="1"/>
  <c r="J610" i="2" s="1"/>
  <c r="I611" i="2" l="1"/>
  <c r="J611" i="2" s="1"/>
  <c r="I612" i="2" l="1"/>
  <c r="J612" i="2" s="1"/>
  <c r="I613" i="2" l="1"/>
  <c r="J613" i="2" s="1"/>
  <c r="I614" i="2" l="1"/>
  <c r="J614" i="2" s="1"/>
  <c r="I615" i="2" l="1"/>
  <c r="J615" i="2" s="1"/>
  <c r="I616" i="2" l="1"/>
  <c r="J616" i="2" s="1"/>
  <c r="I617" i="2" l="1"/>
  <c r="J617" i="2" s="1"/>
  <c r="I618" i="2" l="1"/>
  <c r="J618" i="2" s="1"/>
  <c r="I619" i="2" l="1"/>
  <c r="J619" i="2" s="1"/>
  <c r="I620" i="2" l="1"/>
  <c r="J620" i="2" s="1"/>
  <c r="I621" i="2" l="1"/>
  <c r="J621" i="2" s="1"/>
  <c r="I622" i="2" l="1"/>
  <c r="J622" i="2" s="1"/>
  <c r="I623" i="2" l="1"/>
  <c r="J623" i="2" s="1"/>
  <c r="I624" i="2" l="1"/>
  <c r="J624" i="2" s="1"/>
  <c r="I625" i="2" l="1"/>
  <c r="J625" i="2" s="1"/>
  <c r="I626" i="2" l="1"/>
  <c r="J626" i="2" s="1"/>
  <c r="I627" i="2" l="1"/>
  <c r="J627" i="2" s="1"/>
  <c r="I628" i="2" l="1"/>
  <c r="J628" i="2" s="1"/>
  <c r="I629" i="2" l="1"/>
  <c r="J629" i="2" s="1"/>
  <c r="I630" i="2" l="1"/>
  <c r="J630" i="2" s="1"/>
  <c r="I631" i="2" l="1"/>
  <c r="J631" i="2" s="1"/>
  <c r="I632" i="2" l="1"/>
  <c r="J632" i="2" s="1"/>
  <c r="I633" i="2" l="1"/>
  <c r="J633" i="2" s="1"/>
  <c r="I634" i="2" l="1"/>
  <c r="J634" i="2" s="1"/>
  <c r="I635" i="2" l="1"/>
  <c r="J635" i="2" s="1"/>
  <c r="I636" i="2" l="1"/>
  <c r="J636" i="2" s="1"/>
  <c r="I637" i="2" l="1"/>
  <c r="J637" i="2" s="1"/>
  <c r="I638" i="2" l="1"/>
  <c r="J638" i="2" s="1"/>
  <c r="I639" i="2" l="1"/>
  <c r="J639" i="2" s="1"/>
  <c r="I640" i="2" l="1"/>
  <c r="J640" i="2" s="1"/>
  <c r="I641" i="2" l="1"/>
  <c r="J641" i="2" s="1"/>
  <c r="I642" i="2" l="1"/>
  <c r="J642" i="2" s="1"/>
  <c r="I643" i="2" l="1"/>
  <c r="J643" i="2" s="1"/>
  <c r="I644" i="2" l="1"/>
  <c r="J644" i="2" s="1"/>
  <c r="I645" i="2" l="1"/>
  <c r="J645" i="2" s="1"/>
  <c r="I646" i="2" l="1"/>
  <c r="J646" i="2" s="1"/>
  <c r="I647" i="2" l="1"/>
  <c r="J647" i="2" s="1"/>
  <c r="I648" i="2" l="1"/>
  <c r="J648" i="2" s="1"/>
  <c r="I649" i="2" l="1"/>
  <c r="J649" i="2" s="1"/>
  <c r="I650" i="2" l="1"/>
  <c r="J650" i="2" s="1"/>
  <c r="I651" i="2" l="1"/>
  <c r="J651" i="2" s="1"/>
  <c r="I652" i="2" l="1"/>
  <c r="J652" i="2" s="1"/>
  <c r="I653" i="2" l="1"/>
  <c r="J653" i="2" s="1"/>
  <c r="I654" i="2" l="1"/>
  <c r="J654" i="2" s="1"/>
  <c r="I655" i="2" l="1"/>
  <c r="J655" i="2" s="1"/>
  <c r="I656" i="2" l="1"/>
  <c r="J656" i="2" s="1"/>
  <c r="I657" i="2" l="1"/>
  <c r="J657" i="2" s="1"/>
  <c r="I658" i="2" l="1"/>
  <c r="J658" i="2" s="1"/>
  <c r="I659" i="2" l="1"/>
  <c r="J659" i="2" s="1"/>
  <c r="I660" i="2" l="1"/>
  <c r="J660" i="2" s="1"/>
  <c r="I661" i="2" l="1"/>
  <c r="J661" i="2" s="1"/>
  <c r="I662" i="2" l="1"/>
  <c r="J662" i="2" s="1"/>
  <c r="I663" i="2" l="1"/>
  <c r="J663" i="2" s="1"/>
  <c r="I664" i="2" l="1"/>
  <c r="J664" i="2" s="1"/>
  <c r="I665" i="2" l="1"/>
  <c r="J665" i="2" s="1"/>
  <c r="I666" i="2" l="1"/>
  <c r="J666" i="2" s="1"/>
  <c r="I667" i="2" l="1"/>
  <c r="J667" i="2" s="1"/>
  <c r="I668" i="2" l="1"/>
  <c r="J668" i="2" s="1"/>
  <c r="I669" i="2" l="1"/>
  <c r="J669" i="2" s="1"/>
  <c r="I670" i="2" l="1"/>
  <c r="J670" i="2" s="1"/>
  <c r="I671" i="2" l="1"/>
  <c r="J671" i="2" s="1"/>
  <c r="I672" i="2" l="1"/>
  <c r="J672" i="2" s="1"/>
  <c r="I673" i="2" l="1"/>
  <c r="J673" i="2" s="1"/>
  <c r="I674" i="2" l="1"/>
  <c r="J674" i="2" s="1"/>
  <c r="I675" i="2" l="1"/>
  <c r="J675" i="2" s="1"/>
  <c r="I676" i="2" l="1"/>
  <c r="J676" i="2" s="1"/>
  <c r="I677" i="2" l="1"/>
  <c r="J677" i="2" s="1"/>
  <c r="I678" i="2" l="1"/>
  <c r="J678" i="2" s="1"/>
  <c r="I679" i="2" l="1"/>
  <c r="J679" i="2" s="1"/>
  <c r="I680" i="2" l="1"/>
  <c r="J680" i="2" s="1"/>
  <c r="I681" i="2" l="1"/>
  <c r="J681" i="2" s="1"/>
  <c r="I682" i="2" l="1"/>
  <c r="J682" i="2" s="1"/>
  <c r="I683" i="2" l="1"/>
  <c r="J683" i="2" s="1"/>
  <c r="I684" i="2" l="1"/>
  <c r="J684" i="2" s="1"/>
  <c r="I685" i="2" l="1"/>
  <c r="J685" i="2" s="1"/>
  <c r="I686" i="2" l="1"/>
  <c r="J686" i="2" s="1"/>
  <c r="I687" i="2" l="1"/>
  <c r="J687" i="2" s="1"/>
  <c r="I688" i="2" l="1"/>
  <c r="J688" i="2" s="1"/>
  <c r="I689" i="2" l="1"/>
  <c r="J689" i="2" s="1"/>
  <c r="I690" i="2" l="1"/>
  <c r="J690" i="2" s="1"/>
  <c r="I691" i="2" l="1"/>
  <c r="J691" i="2" s="1"/>
  <c r="I692" i="2" l="1"/>
  <c r="J692" i="2" s="1"/>
  <c r="I693" i="2" l="1"/>
  <c r="J693" i="2" s="1"/>
  <c r="I694" i="2" l="1"/>
  <c r="J694" i="2" s="1"/>
  <c r="I695" i="2" l="1"/>
  <c r="J695" i="2" s="1"/>
  <c r="I696" i="2" l="1"/>
  <c r="J696" i="2" s="1"/>
  <c r="I697" i="2" l="1"/>
  <c r="J697" i="2" s="1"/>
  <c r="I698" i="2" l="1"/>
  <c r="J698" i="2" s="1"/>
  <c r="I699" i="2" l="1"/>
  <c r="J699" i="2" s="1"/>
  <c r="I700" i="2" l="1"/>
  <c r="J700" i="2" s="1"/>
  <c r="I701" i="2" l="1"/>
  <c r="J701" i="2" s="1"/>
  <c r="I702" i="2" l="1"/>
  <c r="J702" i="2" s="1"/>
  <c r="I703" i="2" l="1"/>
  <c r="J703" i="2" s="1"/>
  <c r="I704" i="2" l="1"/>
  <c r="J704" i="2" s="1"/>
  <c r="I705" i="2" l="1"/>
  <c r="J705" i="2" s="1"/>
  <c r="I706" i="2" l="1"/>
  <c r="J706" i="2" s="1"/>
  <c r="I707" i="2" l="1"/>
  <c r="J707" i="2" s="1"/>
  <c r="I708" i="2" l="1"/>
  <c r="J708" i="2" s="1"/>
  <c r="I709" i="2" l="1"/>
  <c r="J709" i="2" s="1"/>
  <c r="I710" i="2" l="1"/>
  <c r="J710" i="2" s="1"/>
  <c r="I711" i="2" l="1"/>
  <c r="J711" i="2" s="1"/>
  <c r="I712" i="2" l="1"/>
  <c r="J712" i="2" s="1"/>
  <c r="I713" i="2" l="1"/>
  <c r="J713" i="2" s="1"/>
  <c r="I714" i="2" l="1"/>
  <c r="J714" i="2" s="1"/>
  <c r="I715" i="2" l="1"/>
  <c r="J715" i="2" s="1"/>
  <c r="I716" i="2" l="1"/>
  <c r="J716" i="2" s="1"/>
  <c r="I717" i="2" l="1"/>
  <c r="J717" i="2" s="1"/>
  <c r="I718" i="2" l="1"/>
  <c r="J718" i="2" s="1"/>
  <c r="I719" i="2" l="1"/>
  <c r="J719" i="2" s="1"/>
  <c r="I720" i="2" l="1"/>
  <c r="J720" i="2" s="1"/>
  <c r="I721" i="2" l="1"/>
  <c r="J721" i="2" s="1"/>
  <c r="I722" i="2" l="1"/>
  <c r="J722" i="2" s="1"/>
  <c r="I723" i="2" l="1"/>
  <c r="J723" i="2" s="1"/>
  <c r="I724" i="2" l="1"/>
  <c r="J724" i="2" s="1"/>
  <c r="I725" i="2" l="1"/>
  <c r="J725" i="2" s="1"/>
  <c r="I726" i="2" l="1"/>
  <c r="J726" i="2" s="1"/>
  <c r="I727" i="2" l="1"/>
  <c r="J727" i="2" s="1"/>
  <c r="I728" i="2" l="1"/>
  <c r="J728" i="2" s="1"/>
  <c r="I729" i="2" l="1"/>
  <c r="J729" i="2" s="1"/>
  <c r="I730" i="2" l="1"/>
  <c r="J730" i="2" s="1"/>
  <c r="I731" i="2" l="1"/>
  <c r="J731" i="2" s="1"/>
  <c r="I732" i="2" l="1"/>
  <c r="J732" i="2" s="1"/>
  <c r="I733" i="2" l="1"/>
  <c r="J733" i="2" s="1"/>
  <c r="I734" i="2" l="1"/>
  <c r="J734" i="2" s="1"/>
  <c r="I735" i="2" l="1"/>
  <c r="J735" i="2" s="1"/>
  <c r="I736" i="2" l="1"/>
  <c r="J736" i="2" s="1"/>
  <c r="I737" i="2" l="1"/>
  <c r="J737" i="2" s="1"/>
  <c r="I738" i="2" l="1"/>
  <c r="J738" i="2" s="1"/>
  <c r="I739" i="2" l="1"/>
  <c r="J739" i="2" s="1"/>
  <c r="I740" i="2" l="1"/>
  <c r="J740" i="2" s="1"/>
  <c r="I741" i="2" l="1"/>
  <c r="J741" i="2" s="1"/>
  <c r="I742" i="2" l="1"/>
  <c r="J742" i="2" s="1"/>
  <c r="I743" i="2" l="1"/>
  <c r="J743" i="2" s="1"/>
  <c r="I744" i="2" l="1"/>
  <c r="J744" i="2" s="1"/>
  <c r="I745" i="2" l="1"/>
  <c r="J745" i="2" s="1"/>
  <c r="I746" i="2" l="1"/>
  <c r="J746" i="2" s="1"/>
  <c r="I747" i="2" l="1"/>
  <c r="J747" i="2" s="1"/>
  <c r="I748" i="2" l="1"/>
  <c r="J748" i="2" s="1"/>
  <c r="I749" i="2" l="1"/>
  <c r="J749" i="2" s="1"/>
  <c r="I750" i="2" l="1"/>
  <c r="J750" i="2" s="1"/>
  <c r="I751" i="2" l="1"/>
  <c r="J751" i="2" s="1"/>
  <c r="I752" i="2" l="1"/>
  <c r="J752" i="2" s="1"/>
  <c r="I753" i="2" l="1"/>
  <c r="J753" i="2" s="1"/>
  <c r="I754" i="2" l="1"/>
  <c r="J754" i="2" s="1"/>
  <c r="I755" i="2" l="1"/>
  <c r="J755" i="2" s="1"/>
  <c r="I756" i="2" l="1"/>
  <c r="J756" i="2" l="1"/>
  <c r="M2" i="2" s="1"/>
  <c r="M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76C8584-021F-4258-825E-8C0C9AE9D0E0}" keepAlive="1" name="Zapytanie — soki" description="Połączenie z zapytaniem „soki” w skoroszycie." type="5" refreshedVersion="8" background="1" saveData="1">
    <dbPr connection="Provider=Microsoft.Mashup.OleDb.1;Data Source=$Workbook$;Location=soki;Extended Properties=&quot;&quot;" command="SELECT * FROM [soki]"/>
  </connection>
</connections>
</file>

<file path=xl/sharedStrings.xml><?xml version="1.0" encoding="utf-8"?>
<sst xmlns="http://schemas.openxmlformats.org/spreadsheetml/2006/main" count="793" uniqueCount="27">
  <si>
    <t>nr_zamowienia</t>
  </si>
  <si>
    <t>data</t>
  </si>
  <si>
    <t>magazyn</t>
  </si>
  <si>
    <t>wielkosc_zamowienia</t>
  </si>
  <si>
    <t>Ogrodzieniec</t>
  </si>
  <si>
    <t>Przemysl</t>
  </si>
  <si>
    <t>Gniezno</t>
  </si>
  <si>
    <t>Malbork</t>
  </si>
  <si>
    <t>Etykiety wierszy</t>
  </si>
  <si>
    <t>Suma końcowa</t>
  </si>
  <si>
    <t>5_1</t>
  </si>
  <si>
    <t>Dzień</t>
  </si>
  <si>
    <t>5_2</t>
  </si>
  <si>
    <t>Wielkości zamówień w magazynach</t>
  </si>
  <si>
    <t>5_3</t>
  </si>
  <si>
    <t>Ilość butelek</t>
  </si>
  <si>
    <t>Produkcja</t>
  </si>
  <si>
    <t>5_4</t>
  </si>
  <si>
    <t>nr 24</t>
  </si>
  <si>
    <t>46 razy</t>
  </si>
  <si>
    <t>Następny</t>
  </si>
  <si>
    <t>Suma but:</t>
  </si>
  <si>
    <t>Suma razy:</t>
  </si>
  <si>
    <t>Filia</t>
  </si>
  <si>
    <t>made by filia</t>
  </si>
  <si>
    <t>Produkcja:</t>
  </si>
  <si>
    <t>5_5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</si>
</sst>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11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15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0" xfId="0" pivotButton="1"/>
    <xf numFmtId="0" fontId="0" fillId="0" borderId="0" xfId="0" applyAlignment="1">
      <alignment horizontal="left"/>
    </xf>
    <xf numFmtId="14" fontId="0" fillId="2" borderId="1" xfId="0" applyNumberFormat="1" applyFont="1" applyFill="1" applyBorder="1"/>
  </cellXfs>
  <cellStyles count="1">
    <cellStyle name="Normalny" xfId="0" builtinId="0"/>
  </cellStyles>
  <dxfs count="2"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[Maj 2022.xlsx]Arkusz6!Tabela przestawna5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  <a:p>
            <a:pPr>
              <a:defRPr/>
            </a:pPr>
            <a:endParaRPr lang="en-US"/>
          </a:p>
        </c:rich>
      </c:tx>
      <c:layout>
        <c:manualLayout>
          <c:xMode val="edge"/>
          <c:yMode val="edge"/>
          <c:x val="0.48888188976377955"/>
          <c:y val="0.1656459609215514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>
        <c:manualLayout>
          <c:layoutTarget val="inner"/>
          <c:xMode val="edge"/>
          <c:yMode val="edge"/>
          <c:x val="0.31021216097987753"/>
          <c:y val="3.377442403032953E-3"/>
          <c:w val="0.48408464566929132"/>
          <c:h val="0.80680774278215228"/>
        </c:manualLayout>
      </c:layout>
      <c:pieChart>
        <c:varyColors val="1"/>
        <c:ser>
          <c:idx val="0"/>
          <c:order val="0"/>
          <c:tx>
            <c:strRef>
              <c:f>Arkusz6!$B$3</c:f>
              <c:strCache>
                <c:ptCount val="1"/>
                <c:pt idx="0">
                  <c:v>Suma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B91-49D6-AA57-80692780FA0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B91-49D6-AA57-80692780FA0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2B91-49D6-AA57-80692780FA0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2B91-49D6-AA57-80692780FA0F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Arkusz6!$A$4:$A$8</c:f>
              <c:strCache>
                <c:ptCount val="4"/>
                <c:pt idx="0">
                  <c:v>Gniezno</c:v>
                </c:pt>
                <c:pt idx="1">
                  <c:v>Malbork</c:v>
                </c:pt>
                <c:pt idx="2">
                  <c:v>Ogrodzieniec</c:v>
                </c:pt>
                <c:pt idx="3">
                  <c:v>Przemysl</c:v>
                </c:pt>
              </c:strCache>
            </c:strRef>
          </c:cat>
          <c:val>
            <c:numRef>
              <c:f>Arkusz6!$B$4:$B$8</c:f>
              <c:numCache>
                <c:formatCode>General</c:formatCode>
                <c:ptCount val="4"/>
                <c:pt idx="0">
                  <c:v>819000</c:v>
                </c:pt>
                <c:pt idx="1">
                  <c:v>944240</c:v>
                </c:pt>
                <c:pt idx="2">
                  <c:v>1115560</c:v>
                </c:pt>
                <c:pt idx="3">
                  <c:v>1062920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B91-49D6-AA57-80692780FA0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381000</xdr:colOff>
      <xdr:row>11</xdr:row>
      <xdr:rowOff>0</xdr:rowOff>
    </xdr:from>
    <xdr:to>
      <xdr:col>12</xdr:col>
      <xdr:colOff>76200</xdr:colOff>
      <xdr:row>25</xdr:row>
      <xdr:rowOff>76200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C4A4F349-E4C9-46BB-B119-E985EA4FBD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Zbysiu" refreshedDate="44881.560314930553" createdVersion="8" refreshedVersion="8" minRefreshableVersion="3" recordCount="755" xr:uid="{F4E35BE6-B89D-412A-824A-4D4886511053}">
  <cacheSource type="worksheet">
    <worksheetSource name="soki"/>
  </cacheSource>
  <cacheFields count="4">
    <cacheField name="nr_zamowienia" numFmtId="0">
      <sharedItems containsSemiMixedTypes="0" containsString="0" containsNumber="1" containsInteger="1" minValue="1" maxValue="755"/>
    </cacheField>
    <cacheField name="data" numFmtId="14">
      <sharedItems containsSemiMixedTypes="0" containsNonDate="0" containsDate="1" containsString="0" minDate="2021-01-02T00:00:00" maxDate="2022-01-01T00:00:00"/>
    </cacheField>
    <cacheField name="magazyn" numFmtId="0">
      <sharedItems count="4">
        <s v="Ogrodzieniec"/>
        <s v="Przemysl"/>
        <s v="Gniezno"/>
        <s v="Malbork"/>
      </sharedItems>
    </cacheField>
    <cacheField name="wielkosc_zamowienia" numFmtId="0">
      <sharedItems containsSemiMixedTypes="0" containsString="0" containsNumber="1" containsInteger="1" minValue="330" maxValue="999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55">
  <r>
    <n v="1"/>
    <d v="2021-01-02T00:00:00"/>
    <x v="0"/>
    <n v="1290"/>
  </r>
  <r>
    <n v="2"/>
    <d v="2021-01-02T00:00:00"/>
    <x v="1"/>
    <n v="4420"/>
  </r>
  <r>
    <n v="3"/>
    <d v="2021-01-02T00:00:00"/>
    <x v="2"/>
    <n v="5190"/>
  </r>
  <r>
    <n v="4"/>
    <d v="2021-01-03T00:00:00"/>
    <x v="3"/>
    <n v="950"/>
  </r>
  <r>
    <n v="5"/>
    <d v="2021-01-03T00:00:00"/>
    <x v="2"/>
    <n v="6000"/>
  </r>
  <r>
    <n v="6"/>
    <d v="2021-01-03T00:00:00"/>
    <x v="1"/>
    <n v="8530"/>
  </r>
  <r>
    <n v="7"/>
    <d v="2021-01-04T00:00:00"/>
    <x v="3"/>
    <n v="1140"/>
  </r>
  <r>
    <n v="8"/>
    <d v="2021-01-04T00:00:00"/>
    <x v="1"/>
    <n v="2460"/>
  </r>
  <r>
    <n v="9"/>
    <d v="2021-01-05T00:00:00"/>
    <x v="2"/>
    <n v="7520"/>
  </r>
  <r>
    <n v="10"/>
    <d v="2021-01-05T00:00:00"/>
    <x v="1"/>
    <n v="7920"/>
  </r>
  <r>
    <n v="11"/>
    <d v="2021-01-05T00:00:00"/>
    <x v="0"/>
    <n v="1430"/>
  </r>
  <r>
    <n v="12"/>
    <d v="2021-01-06T00:00:00"/>
    <x v="3"/>
    <n v="1500"/>
  </r>
  <r>
    <n v="13"/>
    <d v="2021-01-06T00:00:00"/>
    <x v="0"/>
    <n v="5540"/>
  </r>
  <r>
    <n v="14"/>
    <d v="2021-01-06T00:00:00"/>
    <x v="2"/>
    <n v="7340"/>
  </r>
  <r>
    <n v="15"/>
    <d v="2021-01-07T00:00:00"/>
    <x v="1"/>
    <n v="8170"/>
  </r>
  <r>
    <n v="16"/>
    <d v="2021-01-08T00:00:00"/>
    <x v="0"/>
    <n v="9410"/>
  </r>
  <r>
    <n v="17"/>
    <d v="2021-01-08T00:00:00"/>
    <x v="3"/>
    <n v="4660"/>
  </r>
  <r>
    <n v="18"/>
    <d v="2021-01-09T00:00:00"/>
    <x v="0"/>
    <n v="2240"/>
  </r>
  <r>
    <n v="19"/>
    <d v="2021-01-09T00:00:00"/>
    <x v="1"/>
    <n v="6760"/>
  </r>
  <r>
    <n v="20"/>
    <d v="2021-01-10T00:00:00"/>
    <x v="2"/>
    <n v="7850"/>
  </r>
  <r>
    <n v="21"/>
    <d v="2021-01-11T00:00:00"/>
    <x v="1"/>
    <n v="5440"/>
  </r>
  <r>
    <n v="22"/>
    <d v="2021-01-11T00:00:00"/>
    <x v="3"/>
    <n v="5230"/>
  </r>
  <r>
    <n v="23"/>
    <d v="2021-01-11T00:00:00"/>
    <x v="0"/>
    <n v="9750"/>
  </r>
  <r>
    <n v="24"/>
    <d v="2021-01-12T00:00:00"/>
    <x v="2"/>
    <n v="4800"/>
  </r>
  <r>
    <n v="25"/>
    <d v="2021-01-13T00:00:00"/>
    <x v="3"/>
    <n v="8650"/>
  </r>
  <r>
    <n v="26"/>
    <d v="2021-01-14T00:00:00"/>
    <x v="0"/>
    <n v="2260"/>
  </r>
  <r>
    <n v="27"/>
    <d v="2021-01-14T00:00:00"/>
    <x v="1"/>
    <n v="5000"/>
  </r>
  <r>
    <n v="28"/>
    <d v="2021-01-14T00:00:00"/>
    <x v="3"/>
    <n v="1650"/>
  </r>
  <r>
    <n v="29"/>
    <d v="2021-01-15T00:00:00"/>
    <x v="3"/>
    <n v="7060"/>
  </r>
  <r>
    <n v="30"/>
    <d v="2021-01-15T00:00:00"/>
    <x v="0"/>
    <n v="3260"/>
  </r>
  <r>
    <n v="31"/>
    <d v="2021-01-15T00:00:00"/>
    <x v="2"/>
    <n v="5760"/>
  </r>
  <r>
    <n v="32"/>
    <d v="2021-01-16T00:00:00"/>
    <x v="1"/>
    <n v="1990"/>
  </r>
  <r>
    <n v="33"/>
    <d v="2021-01-17T00:00:00"/>
    <x v="3"/>
    <n v="5240"/>
  </r>
  <r>
    <n v="34"/>
    <d v="2021-01-17T00:00:00"/>
    <x v="1"/>
    <n v="2720"/>
  </r>
  <r>
    <n v="35"/>
    <d v="2021-01-17T00:00:00"/>
    <x v="2"/>
    <n v="3220"/>
  </r>
  <r>
    <n v="36"/>
    <d v="2021-01-17T00:00:00"/>
    <x v="0"/>
    <n v="3140"/>
  </r>
  <r>
    <n v="37"/>
    <d v="2021-01-18T00:00:00"/>
    <x v="3"/>
    <n v="4150"/>
  </r>
  <r>
    <n v="38"/>
    <d v="2021-01-19T00:00:00"/>
    <x v="3"/>
    <n v="3870"/>
  </r>
  <r>
    <n v="39"/>
    <d v="2021-01-19T00:00:00"/>
    <x v="0"/>
    <n v="1170"/>
  </r>
  <r>
    <n v="40"/>
    <d v="2021-01-20T00:00:00"/>
    <x v="0"/>
    <n v="2350"/>
  </r>
  <r>
    <n v="41"/>
    <d v="2021-01-20T00:00:00"/>
    <x v="3"/>
    <n v="7700"/>
  </r>
  <r>
    <n v="42"/>
    <d v="2021-01-21T00:00:00"/>
    <x v="2"/>
    <n v="3210"/>
  </r>
  <r>
    <n v="43"/>
    <d v="2021-01-21T00:00:00"/>
    <x v="3"/>
    <n v="1060"/>
  </r>
  <r>
    <n v="44"/>
    <d v="2021-01-22T00:00:00"/>
    <x v="2"/>
    <n v="2300"/>
  </r>
  <r>
    <n v="45"/>
    <d v="2021-01-22T00:00:00"/>
    <x v="3"/>
    <n v="7840"/>
  </r>
  <r>
    <n v="46"/>
    <d v="2021-01-23T00:00:00"/>
    <x v="0"/>
    <n v="2870"/>
  </r>
  <r>
    <n v="47"/>
    <d v="2021-01-24T00:00:00"/>
    <x v="0"/>
    <n v="8690"/>
  </r>
  <r>
    <n v="48"/>
    <d v="2021-01-25T00:00:00"/>
    <x v="2"/>
    <n v="6450"/>
  </r>
  <r>
    <n v="49"/>
    <d v="2021-01-26T00:00:00"/>
    <x v="3"/>
    <n v="3050"/>
  </r>
  <r>
    <n v="50"/>
    <d v="2021-01-26T00:00:00"/>
    <x v="1"/>
    <n v="7170"/>
  </r>
  <r>
    <n v="51"/>
    <d v="2021-01-26T00:00:00"/>
    <x v="2"/>
    <n v="1970"/>
  </r>
  <r>
    <n v="52"/>
    <d v="2021-01-27T00:00:00"/>
    <x v="2"/>
    <n v="3670"/>
  </r>
  <r>
    <n v="53"/>
    <d v="2021-01-27T00:00:00"/>
    <x v="0"/>
    <n v="7870"/>
  </r>
  <r>
    <n v="54"/>
    <d v="2021-01-28T00:00:00"/>
    <x v="1"/>
    <n v="7930"/>
  </r>
  <r>
    <n v="55"/>
    <d v="2021-01-28T00:00:00"/>
    <x v="0"/>
    <n v="1940"/>
  </r>
  <r>
    <n v="56"/>
    <d v="2021-01-28T00:00:00"/>
    <x v="3"/>
    <n v="2340"/>
  </r>
  <r>
    <n v="57"/>
    <d v="2021-01-29T00:00:00"/>
    <x v="3"/>
    <n v="8710"/>
  </r>
  <r>
    <n v="58"/>
    <d v="2021-01-29T00:00:00"/>
    <x v="2"/>
    <n v="1360"/>
  </r>
  <r>
    <n v="59"/>
    <d v="2021-01-30T00:00:00"/>
    <x v="1"/>
    <n v="6820"/>
  </r>
  <r>
    <n v="60"/>
    <d v="2021-01-30T00:00:00"/>
    <x v="3"/>
    <n v="9020"/>
  </r>
  <r>
    <n v="61"/>
    <d v="2021-01-31T00:00:00"/>
    <x v="0"/>
    <n v="6900"/>
  </r>
  <r>
    <n v="62"/>
    <d v="2021-01-31T00:00:00"/>
    <x v="1"/>
    <n v="9230"/>
  </r>
  <r>
    <n v="63"/>
    <d v="2021-01-31T00:00:00"/>
    <x v="3"/>
    <n v="790"/>
  </r>
  <r>
    <n v="64"/>
    <d v="2021-02-01T00:00:00"/>
    <x v="3"/>
    <n v="7820"/>
  </r>
  <r>
    <n v="65"/>
    <d v="2021-02-01T00:00:00"/>
    <x v="2"/>
    <n v="2100"/>
  </r>
  <r>
    <n v="66"/>
    <d v="2021-02-01T00:00:00"/>
    <x v="0"/>
    <n v="6960"/>
  </r>
  <r>
    <n v="67"/>
    <d v="2021-02-02T00:00:00"/>
    <x v="1"/>
    <n v="2630"/>
  </r>
  <r>
    <n v="68"/>
    <d v="2021-02-03T00:00:00"/>
    <x v="2"/>
    <n v="9250"/>
  </r>
  <r>
    <n v="69"/>
    <d v="2021-02-03T00:00:00"/>
    <x v="1"/>
    <n v="6540"/>
  </r>
  <r>
    <n v="70"/>
    <d v="2021-02-04T00:00:00"/>
    <x v="3"/>
    <n v="8470"/>
  </r>
  <r>
    <n v="71"/>
    <d v="2021-02-04T00:00:00"/>
    <x v="0"/>
    <n v="7770"/>
  </r>
  <r>
    <n v="72"/>
    <d v="2021-02-04T00:00:00"/>
    <x v="1"/>
    <n v="6270"/>
  </r>
  <r>
    <n v="73"/>
    <d v="2021-02-05T00:00:00"/>
    <x v="2"/>
    <n v="1480"/>
  </r>
  <r>
    <n v="74"/>
    <d v="2021-02-06T00:00:00"/>
    <x v="0"/>
    <n v="1820"/>
  </r>
  <r>
    <n v="75"/>
    <d v="2021-02-06T00:00:00"/>
    <x v="1"/>
    <n v="6460"/>
  </r>
  <r>
    <n v="76"/>
    <d v="2021-02-07T00:00:00"/>
    <x v="0"/>
    <n v="5920"/>
  </r>
  <r>
    <n v="77"/>
    <d v="2021-02-07T00:00:00"/>
    <x v="3"/>
    <n v="8900"/>
  </r>
  <r>
    <n v="78"/>
    <d v="2021-02-08T00:00:00"/>
    <x v="3"/>
    <n v="7370"/>
  </r>
  <r>
    <n v="79"/>
    <d v="2021-02-08T00:00:00"/>
    <x v="0"/>
    <n v="1970"/>
  </r>
  <r>
    <n v="80"/>
    <d v="2021-02-09T00:00:00"/>
    <x v="3"/>
    <n v="7030"/>
  </r>
  <r>
    <n v="81"/>
    <d v="2021-02-10T00:00:00"/>
    <x v="3"/>
    <n v="1000"/>
  </r>
  <r>
    <n v="82"/>
    <d v="2021-02-10T00:00:00"/>
    <x v="0"/>
    <n v="2620"/>
  </r>
  <r>
    <n v="83"/>
    <d v="2021-02-11T00:00:00"/>
    <x v="3"/>
    <n v="9440"/>
  </r>
  <r>
    <n v="84"/>
    <d v="2021-02-11T00:00:00"/>
    <x v="1"/>
    <n v="8020"/>
  </r>
  <r>
    <n v="85"/>
    <d v="2021-02-11T00:00:00"/>
    <x v="2"/>
    <n v="5820"/>
  </r>
  <r>
    <n v="86"/>
    <d v="2021-02-12T00:00:00"/>
    <x v="3"/>
    <n v="4850"/>
  </r>
  <r>
    <n v="87"/>
    <d v="2021-02-12T00:00:00"/>
    <x v="1"/>
    <n v="4910"/>
  </r>
  <r>
    <n v="88"/>
    <d v="2021-02-13T00:00:00"/>
    <x v="1"/>
    <n v="5690"/>
  </r>
  <r>
    <n v="89"/>
    <d v="2021-02-13T00:00:00"/>
    <x v="0"/>
    <n v="1870"/>
  </r>
  <r>
    <n v="90"/>
    <d v="2021-02-14T00:00:00"/>
    <x v="1"/>
    <n v="1800"/>
  </r>
  <r>
    <n v="91"/>
    <d v="2021-02-14T00:00:00"/>
    <x v="2"/>
    <n v="4150"/>
  </r>
  <r>
    <n v="92"/>
    <d v="2021-02-15T00:00:00"/>
    <x v="0"/>
    <n v="3780"/>
  </r>
  <r>
    <n v="93"/>
    <d v="2021-02-16T00:00:00"/>
    <x v="3"/>
    <n v="3330"/>
  </r>
  <r>
    <n v="94"/>
    <d v="2021-02-16T00:00:00"/>
    <x v="0"/>
    <n v="1570"/>
  </r>
  <r>
    <n v="95"/>
    <d v="2021-02-16T00:00:00"/>
    <x v="2"/>
    <n v="1590"/>
  </r>
  <r>
    <n v="96"/>
    <d v="2021-02-17T00:00:00"/>
    <x v="1"/>
    <n v="7240"/>
  </r>
  <r>
    <n v="97"/>
    <d v="2021-02-17T00:00:00"/>
    <x v="0"/>
    <n v="9690"/>
  </r>
  <r>
    <n v="98"/>
    <d v="2021-02-17T00:00:00"/>
    <x v="3"/>
    <n v="5600"/>
  </r>
  <r>
    <n v="99"/>
    <d v="2021-02-18T00:00:00"/>
    <x v="1"/>
    <n v="1740"/>
  </r>
  <r>
    <n v="100"/>
    <d v="2021-02-19T00:00:00"/>
    <x v="1"/>
    <n v="5430"/>
  </r>
  <r>
    <n v="101"/>
    <d v="2021-02-20T00:00:00"/>
    <x v="3"/>
    <n v="8190"/>
  </r>
  <r>
    <n v="102"/>
    <d v="2021-02-20T00:00:00"/>
    <x v="1"/>
    <n v="1470"/>
  </r>
  <r>
    <n v="103"/>
    <d v="2021-02-21T00:00:00"/>
    <x v="2"/>
    <n v="1620"/>
  </r>
  <r>
    <n v="104"/>
    <d v="2021-02-21T00:00:00"/>
    <x v="0"/>
    <n v="6700"/>
  </r>
  <r>
    <n v="105"/>
    <d v="2021-02-22T00:00:00"/>
    <x v="0"/>
    <n v="5570"/>
  </r>
  <r>
    <n v="106"/>
    <d v="2021-02-22T00:00:00"/>
    <x v="3"/>
    <n v="4070"/>
  </r>
  <r>
    <n v="107"/>
    <d v="2021-02-22T00:00:00"/>
    <x v="2"/>
    <n v="6500"/>
  </r>
  <r>
    <n v="108"/>
    <d v="2021-02-23T00:00:00"/>
    <x v="2"/>
    <n v="6050"/>
  </r>
  <r>
    <n v="109"/>
    <d v="2021-02-23T00:00:00"/>
    <x v="1"/>
    <n v="6880"/>
  </r>
  <r>
    <n v="110"/>
    <d v="2021-02-24T00:00:00"/>
    <x v="1"/>
    <n v="3790"/>
  </r>
  <r>
    <n v="111"/>
    <d v="2021-02-25T00:00:00"/>
    <x v="1"/>
    <n v="4560"/>
  </r>
  <r>
    <n v="112"/>
    <d v="2021-02-25T00:00:00"/>
    <x v="2"/>
    <n v="3910"/>
  </r>
  <r>
    <n v="113"/>
    <d v="2021-02-25T00:00:00"/>
    <x v="0"/>
    <n v="5060"/>
  </r>
  <r>
    <n v="114"/>
    <d v="2021-02-26T00:00:00"/>
    <x v="3"/>
    <n v="9440"/>
  </r>
  <r>
    <n v="115"/>
    <d v="2021-02-26T00:00:00"/>
    <x v="0"/>
    <n v="5100"/>
  </r>
  <r>
    <n v="116"/>
    <d v="2021-02-27T00:00:00"/>
    <x v="1"/>
    <n v="4360"/>
  </r>
  <r>
    <n v="117"/>
    <d v="2021-02-27T00:00:00"/>
    <x v="2"/>
    <n v="6220"/>
  </r>
  <r>
    <n v="118"/>
    <d v="2021-02-28T00:00:00"/>
    <x v="0"/>
    <n v="4290"/>
  </r>
  <r>
    <n v="119"/>
    <d v="2021-02-28T00:00:00"/>
    <x v="2"/>
    <n v="1260"/>
  </r>
  <r>
    <n v="120"/>
    <d v="2021-03-01T00:00:00"/>
    <x v="1"/>
    <n v="9520"/>
  </r>
  <r>
    <n v="121"/>
    <d v="2021-03-01T00:00:00"/>
    <x v="0"/>
    <n v="8650"/>
  </r>
  <r>
    <n v="122"/>
    <d v="2021-03-02T00:00:00"/>
    <x v="2"/>
    <n v="9080"/>
  </r>
  <r>
    <n v="123"/>
    <d v="2021-03-02T00:00:00"/>
    <x v="1"/>
    <n v="1510"/>
  </r>
  <r>
    <n v="124"/>
    <d v="2021-03-03T00:00:00"/>
    <x v="0"/>
    <n v="6850"/>
  </r>
  <r>
    <n v="125"/>
    <d v="2021-03-04T00:00:00"/>
    <x v="0"/>
    <n v="6210"/>
  </r>
  <r>
    <n v="126"/>
    <d v="2021-03-05T00:00:00"/>
    <x v="0"/>
    <n v="3340"/>
  </r>
  <r>
    <n v="127"/>
    <d v="2021-03-05T00:00:00"/>
    <x v="1"/>
    <n v="3450"/>
  </r>
  <r>
    <n v="128"/>
    <d v="2021-03-06T00:00:00"/>
    <x v="3"/>
    <n v="3270"/>
  </r>
  <r>
    <n v="129"/>
    <d v="2021-03-06T00:00:00"/>
    <x v="2"/>
    <n v="3580"/>
  </r>
  <r>
    <n v="130"/>
    <d v="2021-03-06T00:00:00"/>
    <x v="1"/>
    <n v="9560"/>
  </r>
  <r>
    <n v="131"/>
    <d v="2021-03-07T00:00:00"/>
    <x v="0"/>
    <n v="5310"/>
  </r>
  <r>
    <n v="132"/>
    <d v="2021-03-08T00:00:00"/>
    <x v="0"/>
    <n v="9130"/>
  </r>
  <r>
    <n v="133"/>
    <d v="2021-03-08T00:00:00"/>
    <x v="1"/>
    <n v="8710"/>
  </r>
  <r>
    <n v="134"/>
    <d v="2021-03-09T00:00:00"/>
    <x v="0"/>
    <n v="1920"/>
  </r>
  <r>
    <n v="135"/>
    <d v="2021-03-09T00:00:00"/>
    <x v="1"/>
    <n v="4330"/>
  </r>
  <r>
    <n v="136"/>
    <d v="2021-03-10T00:00:00"/>
    <x v="2"/>
    <n v="6010"/>
  </r>
  <r>
    <n v="137"/>
    <d v="2021-03-10T00:00:00"/>
    <x v="1"/>
    <n v="8680"/>
  </r>
  <r>
    <n v="138"/>
    <d v="2021-03-10T00:00:00"/>
    <x v="3"/>
    <n v="6950"/>
  </r>
  <r>
    <n v="139"/>
    <d v="2021-03-11T00:00:00"/>
    <x v="1"/>
    <n v="3280"/>
  </r>
  <r>
    <n v="140"/>
    <d v="2021-03-12T00:00:00"/>
    <x v="2"/>
    <n v="9590"/>
  </r>
  <r>
    <n v="141"/>
    <d v="2021-03-12T00:00:00"/>
    <x v="0"/>
    <n v="820"/>
  </r>
  <r>
    <n v="142"/>
    <d v="2021-03-13T00:00:00"/>
    <x v="0"/>
    <n v="5220"/>
  </r>
  <r>
    <n v="143"/>
    <d v="2021-03-14T00:00:00"/>
    <x v="2"/>
    <n v="6210"/>
  </r>
  <r>
    <n v="144"/>
    <d v="2021-03-14T00:00:00"/>
    <x v="1"/>
    <n v="3180"/>
  </r>
  <r>
    <n v="145"/>
    <d v="2021-03-15T00:00:00"/>
    <x v="0"/>
    <n v="6860"/>
  </r>
  <r>
    <n v="146"/>
    <d v="2021-03-16T00:00:00"/>
    <x v="0"/>
    <n v="2020"/>
  </r>
  <r>
    <n v="147"/>
    <d v="2021-03-16T00:00:00"/>
    <x v="1"/>
    <n v="3650"/>
  </r>
  <r>
    <n v="148"/>
    <d v="2021-03-17T00:00:00"/>
    <x v="0"/>
    <n v="9720"/>
  </r>
  <r>
    <n v="149"/>
    <d v="2021-03-18T00:00:00"/>
    <x v="1"/>
    <n v="7840"/>
  </r>
  <r>
    <n v="150"/>
    <d v="2021-03-18T00:00:00"/>
    <x v="0"/>
    <n v="6780"/>
  </r>
  <r>
    <n v="151"/>
    <d v="2021-03-18T00:00:00"/>
    <x v="2"/>
    <n v="3490"/>
  </r>
  <r>
    <n v="152"/>
    <d v="2021-03-18T00:00:00"/>
    <x v="3"/>
    <n v="9980"/>
  </r>
  <r>
    <n v="153"/>
    <d v="2021-03-19T00:00:00"/>
    <x v="3"/>
    <n v="7850"/>
  </r>
  <r>
    <n v="154"/>
    <d v="2021-03-19T00:00:00"/>
    <x v="2"/>
    <n v="9770"/>
  </r>
  <r>
    <n v="155"/>
    <d v="2021-03-20T00:00:00"/>
    <x v="2"/>
    <n v="750"/>
  </r>
  <r>
    <n v="156"/>
    <d v="2021-03-20T00:00:00"/>
    <x v="3"/>
    <n v="8900"/>
  </r>
  <r>
    <n v="157"/>
    <d v="2021-03-20T00:00:00"/>
    <x v="0"/>
    <n v="9410"/>
  </r>
  <r>
    <n v="158"/>
    <d v="2021-03-21T00:00:00"/>
    <x v="2"/>
    <n v="9310"/>
  </r>
  <r>
    <n v="159"/>
    <d v="2021-03-21T00:00:00"/>
    <x v="0"/>
    <n v="2480"/>
  </r>
  <r>
    <n v="160"/>
    <d v="2021-03-21T00:00:00"/>
    <x v="1"/>
    <n v="1740"/>
  </r>
  <r>
    <n v="161"/>
    <d v="2021-03-22T00:00:00"/>
    <x v="0"/>
    <n v="860"/>
  </r>
  <r>
    <n v="162"/>
    <d v="2021-03-23T00:00:00"/>
    <x v="1"/>
    <n v="1830"/>
  </r>
  <r>
    <n v="163"/>
    <d v="2021-03-24T00:00:00"/>
    <x v="2"/>
    <n v="1770"/>
  </r>
  <r>
    <n v="164"/>
    <d v="2021-03-24T00:00:00"/>
    <x v="3"/>
    <n v="7830"/>
  </r>
  <r>
    <n v="165"/>
    <d v="2021-03-24T00:00:00"/>
    <x v="0"/>
    <n v="8300"/>
  </r>
  <r>
    <n v="166"/>
    <d v="2021-03-25T00:00:00"/>
    <x v="1"/>
    <n v="1050"/>
  </r>
  <r>
    <n v="167"/>
    <d v="2021-03-25T00:00:00"/>
    <x v="3"/>
    <n v="5150"/>
  </r>
  <r>
    <n v="168"/>
    <d v="2021-03-25T00:00:00"/>
    <x v="2"/>
    <n v="6860"/>
  </r>
  <r>
    <n v="169"/>
    <d v="2021-03-26T00:00:00"/>
    <x v="0"/>
    <n v="1300"/>
  </r>
  <r>
    <n v="170"/>
    <d v="2021-03-26T00:00:00"/>
    <x v="1"/>
    <n v="8800"/>
  </r>
  <r>
    <n v="171"/>
    <d v="2021-03-27T00:00:00"/>
    <x v="2"/>
    <n v="1250"/>
  </r>
  <r>
    <n v="172"/>
    <d v="2021-03-28T00:00:00"/>
    <x v="1"/>
    <n v="3910"/>
  </r>
  <r>
    <n v="173"/>
    <d v="2021-03-28T00:00:00"/>
    <x v="0"/>
    <n v="1460"/>
  </r>
  <r>
    <n v="174"/>
    <d v="2021-03-28T00:00:00"/>
    <x v="3"/>
    <n v="6470"/>
  </r>
  <r>
    <n v="175"/>
    <d v="2021-03-28T00:00:00"/>
    <x v="2"/>
    <n v="6580"/>
  </r>
  <r>
    <n v="176"/>
    <d v="2021-03-29T00:00:00"/>
    <x v="0"/>
    <n v="8090"/>
  </r>
  <r>
    <n v="177"/>
    <d v="2021-03-30T00:00:00"/>
    <x v="0"/>
    <n v="4230"/>
  </r>
  <r>
    <n v="178"/>
    <d v="2021-03-31T00:00:00"/>
    <x v="3"/>
    <n v="2750"/>
  </r>
  <r>
    <n v="179"/>
    <d v="2021-03-31T00:00:00"/>
    <x v="1"/>
    <n v="5660"/>
  </r>
  <r>
    <n v="180"/>
    <d v="2021-04-01T00:00:00"/>
    <x v="0"/>
    <n v="3540"/>
  </r>
  <r>
    <n v="181"/>
    <d v="2021-04-01T00:00:00"/>
    <x v="3"/>
    <n v="2630"/>
  </r>
  <r>
    <n v="182"/>
    <d v="2021-04-02T00:00:00"/>
    <x v="2"/>
    <n v="1030"/>
  </r>
  <r>
    <n v="183"/>
    <d v="2021-04-02T00:00:00"/>
    <x v="0"/>
    <n v="4560"/>
  </r>
  <r>
    <n v="184"/>
    <d v="2021-04-03T00:00:00"/>
    <x v="1"/>
    <n v="6400"/>
  </r>
  <r>
    <n v="185"/>
    <d v="2021-04-04T00:00:00"/>
    <x v="1"/>
    <n v="3040"/>
  </r>
  <r>
    <n v="186"/>
    <d v="2021-04-04T00:00:00"/>
    <x v="2"/>
    <n v="6450"/>
  </r>
  <r>
    <n v="187"/>
    <d v="2021-04-05T00:00:00"/>
    <x v="2"/>
    <n v="7650"/>
  </r>
  <r>
    <n v="188"/>
    <d v="2021-04-06T00:00:00"/>
    <x v="1"/>
    <n v="7190"/>
  </r>
  <r>
    <n v="189"/>
    <d v="2021-04-06T00:00:00"/>
    <x v="0"/>
    <n v="7100"/>
  </r>
  <r>
    <n v="190"/>
    <d v="2021-04-06T00:00:00"/>
    <x v="3"/>
    <n v="8950"/>
  </r>
  <r>
    <n v="191"/>
    <d v="2021-04-07T00:00:00"/>
    <x v="0"/>
    <n v="7650"/>
  </r>
  <r>
    <n v="192"/>
    <d v="2021-04-07T00:00:00"/>
    <x v="2"/>
    <n v="3350"/>
  </r>
  <r>
    <n v="193"/>
    <d v="2021-04-08T00:00:00"/>
    <x v="0"/>
    <n v="8230"/>
  </r>
  <r>
    <n v="194"/>
    <d v="2021-04-08T00:00:00"/>
    <x v="3"/>
    <n v="4860"/>
  </r>
  <r>
    <n v="195"/>
    <d v="2021-04-08T00:00:00"/>
    <x v="2"/>
    <n v="2250"/>
  </r>
  <r>
    <n v="196"/>
    <d v="2021-04-09T00:00:00"/>
    <x v="0"/>
    <n v="9980"/>
  </r>
  <r>
    <n v="197"/>
    <d v="2021-04-09T00:00:00"/>
    <x v="2"/>
    <n v="6320"/>
  </r>
  <r>
    <n v="198"/>
    <d v="2021-04-09T00:00:00"/>
    <x v="3"/>
    <n v="4600"/>
  </r>
  <r>
    <n v="199"/>
    <d v="2021-04-10T00:00:00"/>
    <x v="1"/>
    <n v="9150"/>
  </r>
  <r>
    <n v="200"/>
    <d v="2021-04-11T00:00:00"/>
    <x v="3"/>
    <n v="4940"/>
  </r>
  <r>
    <n v="201"/>
    <d v="2021-04-12T00:00:00"/>
    <x v="1"/>
    <n v="7550"/>
  </r>
  <r>
    <n v="202"/>
    <d v="2021-04-12T00:00:00"/>
    <x v="0"/>
    <n v="4460"/>
  </r>
  <r>
    <n v="203"/>
    <d v="2021-04-13T00:00:00"/>
    <x v="1"/>
    <n v="1680"/>
  </r>
  <r>
    <n v="204"/>
    <d v="2021-04-13T00:00:00"/>
    <x v="3"/>
    <n v="5220"/>
  </r>
  <r>
    <n v="205"/>
    <d v="2021-04-13T00:00:00"/>
    <x v="2"/>
    <n v="6180"/>
  </r>
  <r>
    <n v="206"/>
    <d v="2021-04-14T00:00:00"/>
    <x v="0"/>
    <n v="6780"/>
  </r>
  <r>
    <n v="207"/>
    <d v="2021-04-14T00:00:00"/>
    <x v="2"/>
    <n v="6770"/>
  </r>
  <r>
    <n v="208"/>
    <d v="2021-04-14T00:00:00"/>
    <x v="3"/>
    <n v="2070"/>
  </r>
  <r>
    <n v="209"/>
    <d v="2021-04-15T00:00:00"/>
    <x v="0"/>
    <n v="6720"/>
  </r>
  <r>
    <n v="210"/>
    <d v="2021-04-15T00:00:00"/>
    <x v="2"/>
    <n v="5160"/>
  </r>
  <r>
    <n v="211"/>
    <d v="2021-04-15T00:00:00"/>
    <x v="3"/>
    <n v="3130"/>
  </r>
  <r>
    <n v="212"/>
    <d v="2021-04-16T00:00:00"/>
    <x v="1"/>
    <n v="6560"/>
  </r>
  <r>
    <n v="213"/>
    <d v="2021-04-16T00:00:00"/>
    <x v="0"/>
    <n v="1000"/>
  </r>
  <r>
    <n v="214"/>
    <d v="2021-04-17T00:00:00"/>
    <x v="3"/>
    <n v="2660"/>
  </r>
  <r>
    <n v="215"/>
    <d v="2021-04-17T00:00:00"/>
    <x v="2"/>
    <n v="8880"/>
  </r>
  <r>
    <n v="216"/>
    <d v="2021-04-17T00:00:00"/>
    <x v="0"/>
    <n v="1800"/>
  </r>
  <r>
    <n v="217"/>
    <d v="2021-04-18T00:00:00"/>
    <x v="2"/>
    <n v="6820"/>
  </r>
  <r>
    <n v="218"/>
    <d v="2021-04-18T00:00:00"/>
    <x v="3"/>
    <n v="3860"/>
  </r>
  <r>
    <n v="219"/>
    <d v="2021-04-18T00:00:00"/>
    <x v="0"/>
    <n v="6470"/>
  </r>
  <r>
    <n v="220"/>
    <d v="2021-04-19T00:00:00"/>
    <x v="2"/>
    <n v="1560"/>
  </r>
  <r>
    <n v="221"/>
    <d v="2021-04-19T00:00:00"/>
    <x v="3"/>
    <n v="3420"/>
  </r>
  <r>
    <n v="222"/>
    <d v="2021-04-19T00:00:00"/>
    <x v="0"/>
    <n v="5220"/>
  </r>
  <r>
    <n v="223"/>
    <d v="2021-04-20T00:00:00"/>
    <x v="3"/>
    <n v="6100"/>
  </r>
  <r>
    <n v="224"/>
    <d v="2021-04-20T00:00:00"/>
    <x v="1"/>
    <n v="3800"/>
  </r>
  <r>
    <n v="225"/>
    <d v="2021-04-21T00:00:00"/>
    <x v="3"/>
    <n v="3170"/>
  </r>
  <r>
    <n v="226"/>
    <d v="2021-04-21T00:00:00"/>
    <x v="0"/>
    <n v="4140"/>
  </r>
  <r>
    <n v="227"/>
    <d v="2021-04-21T00:00:00"/>
    <x v="1"/>
    <n v="2060"/>
  </r>
  <r>
    <n v="228"/>
    <d v="2021-04-22T00:00:00"/>
    <x v="1"/>
    <n v="8220"/>
  </r>
  <r>
    <n v="229"/>
    <d v="2021-04-23T00:00:00"/>
    <x v="3"/>
    <n v="9490"/>
  </r>
  <r>
    <n v="230"/>
    <d v="2021-04-23T00:00:00"/>
    <x v="0"/>
    <n v="950"/>
  </r>
  <r>
    <n v="231"/>
    <d v="2021-04-24T00:00:00"/>
    <x v="1"/>
    <n v="3110"/>
  </r>
  <r>
    <n v="232"/>
    <d v="2021-04-25T00:00:00"/>
    <x v="2"/>
    <n v="6010"/>
  </r>
  <r>
    <n v="233"/>
    <d v="2021-04-25T00:00:00"/>
    <x v="3"/>
    <n v="1220"/>
  </r>
  <r>
    <n v="234"/>
    <d v="2021-04-25T00:00:00"/>
    <x v="0"/>
    <n v="8060"/>
  </r>
  <r>
    <n v="235"/>
    <d v="2021-04-26T00:00:00"/>
    <x v="3"/>
    <n v="4040"/>
  </r>
  <r>
    <n v="236"/>
    <d v="2021-04-27T00:00:00"/>
    <x v="2"/>
    <n v="950"/>
  </r>
  <r>
    <n v="237"/>
    <d v="2021-04-27T00:00:00"/>
    <x v="1"/>
    <n v="9470"/>
  </r>
  <r>
    <n v="238"/>
    <d v="2021-04-27T00:00:00"/>
    <x v="3"/>
    <n v="4760"/>
  </r>
  <r>
    <n v="239"/>
    <d v="2021-04-28T00:00:00"/>
    <x v="0"/>
    <n v="9390"/>
  </r>
  <r>
    <n v="240"/>
    <d v="2021-04-28T00:00:00"/>
    <x v="1"/>
    <n v="4520"/>
  </r>
  <r>
    <n v="241"/>
    <d v="2021-04-29T00:00:00"/>
    <x v="1"/>
    <n v="8460"/>
  </r>
  <r>
    <n v="242"/>
    <d v="2021-04-30T00:00:00"/>
    <x v="0"/>
    <n v="4880"/>
  </r>
  <r>
    <n v="243"/>
    <d v="2021-05-01T00:00:00"/>
    <x v="0"/>
    <n v="3980"/>
  </r>
  <r>
    <n v="244"/>
    <d v="2021-05-02T00:00:00"/>
    <x v="0"/>
    <n v="3980"/>
  </r>
  <r>
    <n v="245"/>
    <d v="2021-05-03T00:00:00"/>
    <x v="2"/>
    <n v="2130"/>
  </r>
  <r>
    <n v="246"/>
    <d v="2021-05-03T00:00:00"/>
    <x v="1"/>
    <n v="7520"/>
  </r>
  <r>
    <n v="247"/>
    <d v="2021-05-04T00:00:00"/>
    <x v="1"/>
    <n v="3900"/>
  </r>
  <r>
    <n v="248"/>
    <d v="2021-05-05T00:00:00"/>
    <x v="1"/>
    <n v="8960"/>
  </r>
  <r>
    <n v="249"/>
    <d v="2021-05-05T00:00:00"/>
    <x v="0"/>
    <n v="3070"/>
  </r>
  <r>
    <n v="250"/>
    <d v="2021-05-06T00:00:00"/>
    <x v="0"/>
    <n v="1950"/>
  </r>
  <r>
    <n v="251"/>
    <d v="2021-05-06T00:00:00"/>
    <x v="3"/>
    <n v="4340"/>
  </r>
  <r>
    <n v="252"/>
    <d v="2021-05-07T00:00:00"/>
    <x v="3"/>
    <n v="8510"/>
  </r>
  <r>
    <n v="253"/>
    <d v="2021-05-07T00:00:00"/>
    <x v="0"/>
    <n v="9810"/>
  </r>
  <r>
    <n v="254"/>
    <d v="2021-05-07T00:00:00"/>
    <x v="2"/>
    <n v="5560"/>
  </r>
  <r>
    <n v="255"/>
    <d v="2021-05-07T00:00:00"/>
    <x v="1"/>
    <n v="8340"/>
  </r>
  <r>
    <n v="256"/>
    <d v="2021-05-08T00:00:00"/>
    <x v="1"/>
    <n v="4510"/>
  </r>
  <r>
    <n v="257"/>
    <d v="2021-05-08T00:00:00"/>
    <x v="0"/>
    <n v="7270"/>
  </r>
  <r>
    <n v="258"/>
    <d v="2021-05-09T00:00:00"/>
    <x v="1"/>
    <n v="7710"/>
  </r>
  <r>
    <n v="259"/>
    <d v="2021-05-09T00:00:00"/>
    <x v="2"/>
    <n v="8090"/>
  </r>
  <r>
    <n v="260"/>
    <d v="2021-05-09T00:00:00"/>
    <x v="0"/>
    <n v="5440"/>
  </r>
  <r>
    <n v="261"/>
    <d v="2021-05-09T00:00:00"/>
    <x v="3"/>
    <n v="4060"/>
  </r>
  <r>
    <n v="262"/>
    <d v="2021-05-10T00:00:00"/>
    <x v="1"/>
    <n v="9620"/>
  </r>
  <r>
    <n v="263"/>
    <d v="2021-05-11T00:00:00"/>
    <x v="2"/>
    <n v="9630"/>
  </r>
  <r>
    <n v="264"/>
    <d v="2021-05-12T00:00:00"/>
    <x v="2"/>
    <n v="390"/>
  </r>
  <r>
    <n v="265"/>
    <d v="2021-05-13T00:00:00"/>
    <x v="3"/>
    <n v="7870"/>
  </r>
  <r>
    <n v="266"/>
    <d v="2021-05-13T00:00:00"/>
    <x v="1"/>
    <n v="4100"/>
  </r>
  <r>
    <n v="267"/>
    <d v="2021-05-13T00:00:00"/>
    <x v="0"/>
    <n v="600"/>
  </r>
  <r>
    <n v="268"/>
    <d v="2021-05-14T00:00:00"/>
    <x v="0"/>
    <n v="1170"/>
  </r>
  <r>
    <n v="269"/>
    <d v="2021-05-14T00:00:00"/>
    <x v="3"/>
    <n v="860"/>
  </r>
  <r>
    <n v="270"/>
    <d v="2021-05-15T00:00:00"/>
    <x v="2"/>
    <n v="2350"/>
  </r>
  <r>
    <n v="271"/>
    <d v="2021-05-15T00:00:00"/>
    <x v="3"/>
    <n v="9230"/>
  </r>
  <r>
    <n v="272"/>
    <d v="2021-05-16T00:00:00"/>
    <x v="0"/>
    <n v="1200"/>
  </r>
  <r>
    <n v="273"/>
    <d v="2021-05-16T00:00:00"/>
    <x v="1"/>
    <n v="7370"/>
  </r>
  <r>
    <n v="274"/>
    <d v="2021-05-17T00:00:00"/>
    <x v="0"/>
    <n v="2210"/>
  </r>
  <r>
    <n v="275"/>
    <d v="2021-05-18T00:00:00"/>
    <x v="0"/>
    <n v="1170"/>
  </r>
  <r>
    <n v="276"/>
    <d v="2021-05-18T00:00:00"/>
    <x v="2"/>
    <n v="4170"/>
  </r>
  <r>
    <n v="277"/>
    <d v="2021-05-18T00:00:00"/>
    <x v="1"/>
    <n v="7330"/>
  </r>
  <r>
    <n v="278"/>
    <d v="2021-05-19T00:00:00"/>
    <x v="2"/>
    <n v="6170"/>
  </r>
  <r>
    <n v="279"/>
    <d v="2021-05-19T00:00:00"/>
    <x v="3"/>
    <n v="5020"/>
  </r>
  <r>
    <n v="280"/>
    <d v="2021-05-19T00:00:00"/>
    <x v="0"/>
    <n v="4470"/>
  </r>
  <r>
    <n v="281"/>
    <d v="2021-05-19T00:00:00"/>
    <x v="1"/>
    <n v="8450"/>
  </r>
  <r>
    <n v="282"/>
    <d v="2021-05-20T00:00:00"/>
    <x v="0"/>
    <n v="2250"/>
  </r>
  <r>
    <n v="283"/>
    <d v="2021-05-20T00:00:00"/>
    <x v="1"/>
    <n v="6050"/>
  </r>
  <r>
    <n v="284"/>
    <d v="2021-05-21T00:00:00"/>
    <x v="1"/>
    <n v="5490"/>
  </r>
  <r>
    <n v="285"/>
    <d v="2021-05-22T00:00:00"/>
    <x v="3"/>
    <n v="3000"/>
  </r>
  <r>
    <n v="286"/>
    <d v="2021-05-22T00:00:00"/>
    <x v="2"/>
    <n v="9670"/>
  </r>
  <r>
    <n v="287"/>
    <d v="2021-05-23T00:00:00"/>
    <x v="3"/>
    <n v="3710"/>
  </r>
  <r>
    <n v="288"/>
    <d v="2021-05-23T00:00:00"/>
    <x v="1"/>
    <n v="2680"/>
  </r>
  <r>
    <n v="289"/>
    <d v="2021-05-23T00:00:00"/>
    <x v="0"/>
    <n v="4700"/>
  </r>
  <r>
    <n v="290"/>
    <d v="2021-05-24T00:00:00"/>
    <x v="0"/>
    <n v="1830"/>
  </r>
  <r>
    <n v="291"/>
    <d v="2021-05-24T00:00:00"/>
    <x v="1"/>
    <n v="4100"/>
  </r>
  <r>
    <n v="292"/>
    <d v="2021-05-25T00:00:00"/>
    <x v="3"/>
    <n v="7870"/>
  </r>
  <r>
    <n v="293"/>
    <d v="2021-05-25T00:00:00"/>
    <x v="1"/>
    <n v="7160"/>
  </r>
  <r>
    <n v="294"/>
    <d v="2021-05-25T00:00:00"/>
    <x v="2"/>
    <n v="9200"/>
  </r>
  <r>
    <n v="295"/>
    <d v="2021-05-26T00:00:00"/>
    <x v="1"/>
    <n v="7390"/>
  </r>
  <r>
    <n v="296"/>
    <d v="2021-05-26T00:00:00"/>
    <x v="0"/>
    <n v="4560"/>
  </r>
  <r>
    <n v="297"/>
    <d v="2021-05-27T00:00:00"/>
    <x v="1"/>
    <n v="8680"/>
  </r>
  <r>
    <n v="298"/>
    <d v="2021-05-27T00:00:00"/>
    <x v="0"/>
    <n v="3110"/>
  </r>
  <r>
    <n v="299"/>
    <d v="2021-05-27T00:00:00"/>
    <x v="3"/>
    <n v="8770"/>
  </r>
  <r>
    <n v="300"/>
    <d v="2021-05-28T00:00:00"/>
    <x v="3"/>
    <n v="6900"/>
  </r>
  <r>
    <n v="301"/>
    <d v="2021-05-28T00:00:00"/>
    <x v="0"/>
    <n v="9220"/>
  </r>
  <r>
    <n v="302"/>
    <d v="2021-05-29T00:00:00"/>
    <x v="0"/>
    <n v="9740"/>
  </r>
  <r>
    <n v="303"/>
    <d v="2021-05-30T00:00:00"/>
    <x v="0"/>
    <n v="4500"/>
  </r>
  <r>
    <n v="304"/>
    <d v="2021-05-30T00:00:00"/>
    <x v="2"/>
    <n v="9950"/>
  </r>
  <r>
    <n v="305"/>
    <d v="2021-05-31T00:00:00"/>
    <x v="0"/>
    <n v="9960"/>
  </r>
  <r>
    <n v="306"/>
    <d v="2021-05-31T00:00:00"/>
    <x v="2"/>
    <n v="8880"/>
  </r>
  <r>
    <n v="307"/>
    <d v="2021-05-31T00:00:00"/>
    <x v="1"/>
    <n v="4160"/>
  </r>
  <r>
    <n v="308"/>
    <d v="2021-06-01T00:00:00"/>
    <x v="1"/>
    <n v="6300"/>
  </r>
  <r>
    <n v="309"/>
    <d v="2021-06-01T00:00:00"/>
    <x v="3"/>
    <n v="9040"/>
  </r>
  <r>
    <n v="310"/>
    <d v="2021-06-02T00:00:00"/>
    <x v="3"/>
    <n v="8880"/>
  </r>
  <r>
    <n v="311"/>
    <d v="2021-06-03T00:00:00"/>
    <x v="0"/>
    <n v="5030"/>
  </r>
  <r>
    <n v="312"/>
    <d v="2021-06-03T00:00:00"/>
    <x v="2"/>
    <n v="6010"/>
  </r>
  <r>
    <n v="313"/>
    <d v="2021-06-04T00:00:00"/>
    <x v="1"/>
    <n v="8880"/>
  </r>
  <r>
    <n v="314"/>
    <d v="2021-06-05T00:00:00"/>
    <x v="0"/>
    <n v="5490"/>
  </r>
  <r>
    <n v="315"/>
    <d v="2021-06-06T00:00:00"/>
    <x v="3"/>
    <n v="9370"/>
  </r>
  <r>
    <n v="316"/>
    <d v="2021-06-06T00:00:00"/>
    <x v="0"/>
    <n v="6790"/>
  </r>
  <r>
    <n v="317"/>
    <d v="2021-06-07T00:00:00"/>
    <x v="1"/>
    <n v="2540"/>
  </r>
  <r>
    <n v="318"/>
    <d v="2021-06-07T00:00:00"/>
    <x v="0"/>
    <n v="5530"/>
  </r>
  <r>
    <n v="319"/>
    <d v="2021-06-07T00:00:00"/>
    <x v="3"/>
    <n v="7020"/>
  </r>
  <r>
    <n v="320"/>
    <d v="2021-06-08T00:00:00"/>
    <x v="1"/>
    <n v="2330"/>
  </r>
  <r>
    <n v="321"/>
    <d v="2021-06-09T00:00:00"/>
    <x v="0"/>
    <n v="5550"/>
  </r>
  <r>
    <n v="322"/>
    <d v="2021-06-09T00:00:00"/>
    <x v="2"/>
    <n v="6150"/>
  </r>
  <r>
    <n v="323"/>
    <d v="2021-06-10T00:00:00"/>
    <x v="3"/>
    <n v="3220"/>
  </r>
  <r>
    <n v="324"/>
    <d v="2021-06-10T00:00:00"/>
    <x v="0"/>
    <n v="4330"/>
  </r>
  <r>
    <n v="325"/>
    <d v="2021-06-10T00:00:00"/>
    <x v="1"/>
    <n v="4000"/>
  </r>
  <r>
    <n v="326"/>
    <d v="2021-06-11T00:00:00"/>
    <x v="3"/>
    <n v="4970"/>
  </r>
  <r>
    <n v="327"/>
    <d v="2021-06-11T00:00:00"/>
    <x v="2"/>
    <n v="8900"/>
  </r>
  <r>
    <n v="328"/>
    <d v="2021-06-12T00:00:00"/>
    <x v="1"/>
    <n v="5340"/>
  </r>
  <r>
    <n v="329"/>
    <d v="2021-06-12T00:00:00"/>
    <x v="0"/>
    <n v="2240"/>
  </r>
  <r>
    <n v="330"/>
    <d v="2021-06-13T00:00:00"/>
    <x v="0"/>
    <n v="1810"/>
  </r>
  <r>
    <n v="331"/>
    <d v="2021-06-13T00:00:00"/>
    <x v="2"/>
    <n v="7960"/>
  </r>
  <r>
    <n v="332"/>
    <d v="2021-06-13T00:00:00"/>
    <x v="1"/>
    <n v="9400"/>
  </r>
  <r>
    <n v="333"/>
    <d v="2021-06-14T00:00:00"/>
    <x v="3"/>
    <n v="5380"/>
  </r>
  <r>
    <n v="334"/>
    <d v="2021-06-14T00:00:00"/>
    <x v="1"/>
    <n v="4220"/>
  </r>
  <r>
    <n v="335"/>
    <d v="2021-06-14T00:00:00"/>
    <x v="0"/>
    <n v="1230"/>
  </r>
  <r>
    <n v="336"/>
    <d v="2021-06-15T00:00:00"/>
    <x v="3"/>
    <n v="1920"/>
  </r>
  <r>
    <n v="337"/>
    <d v="2021-06-15T00:00:00"/>
    <x v="1"/>
    <n v="6790"/>
  </r>
  <r>
    <n v="338"/>
    <d v="2021-06-15T00:00:00"/>
    <x v="2"/>
    <n v="7950"/>
  </r>
  <r>
    <n v="339"/>
    <d v="2021-06-16T00:00:00"/>
    <x v="0"/>
    <n v="3020"/>
  </r>
  <r>
    <n v="340"/>
    <d v="2021-06-17T00:00:00"/>
    <x v="1"/>
    <n v="7990"/>
  </r>
  <r>
    <n v="341"/>
    <d v="2021-06-17T00:00:00"/>
    <x v="2"/>
    <n v="6390"/>
  </r>
  <r>
    <n v="342"/>
    <d v="2021-06-17T00:00:00"/>
    <x v="0"/>
    <n v="4180"/>
  </r>
  <r>
    <n v="343"/>
    <d v="2021-06-18T00:00:00"/>
    <x v="3"/>
    <n v="7940"/>
  </r>
  <r>
    <n v="344"/>
    <d v="2021-06-18T00:00:00"/>
    <x v="2"/>
    <n v="8070"/>
  </r>
  <r>
    <n v="345"/>
    <d v="2021-06-18T00:00:00"/>
    <x v="1"/>
    <n v="6060"/>
  </r>
  <r>
    <n v="346"/>
    <d v="2021-06-18T00:00:00"/>
    <x v="0"/>
    <n v="9420"/>
  </r>
  <r>
    <n v="347"/>
    <d v="2021-06-19T00:00:00"/>
    <x v="3"/>
    <n v="4440"/>
  </r>
  <r>
    <n v="348"/>
    <d v="2021-06-20T00:00:00"/>
    <x v="3"/>
    <n v="3010"/>
  </r>
  <r>
    <n v="349"/>
    <d v="2021-06-20T00:00:00"/>
    <x v="0"/>
    <n v="1060"/>
  </r>
  <r>
    <n v="350"/>
    <d v="2021-06-21T00:00:00"/>
    <x v="3"/>
    <n v="5970"/>
  </r>
  <r>
    <n v="351"/>
    <d v="2021-06-21T00:00:00"/>
    <x v="1"/>
    <n v="1180"/>
  </r>
  <r>
    <n v="352"/>
    <d v="2021-06-22T00:00:00"/>
    <x v="1"/>
    <n v="1510"/>
  </r>
  <r>
    <n v="353"/>
    <d v="2021-06-23T00:00:00"/>
    <x v="2"/>
    <n v="5610"/>
  </r>
  <r>
    <n v="354"/>
    <d v="2021-06-23T00:00:00"/>
    <x v="3"/>
    <n v="4850"/>
  </r>
  <r>
    <n v="355"/>
    <d v="2021-06-24T00:00:00"/>
    <x v="2"/>
    <n v="3640"/>
  </r>
  <r>
    <n v="356"/>
    <d v="2021-06-25T00:00:00"/>
    <x v="2"/>
    <n v="6950"/>
  </r>
  <r>
    <n v="357"/>
    <d v="2021-06-25T00:00:00"/>
    <x v="3"/>
    <n v="3790"/>
  </r>
  <r>
    <n v="358"/>
    <d v="2021-06-26T00:00:00"/>
    <x v="1"/>
    <n v="6570"/>
  </r>
  <r>
    <n v="359"/>
    <d v="2021-06-27T00:00:00"/>
    <x v="2"/>
    <n v="6200"/>
  </r>
  <r>
    <n v="360"/>
    <d v="2021-06-27T00:00:00"/>
    <x v="0"/>
    <n v="9010"/>
  </r>
  <r>
    <n v="361"/>
    <d v="2021-06-28T00:00:00"/>
    <x v="3"/>
    <n v="1510"/>
  </r>
  <r>
    <n v="362"/>
    <d v="2021-06-29T00:00:00"/>
    <x v="0"/>
    <n v="2910"/>
  </r>
  <r>
    <n v="363"/>
    <d v="2021-06-29T00:00:00"/>
    <x v="2"/>
    <n v="6310"/>
  </r>
  <r>
    <n v="364"/>
    <d v="2021-06-30T00:00:00"/>
    <x v="2"/>
    <n v="7110"/>
  </r>
  <r>
    <n v="365"/>
    <d v="2021-06-30T00:00:00"/>
    <x v="1"/>
    <n v="2540"/>
  </r>
  <r>
    <n v="366"/>
    <d v="2021-06-30T00:00:00"/>
    <x v="3"/>
    <n v="8140"/>
  </r>
  <r>
    <n v="367"/>
    <d v="2021-07-01T00:00:00"/>
    <x v="0"/>
    <n v="1740"/>
  </r>
  <r>
    <n v="368"/>
    <d v="2021-07-01T00:00:00"/>
    <x v="3"/>
    <n v="5840"/>
  </r>
  <r>
    <n v="369"/>
    <d v="2021-07-02T00:00:00"/>
    <x v="1"/>
    <n v="3170"/>
  </r>
  <r>
    <n v="370"/>
    <d v="2021-07-02T00:00:00"/>
    <x v="3"/>
    <n v="4000"/>
  </r>
  <r>
    <n v="371"/>
    <d v="2021-07-03T00:00:00"/>
    <x v="0"/>
    <n v="4600"/>
  </r>
  <r>
    <n v="372"/>
    <d v="2021-07-03T00:00:00"/>
    <x v="1"/>
    <n v="9870"/>
  </r>
  <r>
    <n v="373"/>
    <d v="2021-07-04T00:00:00"/>
    <x v="1"/>
    <n v="9390"/>
  </r>
  <r>
    <n v="374"/>
    <d v="2021-07-05T00:00:00"/>
    <x v="3"/>
    <n v="1300"/>
  </r>
  <r>
    <n v="375"/>
    <d v="2021-07-05T00:00:00"/>
    <x v="0"/>
    <n v="2650"/>
  </r>
  <r>
    <n v="376"/>
    <d v="2021-07-06T00:00:00"/>
    <x v="1"/>
    <n v="4060"/>
  </r>
  <r>
    <n v="377"/>
    <d v="2021-07-06T00:00:00"/>
    <x v="0"/>
    <n v="4460"/>
  </r>
  <r>
    <n v="378"/>
    <d v="2021-07-07T00:00:00"/>
    <x v="2"/>
    <n v="9390"/>
  </r>
  <r>
    <n v="379"/>
    <d v="2021-07-07T00:00:00"/>
    <x v="0"/>
    <n v="9670"/>
  </r>
  <r>
    <n v="380"/>
    <d v="2021-07-07T00:00:00"/>
    <x v="1"/>
    <n v="3460"/>
  </r>
  <r>
    <n v="381"/>
    <d v="2021-07-08T00:00:00"/>
    <x v="0"/>
    <n v="2030"/>
  </r>
  <r>
    <n v="382"/>
    <d v="2021-07-08T00:00:00"/>
    <x v="2"/>
    <n v="3860"/>
  </r>
  <r>
    <n v="383"/>
    <d v="2021-07-08T00:00:00"/>
    <x v="1"/>
    <n v="3770"/>
  </r>
  <r>
    <n v="384"/>
    <d v="2021-07-09T00:00:00"/>
    <x v="2"/>
    <n v="3970"/>
  </r>
  <r>
    <n v="385"/>
    <d v="2021-07-09T00:00:00"/>
    <x v="0"/>
    <n v="9280"/>
  </r>
  <r>
    <n v="386"/>
    <d v="2021-07-10T00:00:00"/>
    <x v="3"/>
    <n v="6930"/>
  </r>
  <r>
    <n v="387"/>
    <d v="2021-07-11T00:00:00"/>
    <x v="3"/>
    <n v="2850"/>
  </r>
  <r>
    <n v="388"/>
    <d v="2021-07-11T00:00:00"/>
    <x v="1"/>
    <n v="7480"/>
  </r>
  <r>
    <n v="389"/>
    <d v="2021-07-11T00:00:00"/>
    <x v="0"/>
    <n v="4170"/>
  </r>
  <r>
    <n v="390"/>
    <d v="2021-07-12T00:00:00"/>
    <x v="0"/>
    <n v="6110"/>
  </r>
  <r>
    <n v="391"/>
    <d v="2021-07-12T00:00:00"/>
    <x v="3"/>
    <n v="3250"/>
  </r>
  <r>
    <n v="392"/>
    <d v="2021-07-13T00:00:00"/>
    <x v="0"/>
    <n v="6930"/>
  </r>
  <r>
    <n v="393"/>
    <d v="2021-07-13T00:00:00"/>
    <x v="1"/>
    <n v="4790"/>
  </r>
  <r>
    <n v="394"/>
    <d v="2021-07-13T00:00:00"/>
    <x v="3"/>
    <n v="3110"/>
  </r>
  <r>
    <n v="395"/>
    <d v="2021-07-14T00:00:00"/>
    <x v="3"/>
    <n v="6930"/>
  </r>
  <r>
    <n v="396"/>
    <d v="2021-07-15T00:00:00"/>
    <x v="1"/>
    <n v="8100"/>
  </r>
  <r>
    <n v="397"/>
    <d v="2021-07-15T00:00:00"/>
    <x v="3"/>
    <n v="6600"/>
  </r>
  <r>
    <n v="398"/>
    <d v="2021-07-15T00:00:00"/>
    <x v="0"/>
    <n v="9850"/>
  </r>
  <r>
    <n v="399"/>
    <d v="2021-07-16T00:00:00"/>
    <x v="0"/>
    <n v="8950"/>
  </r>
  <r>
    <n v="400"/>
    <d v="2021-07-17T00:00:00"/>
    <x v="3"/>
    <n v="3280"/>
  </r>
  <r>
    <n v="401"/>
    <d v="2021-07-17T00:00:00"/>
    <x v="0"/>
    <n v="4680"/>
  </r>
  <r>
    <n v="402"/>
    <d v="2021-07-18T00:00:00"/>
    <x v="2"/>
    <n v="5750"/>
  </r>
  <r>
    <n v="403"/>
    <d v="2021-07-18T00:00:00"/>
    <x v="1"/>
    <n v="7000"/>
  </r>
  <r>
    <n v="404"/>
    <d v="2021-07-19T00:00:00"/>
    <x v="0"/>
    <n v="5870"/>
  </r>
  <r>
    <n v="405"/>
    <d v="2021-07-19T00:00:00"/>
    <x v="3"/>
    <n v="6070"/>
  </r>
  <r>
    <n v="406"/>
    <d v="2021-07-20T00:00:00"/>
    <x v="0"/>
    <n v="1500"/>
  </r>
  <r>
    <n v="407"/>
    <d v="2021-07-20T00:00:00"/>
    <x v="1"/>
    <n v="6820"/>
  </r>
  <r>
    <n v="408"/>
    <d v="2021-07-21T00:00:00"/>
    <x v="0"/>
    <n v="2150"/>
  </r>
  <r>
    <n v="409"/>
    <d v="2021-07-22T00:00:00"/>
    <x v="3"/>
    <n v="6600"/>
  </r>
  <r>
    <n v="410"/>
    <d v="2021-07-22T00:00:00"/>
    <x v="1"/>
    <n v="7270"/>
  </r>
  <r>
    <n v="411"/>
    <d v="2021-07-22T00:00:00"/>
    <x v="0"/>
    <n v="1560"/>
  </r>
  <r>
    <n v="412"/>
    <d v="2021-07-22T00:00:00"/>
    <x v="2"/>
    <n v="7040"/>
  </r>
  <r>
    <n v="413"/>
    <d v="2021-07-23T00:00:00"/>
    <x v="3"/>
    <n v="2470"/>
  </r>
  <r>
    <n v="414"/>
    <d v="2021-07-23T00:00:00"/>
    <x v="0"/>
    <n v="8550"/>
  </r>
  <r>
    <n v="415"/>
    <d v="2021-07-23T00:00:00"/>
    <x v="1"/>
    <n v="6160"/>
  </r>
  <r>
    <n v="416"/>
    <d v="2021-07-24T00:00:00"/>
    <x v="3"/>
    <n v="9010"/>
  </r>
  <r>
    <n v="417"/>
    <d v="2021-07-24T00:00:00"/>
    <x v="2"/>
    <n v="1400"/>
  </r>
  <r>
    <n v="418"/>
    <d v="2021-07-24T00:00:00"/>
    <x v="1"/>
    <n v="7730"/>
  </r>
  <r>
    <n v="419"/>
    <d v="2021-07-24T00:00:00"/>
    <x v="0"/>
    <n v="8020"/>
  </r>
  <r>
    <n v="420"/>
    <d v="2021-07-25T00:00:00"/>
    <x v="0"/>
    <n v="2730"/>
  </r>
  <r>
    <n v="421"/>
    <d v="2021-07-26T00:00:00"/>
    <x v="2"/>
    <n v="8340"/>
  </r>
  <r>
    <n v="422"/>
    <d v="2021-07-27T00:00:00"/>
    <x v="1"/>
    <n v="850"/>
  </r>
  <r>
    <n v="423"/>
    <d v="2021-07-27T00:00:00"/>
    <x v="3"/>
    <n v="8740"/>
  </r>
  <r>
    <n v="424"/>
    <d v="2021-07-28T00:00:00"/>
    <x v="1"/>
    <n v="6720"/>
  </r>
  <r>
    <n v="425"/>
    <d v="2021-07-28T00:00:00"/>
    <x v="0"/>
    <n v="780"/>
  </r>
  <r>
    <n v="426"/>
    <d v="2021-07-28T00:00:00"/>
    <x v="3"/>
    <n v="1020"/>
  </r>
  <r>
    <n v="427"/>
    <d v="2021-07-29T00:00:00"/>
    <x v="1"/>
    <n v="4870"/>
  </r>
  <r>
    <n v="428"/>
    <d v="2021-07-29T00:00:00"/>
    <x v="2"/>
    <n v="7250"/>
  </r>
  <r>
    <n v="429"/>
    <d v="2021-07-29T00:00:00"/>
    <x v="0"/>
    <n v="330"/>
  </r>
  <r>
    <n v="430"/>
    <d v="2021-07-30T00:00:00"/>
    <x v="1"/>
    <n v="3290"/>
  </r>
  <r>
    <n v="431"/>
    <d v="2021-07-30T00:00:00"/>
    <x v="2"/>
    <n v="3820"/>
  </r>
  <r>
    <n v="432"/>
    <d v="2021-07-30T00:00:00"/>
    <x v="0"/>
    <n v="5660"/>
  </r>
  <r>
    <n v="433"/>
    <d v="2021-07-31T00:00:00"/>
    <x v="0"/>
    <n v="4200"/>
  </r>
  <r>
    <n v="434"/>
    <d v="2021-07-31T00:00:00"/>
    <x v="3"/>
    <n v="5870"/>
  </r>
  <r>
    <n v="435"/>
    <d v="2021-07-31T00:00:00"/>
    <x v="2"/>
    <n v="1670"/>
  </r>
  <r>
    <n v="436"/>
    <d v="2021-07-31T00:00:00"/>
    <x v="1"/>
    <n v="3960"/>
  </r>
  <r>
    <n v="437"/>
    <d v="2021-08-01T00:00:00"/>
    <x v="0"/>
    <n v="4200"/>
  </r>
  <r>
    <n v="438"/>
    <d v="2021-08-02T00:00:00"/>
    <x v="3"/>
    <n v="7980"/>
  </r>
  <r>
    <n v="439"/>
    <d v="2021-08-02T00:00:00"/>
    <x v="0"/>
    <n v="6110"/>
  </r>
  <r>
    <n v="440"/>
    <d v="2021-08-03T00:00:00"/>
    <x v="3"/>
    <n v="7750"/>
  </r>
  <r>
    <n v="441"/>
    <d v="2021-08-03T00:00:00"/>
    <x v="1"/>
    <n v="7450"/>
  </r>
  <r>
    <n v="442"/>
    <d v="2021-08-04T00:00:00"/>
    <x v="2"/>
    <n v="3400"/>
  </r>
  <r>
    <n v="443"/>
    <d v="2021-08-04T00:00:00"/>
    <x v="3"/>
    <n v="8560"/>
  </r>
  <r>
    <n v="444"/>
    <d v="2021-08-05T00:00:00"/>
    <x v="2"/>
    <n v="7190"/>
  </r>
  <r>
    <n v="445"/>
    <d v="2021-08-06T00:00:00"/>
    <x v="2"/>
    <n v="4590"/>
  </r>
  <r>
    <n v="446"/>
    <d v="2021-08-07T00:00:00"/>
    <x v="3"/>
    <n v="4050"/>
  </r>
  <r>
    <n v="447"/>
    <d v="2021-08-07T00:00:00"/>
    <x v="1"/>
    <n v="4310"/>
  </r>
  <r>
    <n v="448"/>
    <d v="2021-08-08T00:00:00"/>
    <x v="2"/>
    <n v="7100"/>
  </r>
  <r>
    <n v="449"/>
    <d v="2021-08-08T00:00:00"/>
    <x v="0"/>
    <n v="5280"/>
  </r>
  <r>
    <n v="450"/>
    <d v="2021-08-08T00:00:00"/>
    <x v="3"/>
    <n v="3350"/>
  </r>
  <r>
    <n v="451"/>
    <d v="2021-08-09T00:00:00"/>
    <x v="2"/>
    <n v="7820"/>
  </r>
  <r>
    <n v="452"/>
    <d v="2021-08-10T00:00:00"/>
    <x v="2"/>
    <n v="7910"/>
  </r>
  <r>
    <n v="453"/>
    <d v="2021-08-10T00:00:00"/>
    <x v="1"/>
    <n v="9000"/>
  </r>
  <r>
    <n v="454"/>
    <d v="2021-08-11T00:00:00"/>
    <x v="1"/>
    <n v="3240"/>
  </r>
  <r>
    <n v="455"/>
    <d v="2021-08-11T00:00:00"/>
    <x v="3"/>
    <n v="8700"/>
  </r>
  <r>
    <n v="456"/>
    <d v="2021-08-11T00:00:00"/>
    <x v="0"/>
    <n v="8110"/>
  </r>
  <r>
    <n v="457"/>
    <d v="2021-08-12T00:00:00"/>
    <x v="3"/>
    <n v="6510"/>
  </r>
  <r>
    <n v="458"/>
    <d v="2021-08-13T00:00:00"/>
    <x v="1"/>
    <n v="1150"/>
  </r>
  <r>
    <n v="459"/>
    <d v="2021-08-14T00:00:00"/>
    <x v="3"/>
    <n v="9430"/>
  </r>
  <r>
    <n v="460"/>
    <d v="2021-08-14T00:00:00"/>
    <x v="0"/>
    <n v="6500"/>
  </r>
  <r>
    <n v="461"/>
    <d v="2021-08-14T00:00:00"/>
    <x v="1"/>
    <n v="6410"/>
  </r>
  <r>
    <n v="462"/>
    <d v="2021-08-15T00:00:00"/>
    <x v="3"/>
    <n v="5300"/>
  </r>
  <r>
    <n v="463"/>
    <d v="2021-08-15T00:00:00"/>
    <x v="0"/>
    <n v="5430"/>
  </r>
  <r>
    <n v="464"/>
    <d v="2021-08-15T00:00:00"/>
    <x v="1"/>
    <n v="3660"/>
  </r>
  <r>
    <n v="465"/>
    <d v="2021-08-16T00:00:00"/>
    <x v="0"/>
    <n v="3000"/>
  </r>
  <r>
    <n v="466"/>
    <d v="2021-08-16T00:00:00"/>
    <x v="1"/>
    <n v="6120"/>
  </r>
  <r>
    <n v="467"/>
    <d v="2021-08-16T00:00:00"/>
    <x v="2"/>
    <n v="5850"/>
  </r>
  <r>
    <n v="468"/>
    <d v="2021-08-17T00:00:00"/>
    <x v="1"/>
    <n v="6690"/>
  </r>
  <r>
    <n v="469"/>
    <d v="2021-08-17T00:00:00"/>
    <x v="0"/>
    <n v="2510"/>
  </r>
  <r>
    <n v="470"/>
    <d v="2021-08-18T00:00:00"/>
    <x v="2"/>
    <n v="4090"/>
  </r>
  <r>
    <n v="471"/>
    <d v="2021-08-19T00:00:00"/>
    <x v="1"/>
    <n v="4580"/>
  </r>
  <r>
    <n v="472"/>
    <d v="2021-08-20T00:00:00"/>
    <x v="2"/>
    <n v="6590"/>
  </r>
  <r>
    <n v="473"/>
    <d v="2021-08-20T00:00:00"/>
    <x v="0"/>
    <n v="3060"/>
  </r>
  <r>
    <n v="474"/>
    <d v="2021-08-20T00:00:00"/>
    <x v="3"/>
    <n v="1220"/>
  </r>
  <r>
    <n v="475"/>
    <d v="2021-08-21T00:00:00"/>
    <x v="3"/>
    <n v="6590"/>
  </r>
  <r>
    <n v="476"/>
    <d v="2021-08-22T00:00:00"/>
    <x v="1"/>
    <n v="7000"/>
  </r>
  <r>
    <n v="477"/>
    <d v="2021-08-22T00:00:00"/>
    <x v="0"/>
    <n v="4530"/>
  </r>
  <r>
    <n v="478"/>
    <d v="2021-08-22T00:00:00"/>
    <x v="3"/>
    <n v="5480"/>
  </r>
  <r>
    <n v="479"/>
    <d v="2021-08-23T00:00:00"/>
    <x v="0"/>
    <n v="6400"/>
  </r>
  <r>
    <n v="480"/>
    <d v="2021-08-23T00:00:00"/>
    <x v="1"/>
    <n v="7870"/>
  </r>
  <r>
    <n v="481"/>
    <d v="2021-08-23T00:00:00"/>
    <x v="3"/>
    <n v="7490"/>
  </r>
  <r>
    <n v="482"/>
    <d v="2021-08-24T00:00:00"/>
    <x v="1"/>
    <n v="6900"/>
  </r>
  <r>
    <n v="483"/>
    <d v="2021-08-24T00:00:00"/>
    <x v="2"/>
    <n v="5180"/>
  </r>
  <r>
    <n v="484"/>
    <d v="2021-08-24T00:00:00"/>
    <x v="0"/>
    <n v="1870"/>
  </r>
  <r>
    <n v="485"/>
    <d v="2021-08-25T00:00:00"/>
    <x v="3"/>
    <n v="2520"/>
  </r>
  <r>
    <n v="486"/>
    <d v="2021-08-25T00:00:00"/>
    <x v="1"/>
    <n v="6360"/>
  </r>
  <r>
    <n v="487"/>
    <d v="2021-08-26T00:00:00"/>
    <x v="0"/>
    <n v="8890"/>
  </r>
  <r>
    <n v="488"/>
    <d v="2021-08-27T00:00:00"/>
    <x v="3"/>
    <n v="1470"/>
  </r>
  <r>
    <n v="489"/>
    <d v="2021-08-28T00:00:00"/>
    <x v="3"/>
    <n v="2950"/>
  </r>
  <r>
    <n v="490"/>
    <d v="2021-08-28T00:00:00"/>
    <x v="0"/>
    <n v="6730"/>
  </r>
  <r>
    <n v="491"/>
    <d v="2021-08-29T00:00:00"/>
    <x v="1"/>
    <n v="5530"/>
  </r>
  <r>
    <n v="492"/>
    <d v="2021-08-29T00:00:00"/>
    <x v="3"/>
    <n v="6600"/>
  </r>
  <r>
    <n v="493"/>
    <d v="2021-08-30T00:00:00"/>
    <x v="1"/>
    <n v="7740"/>
  </r>
  <r>
    <n v="494"/>
    <d v="2021-08-30T00:00:00"/>
    <x v="3"/>
    <n v="3800"/>
  </r>
  <r>
    <n v="495"/>
    <d v="2021-08-30T00:00:00"/>
    <x v="0"/>
    <n v="7060"/>
  </r>
  <r>
    <n v="496"/>
    <d v="2021-08-31T00:00:00"/>
    <x v="0"/>
    <n v="4560"/>
  </r>
  <r>
    <n v="497"/>
    <d v="2021-09-01T00:00:00"/>
    <x v="0"/>
    <n v="4620"/>
  </r>
  <r>
    <n v="498"/>
    <d v="2021-09-01T00:00:00"/>
    <x v="3"/>
    <n v="1530"/>
  </r>
  <r>
    <n v="499"/>
    <d v="2021-09-02T00:00:00"/>
    <x v="0"/>
    <n v="6920"/>
  </r>
  <r>
    <n v="500"/>
    <d v="2021-09-02T00:00:00"/>
    <x v="2"/>
    <n v="4100"/>
  </r>
  <r>
    <n v="501"/>
    <d v="2021-09-03T00:00:00"/>
    <x v="1"/>
    <n v="2870"/>
  </r>
  <r>
    <n v="502"/>
    <d v="2021-09-03T00:00:00"/>
    <x v="0"/>
    <n v="1160"/>
  </r>
  <r>
    <n v="503"/>
    <d v="2021-09-03T00:00:00"/>
    <x v="2"/>
    <n v="8460"/>
  </r>
  <r>
    <n v="504"/>
    <d v="2021-09-04T00:00:00"/>
    <x v="1"/>
    <n v="6880"/>
  </r>
  <r>
    <n v="505"/>
    <d v="2021-09-05T00:00:00"/>
    <x v="3"/>
    <n v="3610"/>
  </r>
  <r>
    <n v="506"/>
    <d v="2021-09-06T00:00:00"/>
    <x v="2"/>
    <n v="2400"/>
  </r>
  <r>
    <n v="507"/>
    <d v="2021-09-07T00:00:00"/>
    <x v="1"/>
    <n v="2660"/>
  </r>
  <r>
    <n v="508"/>
    <d v="2021-09-08T00:00:00"/>
    <x v="3"/>
    <n v="9310"/>
  </r>
  <r>
    <n v="509"/>
    <d v="2021-09-08T00:00:00"/>
    <x v="1"/>
    <n v="3980"/>
  </r>
  <r>
    <n v="510"/>
    <d v="2021-09-09T00:00:00"/>
    <x v="2"/>
    <n v="7000"/>
  </r>
  <r>
    <n v="511"/>
    <d v="2021-09-09T00:00:00"/>
    <x v="1"/>
    <n v="4660"/>
  </r>
  <r>
    <n v="512"/>
    <d v="2021-09-09T00:00:00"/>
    <x v="0"/>
    <n v="6620"/>
  </r>
  <r>
    <n v="513"/>
    <d v="2021-09-10T00:00:00"/>
    <x v="2"/>
    <n v="1690"/>
  </r>
  <r>
    <n v="514"/>
    <d v="2021-09-10T00:00:00"/>
    <x v="3"/>
    <n v="6080"/>
  </r>
  <r>
    <n v="515"/>
    <d v="2021-09-11T00:00:00"/>
    <x v="0"/>
    <n v="1970"/>
  </r>
  <r>
    <n v="516"/>
    <d v="2021-09-11T00:00:00"/>
    <x v="2"/>
    <n v="4320"/>
  </r>
  <r>
    <n v="517"/>
    <d v="2021-09-11T00:00:00"/>
    <x v="1"/>
    <n v="3310"/>
  </r>
  <r>
    <n v="518"/>
    <d v="2021-09-12T00:00:00"/>
    <x v="3"/>
    <n v="3550"/>
  </r>
  <r>
    <n v="519"/>
    <d v="2021-09-12T00:00:00"/>
    <x v="0"/>
    <n v="5210"/>
  </r>
  <r>
    <n v="520"/>
    <d v="2021-09-12T00:00:00"/>
    <x v="1"/>
    <n v="2990"/>
  </r>
  <r>
    <n v="521"/>
    <d v="2021-09-13T00:00:00"/>
    <x v="2"/>
    <n v="7890"/>
  </r>
  <r>
    <n v="522"/>
    <d v="2021-09-13T00:00:00"/>
    <x v="1"/>
    <n v="3440"/>
  </r>
  <r>
    <n v="523"/>
    <d v="2021-09-13T00:00:00"/>
    <x v="3"/>
    <n v="6170"/>
  </r>
  <r>
    <n v="524"/>
    <d v="2021-09-14T00:00:00"/>
    <x v="0"/>
    <n v="8230"/>
  </r>
  <r>
    <n v="525"/>
    <d v="2021-09-15T00:00:00"/>
    <x v="1"/>
    <n v="4710"/>
  </r>
  <r>
    <n v="526"/>
    <d v="2021-09-15T00:00:00"/>
    <x v="2"/>
    <n v="5870"/>
  </r>
  <r>
    <n v="527"/>
    <d v="2021-09-15T00:00:00"/>
    <x v="3"/>
    <n v="4400"/>
  </r>
  <r>
    <n v="528"/>
    <d v="2021-09-16T00:00:00"/>
    <x v="0"/>
    <n v="9580"/>
  </r>
  <r>
    <n v="529"/>
    <d v="2021-09-17T00:00:00"/>
    <x v="1"/>
    <n v="6730"/>
  </r>
  <r>
    <n v="530"/>
    <d v="2021-09-17T00:00:00"/>
    <x v="3"/>
    <n v="3320"/>
  </r>
  <r>
    <n v="531"/>
    <d v="2021-09-17T00:00:00"/>
    <x v="0"/>
    <n v="7580"/>
  </r>
  <r>
    <n v="532"/>
    <d v="2021-09-18T00:00:00"/>
    <x v="2"/>
    <n v="7650"/>
  </r>
  <r>
    <n v="533"/>
    <d v="2021-09-18T00:00:00"/>
    <x v="1"/>
    <n v="2640"/>
  </r>
  <r>
    <n v="534"/>
    <d v="2021-09-19T00:00:00"/>
    <x v="3"/>
    <n v="9750"/>
  </r>
  <r>
    <n v="535"/>
    <d v="2021-09-19T00:00:00"/>
    <x v="1"/>
    <n v="9860"/>
  </r>
  <r>
    <n v="536"/>
    <d v="2021-09-19T00:00:00"/>
    <x v="2"/>
    <n v="8160"/>
  </r>
  <r>
    <n v="537"/>
    <d v="2021-09-20T00:00:00"/>
    <x v="0"/>
    <n v="6280"/>
  </r>
  <r>
    <n v="538"/>
    <d v="2021-09-20T00:00:00"/>
    <x v="3"/>
    <n v="6490"/>
  </r>
  <r>
    <n v="539"/>
    <d v="2021-09-21T00:00:00"/>
    <x v="0"/>
    <n v="4110"/>
  </r>
  <r>
    <n v="540"/>
    <d v="2021-09-21T00:00:00"/>
    <x v="3"/>
    <n v="3140"/>
  </r>
  <r>
    <n v="541"/>
    <d v="2021-09-22T00:00:00"/>
    <x v="3"/>
    <n v="3550"/>
  </r>
  <r>
    <n v="542"/>
    <d v="2021-09-22T00:00:00"/>
    <x v="2"/>
    <n v="1280"/>
  </r>
  <r>
    <n v="543"/>
    <d v="2021-09-23T00:00:00"/>
    <x v="2"/>
    <n v="8360"/>
  </r>
  <r>
    <n v="544"/>
    <d v="2021-09-24T00:00:00"/>
    <x v="3"/>
    <n v="2930"/>
  </r>
  <r>
    <n v="545"/>
    <d v="2021-09-24T00:00:00"/>
    <x v="2"/>
    <n v="9920"/>
  </r>
  <r>
    <n v="546"/>
    <d v="2021-09-25T00:00:00"/>
    <x v="2"/>
    <n v="3140"/>
  </r>
  <r>
    <n v="547"/>
    <d v="2021-09-26T00:00:00"/>
    <x v="0"/>
    <n v="1010"/>
  </r>
  <r>
    <n v="548"/>
    <d v="2021-09-27T00:00:00"/>
    <x v="2"/>
    <n v="9210"/>
  </r>
  <r>
    <n v="549"/>
    <d v="2021-09-27T00:00:00"/>
    <x v="3"/>
    <n v="1880"/>
  </r>
  <r>
    <n v="550"/>
    <d v="2021-09-28T00:00:00"/>
    <x v="1"/>
    <n v="5080"/>
  </r>
  <r>
    <n v="551"/>
    <d v="2021-09-28T00:00:00"/>
    <x v="3"/>
    <n v="6540"/>
  </r>
  <r>
    <n v="552"/>
    <d v="2021-09-29T00:00:00"/>
    <x v="2"/>
    <n v="3250"/>
  </r>
  <r>
    <n v="553"/>
    <d v="2021-09-30T00:00:00"/>
    <x v="0"/>
    <n v="5080"/>
  </r>
  <r>
    <n v="554"/>
    <d v="2021-09-30T00:00:00"/>
    <x v="1"/>
    <n v="7660"/>
  </r>
  <r>
    <n v="555"/>
    <d v="2021-10-01T00:00:00"/>
    <x v="3"/>
    <n v="7840"/>
  </r>
  <r>
    <n v="556"/>
    <d v="2021-10-01T00:00:00"/>
    <x v="2"/>
    <n v="2060"/>
  </r>
  <r>
    <n v="557"/>
    <d v="2021-10-02T00:00:00"/>
    <x v="1"/>
    <n v="1010"/>
  </r>
  <r>
    <n v="558"/>
    <d v="2021-10-03T00:00:00"/>
    <x v="1"/>
    <n v="7540"/>
  </r>
  <r>
    <n v="559"/>
    <d v="2021-10-03T00:00:00"/>
    <x v="3"/>
    <n v="6350"/>
  </r>
  <r>
    <n v="560"/>
    <d v="2021-10-03T00:00:00"/>
    <x v="0"/>
    <n v="9160"/>
  </r>
  <r>
    <n v="561"/>
    <d v="2021-10-04T00:00:00"/>
    <x v="1"/>
    <n v="9800"/>
  </r>
  <r>
    <n v="562"/>
    <d v="2021-10-04T00:00:00"/>
    <x v="3"/>
    <n v="4990"/>
  </r>
  <r>
    <n v="563"/>
    <d v="2021-10-05T00:00:00"/>
    <x v="2"/>
    <n v="5220"/>
  </r>
  <r>
    <n v="564"/>
    <d v="2021-10-05T00:00:00"/>
    <x v="0"/>
    <n v="3610"/>
  </r>
  <r>
    <n v="565"/>
    <d v="2021-10-05T00:00:00"/>
    <x v="1"/>
    <n v="5150"/>
  </r>
  <r>
    <n v="566"/>
    <d v="2021-10-06T00:00:00"/>
    <x v="2"/>
    <n v="2500"/>
  </r>
  <r>
    <n v="567"/>
    <d v="2021-10-06T00:00:00"/>
    <x v="1"/>
    <n v="8900"/>
  </r>
  <r>
    <n v="568"/>
    <d v="2021-10-06T00:00:00"/>
    <x v="3"/>
    <n v="2040"/>
  </r>
  <r>
    <n v="569"/>
    <d v="2021-10-07T00:00:00"/>
    <x v="0"/>
    <n v="8930"/>
  </r>
  <r>
    <n v="570"/>
    <d v="2021-10-08T00:00:00"/>
    <x v="1"/>
    <n v="4980"/>
  </r>
  <r>
    <n v="571"/>
    <d v="2021-10-08T00:00:00"/>
    <x v="2"/>
    <n v="7120"/>
  </r>
  <r>
    <n v="572"/>
    <d v="2021-10-08T00:00:00"/>
    <x v="0"/>
    <n v="1780"/>
  </r>
  <r>
    <n v="573"/>
    <d v="2021-10-09T00:00:00"/>
    <x v="1"/>
    <n v="8360"/>
  </r>
  <r>
    <n v="574"/>
    <d v="2021-10-09T00:00:00"/>
    <x v="0"/>
    <n v="5240"/>
  </r>
  <r>
    <n v="575"/>
    <d v="2021-10-09T00:00:00"/>
    <x v="3"/>
    <n v="5420"/>
  </r>
  <r>
    <n v="576"/>
    <d v="2021-10-10T00:00:00"/>
    <x v="3"/>
    <n v="9390"/>
  </r>
  <r>
    <n v="577"/>
    <d v="2021-10-10T00:00:00"/>
    <x v="0"/>
    <n v="2510"/>
  </r>
  <r>
    <n v="578"/>
    <d v="2021-10-11T00:00:00"/>
    <x v="3"/>
    <n v="7980"/>
  </r>
  <r>
    <n v="579"/>
    <d v="2021-10-11T00:00:00"/>
    <x v="0"/>
    <n v="3720"/>
  </r>
  <r>
    <n v="580"/>
    <d v="2021-10-12T00:00:00"/>
    <x v="0"/>
    <n v="3210"/>
  </r>
  <r>
    <n v="581"/>
    <d v="2021-10-13T00:00:00"/>
    <x v="3"/>
    <n v="7640"/>
  </r>
  <r>
    <n v="582"/>
    <d v="2021-10-13T00:00:00"/>
    <x v="0"/>
    <n v="6100"/>
  </r>
  <r>
    <n v="583"/>
    <d v="2021-10-14T00:00:00"/>
    <x v="0"/>
    <n v="6850"/>
  </r>
  <r>
    <n v="584"/>
    <d v="2021-10-14T00:00:00"/>
    <x v="3"/>
    <n v="2170"/>
  </r>
  <r>
    <n v="585"/>
    <d v="2021-10-15T00:00:00"/>
    <x v="1"/>
    <n v="6230"/>
  </r>
  <r>
    <n v="586"/>
    <d v="2021-10-15T00:00:00"/>
    <x v="3"/>
    <n v="2310"/>
  </r>
  <r>
    <n v="587"/>
    <d v="2021-10-16T00:00:00"/>
    <x v="2"/>
    <n v="5650"/>
  </r>
  <r>
    <n v="588"/>
    <d v="2021-10-16T00:00:00"/>
    <x v="3"/>
    <n v="7250"/>
  </r>
  <r>
    <n v="589"/>
    <d v="2021-10-17T00:00:00"/>
    <x v="3"/>
    <n v="3650"/>
  </r>
  <r>
    <n v="590"/>
    <d v="2021-10-17T00:00:00"/>
    <x v="1"/>
    <n v="4190"/>
  </r>
  <r>
    <n v="591"/>
    <d v="2021-10-17T00:00:00"/>
    <x v="0"/>
    <n v="7920"/>
  </r>
  <r>
    <n v="592"/>
    <d v="2021-10-18T00:00:00"/>
    <x v="1"/>
    <n v="5920"/>
  </r>
  <r>
    <n v="593"/>
    <d v="2021-10-18T00:00:00"/>
    <x v="0"/>
    <n v="5270"/>
  </r>
  <r>
    <n v="594"/>
    <d v="2021-10-19T00:00:00"/>
    <x v="2"/>
    <n v="7990"/>
  </r>
  <r>
    <n v="595"/>
    <d v="2021-10-19T00:00:00"/>
    <x v="1"/>
    <n v="5450"/>
  </r>
  <r>
    <n v="596"/>
    <d v="2021-10-20T00:00:00"/>
    <x v="0"/>
    <n v="2580"/>
  </r>
  <r>
    <n v="597"/>
    <d v="2021-10-21T00:00:00"/>
    <x v="0"/>
    <n v="8040"/>
  </r>
  <r>
    <n v="598"/>
    <d v="2021-10-21T00:00:00"/>
    <x v="3"/>
    <n v="1920"/>
  </r>
  <r>
    <n v="599"/>
    <d v="2021-10-22T00:00:00"/>
    <x v="0"/>
    <n v="6930"/>
  </r>
  <r>
    <n v="600"/>
    <d v="2021-10-22T00:00:00"/>
    <x v="2"/>
    <n v="9480"/>
  </r>
  <r>
    <n v="601"/>
    <d v="2021-10-22T00:00:00"/>
    <x v="1"/>
    <n v="4810"/>
  </r>
  <r>
    <n v="602"/>
    <d v="2021-10-23T00:00:00"/>
    <x v="0"/>
    <n v="5770"/>
  </r>
  <r>
    <n v="603"/>
    <d v="2021-10-23T00:00:00"/>
    <x v="3"/>
    <n v="2610"/>
  </r>
  <r>
    <n v="604"/>
    <d v="2021-10-24T00:00:00"/>
    <x v="1"/>
    <n v="2670"/>
  </r>
  <r>
    <n v="605"/>
    <d v="2021-10-24T00:00:00"/>
    <x v="3"/>
    <n v="1330"/>
  </r>
  <r>
    <n v="606"/>
    <d v="2021-10-25T00:00:00"/>
    <x v="1"/>
    <n v="1700"/>
  </r>
  <r>
    <n v="607"/>
    <d v="2021-10-25T00:00:00"/>
    <x v="2"/>
    <n v="1050"/>
  </r>
  <r>
    <n v="608"/>
    <d v="2021-10-25T00:00:00"/>
    <x v="0"/>
    <n v="1750"/>
  </r>
  <r>
    <n v="609"/>
    <d v="2021-10-25T00:00:00"/>
    <x v="3"/>
    <n v="6530"/>
  </r>
  <r>
    <n v="610"/>
    <d v="2021-10-26T00:00:00"/>
    <x v="0"/>
    <n v="6980"/>
  </r>
  <r>
    <n v="611"/>
    <d v="2021-10-26T00:00:00"/>
    <x v="2"/>
    <n v="6590"/>
  </r>
  <r>
    <n v="612"/>
    <d v="2021-10-26T00:00:00"/>
    <x v="1"/>
    <n v="2090"/>
  </r>
  <r>
    <n v="613"/>
    <d v="2021-10-27T00:00:00"/>
    <x v="1"/>
    <n v="3960"/>
  </r>
  <r>
    <n v="614"/>
    <d v="2021-10-27T00:00:00"/>
    <x v="2"/>
    <n v="6430"/>
  </r>
  <r>
    <n v="615"/>
    <d v="2021-10-27T00:00:00"/>
    <x v="0"/>
    <n v="9940"/>
  </r>
  <r>
    <n v="616"/>
    <d v="2021-10-27T00:00:00"/>
    <x v="3"/>
    <n v="4220"/>
  </r>
  <r>
    <n v="617"/>
    <d v="2021-10-28T00:00:00"/>
    <x v="3"/>
    <n v="2630"/>
  </r>
  <r>
    <n v="618"/>
    <d v="2021-10-28T00:00:00"/>
    <x v="0"/>
    <n v="3540"/>
  </r>
  <r>
    <n v="619"/>
    <d v="2021-10-29T00:00:00"/>
    <x v="1"/>
    <n v="2630"/>
  </r>
  <r>
    <n v="620"/>
    <d v="2021-10-30T00:00:00"/>
    <x v="2"/>
    <n v="4230"/>
  </r>
  <r>
    <n v="621"/>
    <d v="2021-10-30T00:00:00"/>
    <x v="0"/>
    <n v="4630"/>
  </r>
  <r>
    <n v="622"/>
    <d v="2021-10-31T00:00:00"/>
    <x v="1"/>
    <n v="2100"/>
  </r>
  <r>
    <n v="623"/>
    <d v="2021-11-01T00:00:00"/>
    <x v="0"/>
    <n v="4290"/>
  </r>
  <r>
    <n v="624"/>
    <d v="2021-11-01T00:00:00"/>
    <x v="2"/>
    <n v="2870"/>
  </r>
  <r>
    <n v="625"/>
    <d v="2021-11-01T00:00:00"/>
    <x v="1"/>
    <n v="3550"/>
  </r>
  <r>
    <n v="626"/>
    <d v="2021-11-02T00:00:00"/>
    <x v="0"/>
    <n v="8480"/>
  </r>
  <r>
    <n v="627"/>
    <d v="2021-11-03T00:00:00"/>
    <x v="0"/>
    <n v="4860"/>
  </r>
  <r>
    <n v="628"/>
    <d v="2021-11-03T00:00:00"/>
    <x v="1"/>
    <n v="8270"/>
  </r>
  <r>
    <n v="629"/>
    <d v="2021-11-04T00:00:00"/>
    <x v="3"/>
    <n v="8790"/>
  </r>
  <r>
    <n v="630"/>
    <d v="2021-11-04T00:00:00"/>
    <x v="2"/>
    <n v="3110"/>
  </r>
  <r>
    <n v="631"/>
    <d v="2021-11-04T00:00:00"/>
    <x v="1"/>
    <n v="1440"/>
  </r>
  <r>
    <n v="632"/>
    <d v="2021-11-05T00:00:00"/>
    <x v="3"/>
    <n v="4550"/>
  </r>
  <r>
    <n v="633"/>
    <d v="2021-11-05T00:00:00"/>
    <x v="0"/>
    <n v="6980"/>
  </r>
  <r>
    <n v="634"/>
    <d v="2021-11-06T00:00:00"/>
    <x v="1"/>
    <n v="3920"/>
  </r>
  <r>
    <n v="635"/>
    <d v="2021-11-07T00:00:00"/>
    <x v="1"/>
    <n v="7040"/>
  </r>
  <r>
    <n v="636"/>
    <d v="2021-11-07T00:00:00"/>
    <x v="0"/>
    <n v="7000"/>
  </r>
  <r>
    <n v="637"/>
    <d v="2021-11-08T00:00:00"/>
    <x v="1"/>
    <n v="1980"/>
  </r>
  <r>
    <n v="638"/>
    <d v="2021-11-08T00:00:00"/>
    <x v="0"/>
    <n v="7550"/>
  </r>
  <r>
    <n v="639"/>
    <d v="2021-11-09T00:00:00"/>
    <x v="2"/>
    <n v="2300"/>
  </r>
  <r>
    <n v="640"/>
    <d v="2021-11-09T00:00:00"/>
    <x v="1"/>
    <n v="5950"/>
  </r>
  <r>
    <n v="641"/>
    <d v="2021-11-09T00:00:00"/>
    <x v="3"/>
    <n v="4860"/>
  </r>
  <r>
    <n v="642"/>
    <d v="2021-11-10T00:00:00"/>
    <x v="1"/>
    <n v="7210"/>
  </r>
  <r>
    <n v="643"/>
    <d v="2021-11-10T00:00:00"/>
    <x v="2"/>
    <n v="6320"/>
  </r>
  <r>
    <n v="644"/>
    <d v="2021-11-10T00:00:00"/>
    <x v="0"/>
    <n v="6800"/>
  </r>
  <r>
    <n v="645"/>
    <d v="2021-11-11T00:00:00"/>
    <x v="0"/>
    <n v="8040"/>
  </r>
  <r>
    <n v="646"/>
    <d v="2021-11-11T00:00:00"/>
    <x v="2"/>
    <n v="2960"/>
  </r>
  <r>
    <n v="647"/>
    <d v="2021-11-12T00:00:00"/>
    <x v="1"/>
    <n v="1960"/>
  </r>
  <r>
    <n v="648"/>
    <d v="2021-11-13T00:00:00"/>
    <x v="0"/>
    <n v="5740"/>
  </r>
  <r>
    <n v="649"/>
    <d v="2021-11-14T00:00:00"/>
    <x v="1"/>
    <n v="2610"/>
  </r>
  <r>
    <n v="650"/>
    <d v="2021-11-14T00:00:00"/>
    <x v="0"/>
    <n v="5910"/>
  </r>
  <r>
    <n v="651"/>
    <d v="2021-11-15T00:00:00"/>
    <x v="1"/>
    <n v="4410"/>
  </r>
  <r>
    <n v="652"/>
    <d v="2021-11-15T00:00:00"/>
    <x v="0"/>
    <n v="2820"/>
  </r>
  <r>
    <n v="653"/>
    <d v="2021-11-15T00:00:00"/>
    <x v="2"/>
    <n v="8320"/>
  </r>
  <r>
    <n v="654"/>
    <d v="2021-11-15T00:00:00"/>
    <x v="3"/>
    <n v="1580"/>
  </r>
  <r>
    <n v="655"/>
    <d v="2021-11-16T00:00:00"/>
    <x v="3"/>
    <n v="3470"/>
  </r>
  <r>
    <n v="656"/>
    <d v="2021-11-16T00:00:00"/>
    <x v="2"/>
    <n v="4420"/>
  </r>
  <r>
    <n v="657"/>
    <d v="2021-11-17T00:00:00"/>
    <x v="2"/>
    <n v="3130"/>
  </r>
  <r>
    <n v="658"/>
    <d v="2021-11-17T00:00:00"/>
    <x v="3"/>
    <n v="1320"/>
  </r>
  <r>
    <n v="659"/>
    <d v="2021-11-17T00:00:00"/>
    <x v="0"/>
    <n v="8470"/>
  </r>
  <r>
    <n v="660"/>
    <d v="2021-11-18T00:00:00"/>
    <x v="2"/>
    <n v="1030"/>
  </r>
  <r>
    <n v="661"/>
    <d v="2021-11-19T00:00:00"/>
    <x v="0"/>
    <n v="6050"/>
  </r>
  <r>
    <n v="662"/>
    <d v="2021-11-19T00:00:00"/>
    <x v="1"/>
    <n v="4740"/>
  </r>
  <r>
    <n v="663"/>
    <d v="2021-11-20T00:00:00"/>
    <x v="0"/>
    <n v="5270"/>
  </r>
  <r>
    <n v="664"/>
    <d v="2021-11-20T00:00:00"/>
    <x v="1"/>
    <n v="9150"/>
  </r>
  <r>
    <n v="665"/>
    <d v="2021-11-20T00:00:00"/>
    <x v="2"/>
    <n v="8790"/>
  </r>
  <r>
    <n v="666"/>
    <d v="2021-11-20T00:00:00"/>
    <x v="3"/>
    <n v="2830"/>
  </r>
  <r>
    <n v="667"/>
    <d v="2021-11-21T00:00:00"/>
    <x v="0"/>
    <n v="1380"/>
  </r>
  <r>
    <n v="668"/>
    <d v="2021-11-22T00:00:00"/>
    <x v="1"/>
    <n v="9060"/>
  </r>
  <r>
    <n v="669"/>
    <d v="2021-11-22T00:00:00"/>
    <x v="3"/>
    <n v="3190"/>
  </r>
  <r>
    <n v="670"/>
    <d v="2021-11-22T00:00:00"/>
    <x v="2"/>
    <n v="4380"/>
  </r>
  <r>
    <n v="671"/>
    <d v="2021-11-22T00:00:00"/>
    <x v="0"/>
    <n v="5930"/>
  </r>
  <r>
    <n v="672"/>
    <d v="2021-11-23T00:00:00"/>
    <x v="1"/>
    <n v="3980"/>
  </r>
  <r>
    <n v="673"/>
    <d v="2021-11-23T00:00:00"/>
    <x v="0"/>
    <n v="9750"/>
  </r>
  <r>
    <n v="674"/>
    <d v="2021-11-23T00:00:00"/>
    <x v="3"/>
    <n v="7340"/>
  </r>
  <r>
    <n v="675"/>
    <d v="2021-11-23T00:00:00"/>
    <x v="2"/>
    <n v="5350"/>
  </r>
  <r>
    <n v="676"/>
    <d v="2021-11-24T00:00:00"/>
    <x v="0"/>
    <n v="5490"/>
  </r>
  <r>
    <n v="677"/>
    <d v="2021-11-24T00:00:00"/>
    <x v="3"/>
    <n v="1180"/>
  </r>
  <r>
    <n v="678"/>
    <d v="2021-11-25T00:00:00"/>
    <x v="3"/>
    <n v="7560"/>
  </r>
  <r>
    <n v="679"/>
    <d v="2021-11-26T00:00:00"/>
    <x v="1"/>
    <n v="7970"/>
  </r>
  <r>
    <n v="680"/>
    <d v="2021-11-26T00:00:00"/>
    <x v="3"/>
    <n v="2400"/>
  </r>
  <r>
    <n v="681"/>
    <d v="2021-11-26T00:00:00"/>
    <x v="0"/>
    <n v="7120"/>
  </r>
  <r>
    <n v="682"/>
    <d v="2021-11-27T00:00:00"/>
    <x v="3"/>
    <n v="3500"/>
  </r>
  <r>
    <n v="683"/>
    <d v="2021-11-27T00:00:00"/>
    <x v="0"/>
    <n v="8590"/>
  </r>
  <r>
    <n v="684"/>
    <d v="2021-11-28T00:00:00"/>
    <x v="0"/>
    <n v="2510"/>
  </r>
  <r>
    <n v="685"/>
    <d v="2021-11-28T00:00:00"/>
    <x v="1"/>
    <n v="2180"/>
  </r>
  <r>
    <n v="686"/>
    <d v="2021-11-28T00:00:00"/>
    <x v="2"/>
    <n v="4710"/>
  </r>
  <r>
    <n v="687"/>
    <d v="2021-11-29T00:00:00"/>
    <x v="1"/>
    <n v="3830"/>
  </r>
  <r>
    <n v="688"/>
    <d v="2021-11-29T00:00:00"/>
    <x v="0"/>
    <n v="3110"/>
  </r>
  <r>
    <n v="689"/>
    <d v="2021-11-29T00:00:00"/>
    <x v="3"/>
    <n v="9840"/>
  </r>
  <r>
    <n v="690"/>
    <d v="2021-11-30T00:00:00"/>
    <x v="0"/>
    <n v="3880"/>
  </r>
  <r>
    <n v="691"/>
    <d v="2021-11-30T00:00:00"/>
    <x v="3"/>
    <n v="9670"/>
  </r>
  <r>
    <n v="692"/>
    <d v="2021-12-01T00:00:00"/>
    <x v="3"/>
    <n v="3510"/>
  </r>
  <r>
    <n v="693"/>
    <d v="2021-12-02T00:00:00"/>
    <x v="3"/>
    <n v="5820"/>
  </r>
  <r>
    <n v="694"/>
    <d v="2021-12-02T00:00:00"/>
    <x v="0"/>
    <n v="1950"/>
  </r>
  <r>
    <n v="695"/>
    <d v="2021-12-03T00:00:00"/>
    <x v="3"/>
    <n v="1310"/>
  </r>
  <r>
    <n v="696"/>
    <d v="2021-12-03T00:00:00"/>
    <x v="1"/>
    <n v="3850"/>
  </r>
  <r>
    <n v="697"/>
    <d v="2021-12-03T00:00:00"/>
    <x v="2"/>
    <n v="4160"/>
  </r>
  <r>
    <n v="698"/>
    <d v="2021-12-04T00:00:00"/>
    <x v="3"/>
    <n v="3550"/>
  </r>
  <r>
    <n v="699"/>
    <d v="2021-12-04T00:00:00"/>
    <x v="1"/>
    <n v="2700"/>
  </r>
  <r>
    <n v="700"/>
    <d v="2021-12-05T00:00:00"/>
    <x v="0"/>
    <n v="4620"/>
  </r>
  <r>
    <n v="701"/>
    <d v="2021-12-05T00:00:00"/>
    <x v="1"/>
    <n v="5060"/>
  </r>
  <r>
    <n v="702"/>
    <d v="2021-12-06T00:00:00"/>
    <x v="0"/>
    <n v="2550"/>
  </r>
  <r>
    <n v="703"/>
    <d v="2021-12-06T00:00:00"/>
    <x v="1"/>
    <n v="4310"/>
  </r>
  <r>
    <n v="704"/>
    <d v="2021-12-06T00:00:00"/>
    <x v="2"/>
    <n v="7210"/>
  </r>
  <r>
    <n v="705"/>
    <d v="2021-12-07T00:00:00"/>
    <x v="2"/>
    <n v="3560"/>
  </r>
  <r>
    <n v="706"/>
    <d v="2021-12-08T00:00:00"/>
    <x v="1"/>
    <n v="520"/>
  </r>
  <r>
    <n v="707"/>
    <d v="2021-12-09T00:00:00"/>
    <x v="3"/>
    <n v="6090"/>
  </r>
  <r>
    <n v="708"/>
    <d v="2021-12-10T00:00:00"/>
    <x v="0"/>
    <n v="570"/>
  </r>
  <r>
    <n v="709"/>
    <d v="2021-12-11T00:00:00"/>
    <x v="0"/>
    <n v="9510"/>
  </r>
  <r>
    <n v="710"/>
    <d v="2021-12-11T00:00:00"/>
    <x v="3"/>
    <n v="2480"/>
  </r>
  <r>
    <n v="711"/>
    <d v="2021-12-11T00:00:00"/>
    <x v="2"/>
    <n v="8000"/>
  </r>
  <r>
    <n v="712"/>
    <d v="2021-12-12T00:00:00"/>
    <x v="1"/>
    <n v="9990"/>
  </r>
  <r>
    <n v="713"/>
    <d v="2021-12-12T00:00:00"/>
    <x v="0"/>
    <n v="2750"/>
  </r>
  <r>
    <n v="714"/>
    <d v="2021-12-12T00:00:00"/>
    <x v="3"/>
    <n v="4260"/>
  </r>
  <r>
    <n v="715"/>
    <d v="2021-12-13T00:00:00"/>
    <x v="1"/>
    <n v="2700"/>
  </r>
  <r>
    <n v="716"/>
    <d v="2021-12-13T00:00:00"/>
    <x v="3"/>
    <n v="2180"/>
  </r>
  <r>
    <n v="717"/>
    <d v="2021-12-14T00:00:00"/>
    <x v="1"/>
    <n v="8200"/>
  </r>
  <r>
    <n v="718"/>
    <d v="2021-12-14T00:00:00"/>
    <x v="2"/>
    <n v="5080"/>
  </r>
  <r>
    <n v="719"/>
    <d v="2021-12-14T00:00:00"/>
    <x v="0"/>
    <n v="7660"/>
  </r>
  <r>
    <n v="720"/>
    <d v="2021-12-14T00:00:00"/>
    <x v="3"/>
    <n v="8700"/>
  </r>
  <r>
    <n v="721"/>
    <d v="2021-12-15T00:00:00"/>
    <x v="2"/>
    <n v="7940"/>
  </r>
  <r>
    <n v="722"/>
    <d v="2021-12-15T00:00:00"/>
    <x v="0"/>
    <n v="5370"/>
  </r>
  <r>
    <n v="723"/>
    <d v="2021-12-16T00:00:00"/>
    <x v="1"/>
    <n v="3940"/>
  </r>
  <r>
    <n v="724"/>
    <d v="2021-12-17T00:00:00"/>
    <x v="1"/>
    <n v="4400"/>
  </r>
  <r>
    <n v="725"/>
    <d v="2021-12-18T00:00:00"/>
    <x v="2"/>
    <n v="6800"/>
  </r>
  <r>
    <n v="726"/>
    <d v="2021-12-18T00:00:00"/>
    <x v="0"/>
    <n v="4640"/>
  </r>
  <r>
    <n v="727"/>
    <d v="2021-12-18T00:00:00"/>
    <x v="3"/>
    <n v="7530"/>
  </r>
  <r>
    <n v="728"/>
    <d v="2021-12-19T00:00:00"/>
    <x v="3"/>
    <n v="6950"/>
  </r>
  <r>
    <n v="729"/>
    <d v="2021-12-19T00:00:00"/>
    <x v="0"/>
    <n v="2520"/>
  </r>
  <r>
    <n v="730"/>
    <d v="2021-12-19T00:00:00"/>
    <x v="1"/>
    <n v="4570"/>
  </r>
  <r>
    <n v="731"/>
    <d v="2021-12-20T00:00:00"/>
    <x v="2"/>
    <n v="7250"/>
  </r>
  <r>
    <n v="732"/>
    <d v="2021-12-20T00:00:00"/>
    <x v="0"/>
    <n v="1340"/>
  </r>
  <r>
    <n v="733"/>
    <d v="2021-12-21T00:00:00"/>
    <x v="2"/>
    <n v="1880"/>
  </r>
  <r>
    <n v="734"/>
    <d v="2021-12-22T00:00:00"/>
    <x v="0"/>
    <n v="5730"/>
  </r>
  <r>
    <n v="735"/>
    <d v="2021-12-22T00:00:00"/>
    <x v="1"/>
    <n v="1260"/>
  </r>
  <r>
    <n v="736"/>
    <d v="2021-12-23T00:00:00"/>
    <x v="0"/>
    <n v="9620"/>
  </r>
  <r>
    <n v="737"/>
    <d v="2021-12-23T00:00:00"/>
    <x v="2"/>
    <n v="1280"/>
  </r>
  <r>
    <n v="738"/>
    <d v="2021-12-23T00:00:00"/>
    <x v="1"/>
    <n v="4040"/>
  </r>
  <r>
    <n v="739"/>
    <d v="2021-12-24T00:00:00"/>
    <x v="0"/>
    <n v="4270"/>
  </r>
  <r>
    <n v="740"/>
    <d v="2021-12-25T00:00:00"/>
    <x v="0"/>
    <n v="1590"/>
  </r>
  <r>
    <n v="741"/>
    <d v="2021-12-26T00:00:00"/>
    <x v="1"/>
    <n v="7700"/>
  </r>
  <r>
    <n v="742"/>
    <d v="2021-12-26T00:00:00"/>
    <x v="3"/>
    <n v="7320"/>
  </r>
  <r>
    <n v="743"/>
    <d v="2021-12-27T00:00:00"/>
    <x v="3"/>
    <n v="3930"/>
  </r>
  <r>
    <n v="744"/>
    <d v="2021-12-27T00:00:00"/>
    <x v="2"/>
    <n v="5870"/>
  </r>
  <r>
    <n v="745"/>
    <d v="2021-12-27T00:00:00"/>
    <x v="1"/>
    <n v="8040"/>
  </r>
  <r>
    <n v="746"/>
    <d v="2021-12-27T00:00:00"/>
    <x v="0"/>
    <n v="8030"/>
  </r>
  <r>
    <n v="747"/>
    <d v="2021-12-28T00:00:00"/>
    <x v="1"/>
    <n v="4140"/>
  </r>
  <r>
    <n v="748"/>
    <d v="2021-12-28T00:00:00"/>
    <x v="0"/>
    <n v="1410"/>
  </r>
  <r>
    <n v="749"/>
    <d v="2021-12-28T00:00:00"/>
    <x v="2"/>
    <n v="4500"/>
  </r>
  <r>
    <n v="750"/>
    <d v="2021-12-29T00:00:00"/>
    <x v="1"/>
    <n v="4050"/>
  </r>
  <r>
    <n v="751"/>
    <d v="2021-12-29T00:00:00"/>
    <x v="0"/>
    <n v="7390"/>
  </r>
  <r>
    <n v="752"/>
    <d v="2021-12-30T00:00:00"/>
    <x v="2"/>
    <n v="4600"/>
  </r>
  <r>
    <n v="753"/>
    <d v="2021-12-30T00:00:00"/>
    <x v="1"/>
    <n v="7040"/>
  </r>
  <r>
    <n v="754"/>
    <d v="2021-12-30T00:00:00"/>
    <x v="3"/>
    <n v="2410"/>
  </r>
  <r>
    <n v="755"/>
    <d v="2021-12-31T00:00:00"/>
    <x v="2"/>
    <n v="629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948324-59B5-4590-8163-6A16015D3AA1}" name="Tabela przestawna5" cacheId="0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hartFormat="13">
  <location ref="A3:B8" firstHeaderRow="1" firstDataRow="1" firstDataCol="1"/>
  <pivotFields count="4">
    <pivotField showAll="0"/>
    <pivotField numFmtId="14" showAll="0"/>
    <pivotField axis="axisRow" showAll="0">
      <items count="5">
        <item x="2"/>
        <item x="3"/>
        <item x="0"/>
        <item x="1"/>
        <item t="default"/>
      </items>
    </pivotField>
    <pivotField dataField="1"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Wielkości zamówień w magazynach" fld="3" baseField="2" baseItem="0"/>
  </dataFields>
  <chartFormats count="5">
    <chartFormat chart="12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17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2" format="18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2" format="19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2" format="20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6D804E-74A4-433A-A311-AFAEF12EB888}" name="Tabela przestawna6" cacheId="0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3:C20" firstHeaderRow="1" firstDataRow="1" firstDataCol="0"/>
  <pivotFields count="4">
    <pivotField showAll="0"/>
    <pivotField numFmtId="14"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669DF98-49CB-407F-BB23-D0E911882B16}" autoFormatId="16" applyNumberFormats="0" applyBorderFormats="0" applyFontFormats="0" applyPatternFormats="0" applyAlignmentFormats="0" applyWidthHeightFormats="0">
  <queryTableRefresh nextId="26" unboundColumnsRight="6">
    <queryTableFields count="10">
      <queryTableField id="1" name="nr_zamowienia" tableColumnId="1"/>
      <queryTableField id="2" name="data" tableColumnId="2"/>
      <queryTableField id="3" name="magazyn" tableColumnId="3"/>
      <queryTableField id="4" name="wielkosc_zamowienia" tableColumnId="4"/>
      <queryTableField id="19" dataBound="0" tableColumnId="19"/>
      <queryTableField id="20" dataBound="0" tableColumnId="20"/>
      <queryTableField id="21" dataBound="0" tableColumnId="21"/>
      <queryTableField id="22" dataBound="0" tableColumnId="22"/>
      <queryTableField id="23" dataBound="0" tableColumnId="23"/>
      <queryTableField id="25" dataBound="0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8393D11-FF91-44A0-8B38-FBD5D937DEB2}" name="soki" displayName="soki" ref="A1:J756" tableType="queryTable" totalsRowShown="0">
  <autoFilter ref="A1:J756" xr:uid="{38393D11-FF91-44A0-8B38-FBD5D937DEB2}"/>
  <tableColumns count="10">
    <tableColumn id="1" xr3:uid="{D486E26A-8DA8-4816-AF1B-1CE7AFB2A200}" uniqueName="1" name="nr_zamowienia" queryTableFieldId="1"/>
    <tableColumn id="2" xr3:uid="{84DEC72B-6C86-4977-8003-71A6CE80D52E}" uniqueName="2" name="data" queryTableFieldId="2" dataDxfId="1"/>
    <tableColumn id="3" xr3:uid="{3FB7E3DE-2BC2-4113-9E02-1C385408B9DB}" uniqueName="3" name="magazyn" queryTableFieldId="3" dataDxfId="0"/>
    <tableColumn id="4" xr3:uid="{AE8F1964-0BAB-4F51-B995-7E2AA5262AD8}" uniqueName="4" name="wielkosc_zamowienia" queryTableFieldId="4"/>
    <tableColumn id="19" xr3:uid="{D8C816DF-3D07-4B80-BE29-9D0D3219679D}" uniqueName="19" name="Dzień" queryTableFieldId="19">
      <calculatedColumnFormula>WEEKDAY(soki[[#This Row],[data]],11)</calculatedColumnFormula>
    </tableColumn>
    <tableColumn id="20" xr3:uid="{66549CCC-EE1F-4C4D-BDE1-A5ED8EF05ABE}" uniqueName="20" name="Produkcja" queryTableFieldId="20">
      <calculatedColumnFormula>IF(soki[[#This Row],[Dzień]]&lt;6,12000,5000)</calculatedColumnFormula>
    </tableColumn>
    <tableColumn id="21" xr3:uid="{5AA5555E-8EAC-4783-8459-E3B6EC4EA1B4}" uniqueName="21" name="Ilość butelek" queryTableFieldId="21"/>
    <tableColumn id="22" xr3:uid="{8E904F71-1647-4461-B386-B21160E414A2}" uniqueName="22" name="Następny" queryTableFieldId="22"/>
    <tableColumn id="23" xr3:uid="{B7DCD5FB-1E50-41D8-88E0-84FF52512BF1}" uniqueName="23" name="Filia" queryTableFieldId="23">
      <calculatedColumnFormula>IF(soki[[#This Row],[Ilość butelek]]-soki[[#This Row],[wielkosc_zamowienia]]&lt;0,1,0)</calculatedColumnFormula>
    </tableColumn>
    <tableColumn id="6" xr3:uid="{4FF6245F-6685-48E8-9307-E6B37C532E0D}" uniqueName="6" name="made by filia" queryTableFieldId="25">
      <calculatedColumnFormula>IF(soki[[#This Row],[Filia]]=1,soki[[#This Row],[wielkosc_zamowienia]],0)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1FD68-CCC9-4394-B326-67665D52BB86}">
  <dimension ref="A3:B8"/>
  <sheetViews>
    <sheetView workbookViewId="0">
      <selection activeCell="B38" sqref="B38"/>
    </sheetView>
  </sheetViews>
  <sheetFormatPr defaultRowHeight="15" x14ac:dyDescent="0.25"/>
  <cols>
    <col min="1" max="1" width="17.7109375" bestFit="1" customWidth="1"/>
    <col min="2" max="2" width="33.140625" bestFit="1" customWidth="1"/>
  </cols>
  <sheetData>
    <row r="3" spans="1:2" x14ac:dyDescent="0.25">
      <c r="A3" s="12" t="s">
        <v>8</v>
      </c>
      <c r="B3" t="s">
        <v>13</v>
      </c>
    </row>
    <row r="4" spans="1:2" x14ac:dyDescent="0.25">
      <c r="A4" s="13" t="s">
        <v>6</v>
      </c>
      <c r="B4" s="2">
        <v>819000</v>
      </c>
    </row>
    <row r="5" spans="1:2" x14ac:dyDescent="0.25">
      <c r="A5" s="13" t="s">
        <v>7</v>
      </c>
      <c r="B5" s="2">
        <v>944240</v>
      </c>
    </row>
    <row r="6" spans="1:2" x14ac:dyDescent="0.25">
      <c r="A6" s="13" t="s">
        <v>4</v>
      </c>
      <c r="B6" s="2">
        <v>1115560</v>
      </c>
    </row>
    <row r="7" spans="1:2" x14ac:dyDescent="0.25">
      <c r="A7" s="13" t="s">
        <v>5</v>
      </c>
      <c r="B7" s="2">
        <v>1062920</v>
      </c>
    </row>
    <row r="8" spans="1:2" x14ac:dyDescent="0.25">
      <c r="A8" s="13" t="s">
        <v>9</v>
      </c>
      <c r="B8" s="2">
        <v>3941720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A4B7A8-0E77-4505-81A0-017B820A0F10}">
  <dimension ref="A3:C20"/>
  <sheetViews>
    <sheetView workbookViewId="0">
      <selection activeCell="A3" sqref="A3"/>
    </sheetView>
  </sheetViews>
  <sheetFormatPr defaultRowHeight="15" x14ac:dyDescent="0.25"/>
  <sheetData>
    <row r="3" spans="1:3" x14ac:dyDescent="0.25">
      <c r="A3" s="3"/>
      <c r="B3" s="4"/>
      <c r="C3" s="5"/>
    </row>
    <row r="4" spans="1:3" x14ac:dyDescent="0.25">
      <c r="A4" s="6"/>
      <c r="B4" s="7"/>
      <c r="C4" s="8"/>
    </row>
    <row r="5" spans="1:3" x14ac:dyDescent="0.25">
      <c r="A5" s="6"/>
      <c r="B5" s="7"/>
      <c r="C5" s="8"/>
    </row>
    <row r="6" spans="1:3" x14ac:dyDescent="0.25">
      <c r="A6" s="6"/>
      <c r="B6" s="7"/>
      <c r="C6" s="8"/>
    </row>
    <row r="7" spans="1:3" x14ac:dyDescent="0.25">
      <c r="A7" s="6"/>
      <c r="B7" s="7"/>
      <c r="C7" s="8"/>
    </row>
    <row r="8" spans="1:3" x14ac:dyDescent="0.25">
      <c r="A8" s="6"/>
      <c r="B8" s="7"/>
      <c r="C8" s="8"/>
    </row>
    <row r="9" spans="1:3" x14ac:dyDescent="0.25">
      <c r="A9" s="6"/>
      <c r="B9" s="7"/>
      <c r="C9" s="8"/>
    </row>
    <row r="10" spans="1:3" x14ac:dyDescent="0.25">
      <c r="A10" s="6"/>
      <c r="B10" s="7"/>
      <c r="C10" s="8"/>
    </row>
    <row r="11" spans="1:3" x14ac:dyDescent="0.25">
      <c r="A11" s="6"/>
      <c r="B11" s="7"/>
      <c r="C11" s="8"/>
    </row>
    <row r="12" spans="1:3" x14ac:dyDescent="0.25">
      <c r="A12" s="6"/>
      <c r="B12" s="7"/>
      <c r="C12" s="8"/>
    </row>
    <row r="13" spans="1:3" x14ac:dyDescent="0.25">
      <c r="A13" s="6"/>
      <c r="B13" s="7"/>
      <c r="C13" s="8"/>
    </row>
    <row r="14" spans="1:3" x14ac:dyDescent="0.25">
      <c r="A14" s="6"/>
      <c r="B14" s="7"/>
      <c r="C14" s="8"/>
    </row>
    <row r="15" spans="1:3" x14ac:dyDescent="0.25">
      <c r="A15" s="6"/>
      <c r="B15" s="7"/>
      <c r="C15" s="8"/>
    </row>
    <row r="16" spans="1:3" x14ac:dyDescent="0.25">
      <c r="A16" s="6"/>
      <c r="B16" s="7"/>
      <c r="C16" s="8"/>
    </row>
    <row r="17" spans="1:3" x14ac:dyDescent="0.25">
      <c r="A17" s="6"/>
      <c r="B17" s="7"/>
      <c r="C17" s="8"/>
    </row>
    <row r="18" spans="1:3" x14ac:dyDescent="0.25">
      <c r="A18" s="6"/>
      <c r="B18" s="7"/>
      <c r="C18" s="8"/>
    </row>
    <row r="19" spans="1:3" x14ac:dyDescent="0.25">
      <c r="A19" s="6"/>
      <c r="B19" s="7"/>
      <c r="C19" s="8"/>
    </row>
    <row r="20" spans="1:3" x14ac:dyDescent="0.25">
      <c r="A20" s="9"/>
      <c r="B20" s="10"/>
      <c r="C20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5312D-D7D1-4ED4-B522-C6143E2F6C9C}">
  <dimension ref="A1:M756"/>
  <sheetViews>
    <sheetView zoomScale="115" zoomScaleNormal="115" workbookViewId="0">
      <selection activeCell="N5" sqref="N5"/>
    </sheetView>
  </sheetViews>
  <sheetFormatPr defaultRowHeight="15" x14ac:dyDescent="0.25"/>
  <cols>
    <col min="1" max="1" width="17" bestFit="1" customWidth="1"/>
    <col min="2" max="2" width="11.140625" bestFit="1" customWidth="1"/>
    <col min="3" max="3" width="12.7109375" bestFit="1" customWidth="1"/>
    <col min="4" max="4" width="23" bestFit="1" customWidth="1"/>
    <col min="5" max="5" width="8.28515625" bestFit="1" customWidth="1"/>
    <col min="6" max="6" width="12" bestFit="1" customWidth="1"/>
    <col min="7" max="7" width="14.5703125" bestFit="1" customWidth="1"/>
    <col min="8" max="8" width="11.7109375" bestFit="1" customWidth="1"/>
    <col min="9" max="9" width="7" bestFit="1" customWidth="1"/>
    <col min="10" max="10" width="14.7109375" bestFit="1" customWidth="1"/>
    <col min="12" max="12" width="10.710937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11</v>
      </c>
      <c r="F1" t="s">
        <v>16</v>
      </c>
      <c r="G1" t="s">
        <v>15</v>
      </c>
      <c r="H1" t="s">
        <v>20</v>
      </c>
      <c r="I1" t="s">
        <v>23</v>
      </c>
      <c r="J1" t="s">
        <v>24</v>
      </c>
    </row>
    <row r="2" spans="1:13" x14ac:dyDescent="0.25">
      <c r="A2">
        <v>1</v>
      </c>
      <c r="B2" s="1">
        <v>44198</v>
      </c>
      <c r="C2" s="2" t="s">
        <v>4</v>
      </c>
      <c r="D2">
        <v>1290</v>
      </c>
      <c r="E2">
        <f>WEEKDAY(soki[[#This Row],[data]],11)</f>
        <v>6</v>
      </c>
      <c r="F2">
        <f>IF(soki[[#This Row],[Dzień]]&lt;6,12000,5000)</f>
        <v>5000</v>
      </c>
      <c r="G2">
        <f>35000-soki[[#This Row],[wielkosc_zamowienia]]</f>
        <v>33710</v>
      </c>
      <c r="H2">
        <v>1</v>
      </c>
      <c r="I2">
        <f>IF(soki[[#This Row],[Ilość butelek]]-soki[[#This Row],[wielkosc_zamowienia]]&lt;0,1,0)</f>
        <v>0</v>
      </c>
      <c r="J2">
        <f>IF(soki[[#This Row],[Filia]]=1,soki[[#This Row],[wielkosc_zamowienia]],0)</f>
        <v>0</v>
      </c>
      <c r="L2" t="s">
        <v>21</v>
      </c>
      <c r="M2">
        <f>SUM(soki[made by filia])</f>
        <v>9670</v>
      </c>
    </row>
    <row r="3" spans="1:13" x14ac:dyDescent="0.25">
      <c r="A3">
        <v>2</v>
      </c>
      <c r="B3" s="1">
        <v>44198</v>
      </c>
      <c r="C3" s="2" t="s">
        <v>5</v>
      </c>
      <c r="D3">
        <v>4420</v>
      </c>
      <c r="E3">
        <f>WEEKDAY(soki[[#This Row],[data]],11)</f>
        <v>6</v>
      </c>
      <c r="F3">
        <f>IF(H3=1,IF(soki[[#This Row],[Dzień]]&gt;5,5000,$M$5),0)</f>
        <v>0</v>
      </c>
      <c r="G3">
        <f>IF(G2-soki[[#This Row],[wielkosc_zamowienia]]+soki[[#This Row],[Produkcja]]&lt;0,G2+soki[[#This Row],[Produkcja]],G2-soki[[#This Row],[wielkosc_zamowienia]]+soki[[#This Row],[Produkcja]])</f>
        <v>29290</v>
      </c>
      <c r="H3">
        <f>IF(soki[[#This Row],[data]]=B2,0,1)</f>
        <v>0</v>
      </c>
      <c r="I3">
        <f>IF(G2+soki[[#This Row],[Produkcja]]-soki[[#This Row],[wielkosc_zamowienia]]&lt;0,1,0)</f>
        <v>0</v>
      </c>
      <c r="J3">
        <f>IF(soki[[#This Row],[Filia]]=1,soki[[#This Row],[wielkosc_zamowienia]],0)</f>
        <v>0</v>
      </c>
      <c r="L3" t="s">
        <v>22</v>
      </c>
      <c r="M3">
        <f>SUM(I3:I756)</f>
        <v>1</v>
      </c>
    </row>
    <row r="4" spans="1:13" x14ac:dyDescent="0.25">
      <c r="A4">
        <v>3</v>
      </c>
      <c r="B4" s="1">
        <v>44198</v>
      </c>
      <c r="C4" s="2" t="s">
        <v>6</v>
      </c>
      <c r="D4">
        <v>5190</v>
      </c>
      <c r="E4">
        <f>WEEKDAY(soki[[#This Row],[data]],11)</f>
        <v>6</v>
      </c>
      <c r="F4">
        <f>IF(H4=1,IF(soki[[#This Row],[Dzień]]&gt;5,5000,$M$5),0)</f>
        <v>0</v>
      </c>
      <c r="G4">
        <f>IF(G3-soki[[#This Row],[wielkosc_zamowienia]]+soki[[#This Row],[Produkcja]]&lt;0,G3+soki[[#This Row],[Produkcja]],G3-soki[[#This Row],[wielkosc_zamowienia]]+soki[[#This Row],[Produkcja]])</f>
        <v>24100</v>
      </c>
      <c r="H4">
        <f>IF(soki[[#This Row],[data]]=B3,0,1)</f>
        <v>0</v>
      </c>
      <c r="I4">
        <f>IF(G3+soki[[#This Row],[Produkcja]]-soki[[#This Row],[wielkosc_zamowienia]]&lt;0,1,0)</f>
        <v>0</v>
      </c>
      <c r="J4">
        <f>IF(soki[[#This Row],[Filia]]=1,soki[[#This Row],[wielkosc_zamowienia]],0)</f>
        <v>0</v>
      </c>
    </row>
    <row r="5" spans="1:13" x14ac:dyDescent="0.25">
      <c r="A5">
        <v>4</v>
      </c>
      <c r="B5" s="1">
        <v>44199</v>
      </c>
      <c r="C5" s="2" t="s">
        <v>7</v>
      </c>
      <c r="D5">
        <v>950</v>
      </c>
      <c r="E5">
        <f>WEEKDAY(soki[[#This Row],[data]],11)</f>
        <v>7</v>
      </c>
      <c r="F5">
        <f>IF(H5=1,IF(soki[[#This Row],[Dzień]]&gt;5,5000,$M$5),0)</f>
        <v>5000</v>
      </c>
      <c r="G5">
        <f>IF(G4-soki[[#This Row],[wielkosc_zamowienia]]+soki[[#This Row],[Produkcja]]&lt;0,G4+soki[[#This Row],[Produkcja]],G4-soki[[#This Row],[wielkosc_zamowienia]]+soki[[#This Row],[Produkcja]])</f>
        <v>28150</v>
      </c>
      <c r="H5">
        <f>IF(soki[[#This Row],[data]]=B4,0,1)</f>
        <v>1</v>
      </c>
      <c r="I5">
        <f>IF(G4+soki[[#This Row],[Produkcja]]-soki[[#This Row],[wielkosc_zamowienia]]&lt;0,1,0)</f>
        <v>0</v>
      </c>
      <c r="J5">
        <f>IF(soki[[#This Row],[Filia]]=1,soki[[#This Row],[wielkosc_zamowienia]],0)</f>
        <v>0</v>
      </c>
      <c r="L5" t="s">
        <v>25</v>
      </c>
      <c r="M5">
        <f>12000+M6</f>
        <v>13178</v>
      </c>
    </row>
    <row r="6" spans="1:13" x14ac:dyDescent="0.25">
      <c r="A6">
        <v>5</v>
      </c>
      <c r="B6" s="1">
        <v>44199</v>
      </c>
      <c r="C6" s="2" t="s">
        <v>6</v>
      </c>
      <c r="D6">
        <v>6000</v>
      </c>
      <c r="E6">
        <f>WEEKDAY(soki[[#This Row],[data]],11)</f>
        <v>7</v>
      </c>
      <c r="F6">
        <f>IF(H6=1,IF(soki[[#This Row],[Dzień]]&gt;5,5000,$M$5),0)</f>
        <v>0</v>
      </c>
      <c r="G6">
        <f>IF(G5-soki[[#This Row],[wielkosc_zamowienia]]+soki[[#This Row],[Produkcja]]&lt;0,G5+soki[[#This Row],[Produkcja]],G5-soki[[#This Row],[wielkosc_zamowienia]]+soki[[#This Row],[Produkcja]])</f>
        <v>22150</v>
      </c>
      <c r="H6">
        <f>IF(soki[[#This Row],[data]]=B5,0,1)</f>
        <v>0</v>
      </c>
      <c r="I6">
        <f>IF(G5+soki[[#This Row],[Produkcja]]-soki[[#This Row],[wielkosc_zamowienia]]&lt;0,1,0)</f>
        <v>0</v>
      </c>
      <c r="J6">
        <f>IF(soki[[#This Row],[Filia]]=1,soki[[#This Row],[wielkosc_zamowienia]],0)</f>
        <v>0</v>
      </c>
      <c r="M6">
        <v>1178</v>
      </c>
    </row>
    <row r="7" spans="1:13" x14ac:dyDescent="0.25">
      <c r="A7">
        <v>6</v>
      </c>
      <c r="B7" s="1">
        <v>44199</v>
      </c>
      <c r="C7" s="2" t="s">
        <v>5</v>
      </c>
      <c r="D7">
        <v>8530</v>
      </c>
      <c r="E7">
        <f>WEEKDAY(soki[[#This Row],[data]],11)</f>
        <v>7</v>
      </c>
      <c r="F7">
        <f>IF(H7=1,IF(soki[[#This Row],[Dzień]]&gt;5,5000,$M$5),0)</f>
        <v>0</v>
      </c>
      <c r="G7">
        <f>IF(G6-soki[[#This Row],[wielkosc_zamowienia]]+soki[[#This Row],[Produkcja]]&lt;0,G6+soki[[#This Row],[Produkcja]],G6-soki[[#This Row],[wielkosc_zamowienia]]+soki[[#This Row],[Produkcja]])</f>
        <v>13620</v>
      </c>
      <c r="H7">
        <f>IF(soki[[#This Row],[data]]=B6,0,1)</f>
        <v>0</v>
      </c>
      <c r="I7">
        <f>IF(G6+soki[[#This Row],[Produkcja]]-soki[[#This Row],[wielkosc_zamowienia]]&lt;0,1,0)</f>
        <v>0</v>
      </c>
      <c r="J7">
        <f>IF(soki[[#This Row],[Filia]]=1,soki[[#This Row],[wielkosc_zamowienia]],0)</f>
        <v>0</v>
      </c>
    </row>
    <row r="8" spans="1:13" x14ac:dyDescent="0.25">
      <c r="A8">
        <v>7</v>
      </c>
      <c r="B8" s="1">
        <v>44200</v>
      </c>
      <c r="C8" s="2" t="s">
        <v>7</v>
      </c>
      <c r="D8">
        <v>1140</v>
      </c>
      <c r="E8">
        <f>WEEKDAY(soki[[#This Row],[data]],11)</f>
        <v>1</v>
      </c>
      <c r="F8">
        <f>IF(H8=1,IF(soki[[#This Row],[Dzień]]&gt;5,5000,$M$5),0)</f>
        <v>13178</v>
      </c>
      <c r="G8">
        <f>IF(G7-soki[[#This Row],[wielkosc_zamowienia]]+soki[[#This Row],[Produkcja]]&lt;0,G7+soki[[#This Row],[Produkcja]],G7-soki[[#This Row],[wielkosc_zamowienia]]+soki[[#This Row],[Produkcja]])</f>
        <v>25658</v>
      </c>
      <c r="H8">
        <f>IF(soki[[#This Row],[data]]=B7,0,1)</f>
        <v>1</v>
      </c>
      <c r="I8">
        <f>IF(G7+soki[[#This Row],[Produkcja]]-soki[[#This Row],[wielkosc_zamowienia]]&lt;0,1,0)</f>
        <v>0</v>
      </c>
      <c r="J8">
        <f>IF(soki[[#This Row],[Filia]]=1,soki[[#This Row],[wielkosc_zamowienia]],0)</f>
        <v>0</v>
      </c>
    </row>
    <row r="9" spans="1:13" x14ac:dyDescent="0.25">
      <c r="A9">
        <v>8</v>
      </c>
      <c r="B9" s="1">
        <v>44200</v>
      </c>
      <c r="C9" s="2" t="s">
        <v>5</v>
      </c>
      <c r="D9">
        <v>2460</v>
      </c>
      <c r="E9">
        <f>WEEKDAY(soki[[#This Row],[data]],11)</f>
        <v>1</v>
      </c>
      <c r="F9">
        <f>IF(H9=1,IF(soki[[#This Row],[Dzień]]&gt;5,5000,$M$5),0)</f>
        <v>0</v>
      </c>
      <c r="G9">
        <f>IF(G8-soki[[#This Row],[wielkosc_zamowienia]]+soki[[#This Row],[Produkcja]]&lt;0,G8+soki[[#This Row],[Produkcja]],G8-soki[[#This Row],[wielkosc_zamowienia]]+soki[[#This Row],[Produkcja]])</f>
        <v>23198</v>
      </c>
      <c r="H9">
        <f>IF(soki[[#This Row],[data]]=B8,0,1)</f>
        <v>0</v>
      </c>
      <c r="I9">
        <f>IF(G8+soki[[#This Row],[Produkcja]]-soki[[#This Row],[wielkosc_zamowienia]]&lt;0,1,0)</f>
        <v>0</v>
      </c>
      <c r="J9">
        <f>IF(soki[[#This Row],[Filia]]=1,soki[[#This Row],[wielkosc_zamowienia]],0)</f>
        <v>0</v>
      </c>
    </row>
    <row r="10" spans="1:13" x14ac:dyDescent="0.25">
      <c r="A10">
        <v>9</v>
      </c>
      <c r="B10" s="1">
        <v>44201</v>
      </c>
      <c r="C10" s="2" t="s">
        <v>6</v>
      </c>
      <c r="D10">
        <v>7520</v>
      </c>
      <c r="E10">
        <f>WEEKDAY(soki[[#This Row],[data]],11)</f>
        <v>2</v>
      </c>
      <c r="F10">
        <f>IF(H10=1,IF(soki[[#This Row],[Dzień]]&gt;5,5000,$M$5),0)</f>
        <v>13178</v>
      </c>
      <c r="G10">
        <f>IF(G9-soki[[#This Row],[wielkosc_zamowienia]]+soki[[#This Row],[Produkcja]]&lt;0,G9+soki[[#This Row],[Produkcja]],G9-soki[[#This Row],[wielkosc_zamowienia]]+soki[[#This Row],[Produkcja]])</f>
        <v>28856</v>
      </c>
      <c r="H10">
        <f>IF(soki[[#This Row],[data]]=B9,0,1)</f>
        <v>1</v>
      </c>
      <c r="I10">
        <f>IF(G9+soki[[#This Row],[Produkcja]]-soki[[#This Row],[wielkosc_zamowienia]]&lt;0,1,0)</f>
        <v>0</v>
      </c>
      <c r="J10">
        <f>IF(soki[[#This Row],[Filia]]=1,soki[[#This Row],[wielkosc_zamowienia]],0)</f>
        <v>0</v>
      </c>
    </row>
    <row r="11" spans="1:13" x14ac:dyDescent="0.25">
      <c r="A11">
        <v>10</v>
      </c>
      <c r="B11" s="1">
        <v>44201</v>
      </c>
      <c r="C11" s="2" t="s">
        <v>5</v>
      </c>
      <c r="D11">
        <v>7920</v>
      </c>
      <c r="E11">
        <f>WEEKDAY(soki[[#This Row],[data]],11)</f>
        <v>2</v>
      </c>
      <c r="F11">
        <f>IF(H11=1,IF(soki[[#This Row],[Dzień]]&gt;5,5000,$M$5),0)</f>
        <v>0</v>
      </c>
      <c r="G11">
        <f>IF(G10-soki[[#This Row],[wielkosc_zamowienia]]+soki[[#This Row],[Produkcja]]&lt;0,G10+soki[[#This Row],[Produkcja]],G10-soki[[#This Row],[wielkosc_zamowienia]]+soki[[#This Row],[Produkcja]])</f>
        <v>20936</v>
      </c>
      <c r="H11">
        <f>IF(soki[[#This Row],[data]]=B10,0,1)</f>
        <v>0</v>
      </c>
      <c r="I11">
        <f>IF(G10+soki[[#This Row],[Produkcja]]-soki[[#This Row],[wielkosc_zamowienia]]&lt;0,1,0)</f>
        <v>0</v>
      </c>
      <c r="J11">
        <f>IF(soki[[#This Row],[Filia]]=1,soki[[#This Row],[wielkosc_zamowienia]],0)</f>
        <v>0</v>
      </c>
    </row>
    <row r="12" spans="1:13" x14ac:dyDescent="0.25">
      <c r="A12">
        <v>11</v>
      </c>
      <c r="B12" s="1">
        <v>44201</v>
      </c>
      <c r="C12" s="2" t="s">
        <v>4</v>
      </c>
      <c r="D12">
        <v>1430</v>
      </c>
      <c r="E12">
        <f>WEEKDAY(soki[[#This Row],[data]],11)</f>
        <v>2</v>
      </c>
      <c r="F12">
        <f>IF(H12=1,IF(soki[[#This Row],[Dzień]]&gt;5,5000,$M$5),0)</f>
        <v>0</v>
      </c>
      <c r="G12">
        <f>IF(G11-soki[[#This Row],[wielkosc_zamowienia]]+soki[[#This Row],[Produkcja]]&lt;0,G11+soki[[#This Row],[Produkcja]],G11-soki[[#This Row],[wielkosc_zamowienia]]+soki[[#This Row],[Produkcja]])</f>
        <v>19506</v>
      </c>
      <c r="H12">
        <f>IF(soki[[#This Row],[data]]=B11,0,1)</f>
        <v>0</v>
      </c>
      <c r="I12">
        <f>IF(G11+soki[[#This Row],[Produkcja]]-soki[[#This Row],[wielkosc_zamowienia]]&lt;0,1,0)</f>
        <v>0</v>
      </c>
      <c r="J12">
        <f>IF(soki[[#This Row],[Filia]]=1,soki[[#This Row],[wielkosc_zamowienia]],0)</f>
        <v>0</v>
      </c>
    </row>
    <row r="13" spans="1:13" x14ac:dyDescent="0.25">
      <c r="A13">
        <v>12</v>
      </c>
      <c r="B13" s="1">
        <v>44202</v>
      </c>
      <c r="C13" s="2" t="s">
        <v>7</v>
      </c>
      <c r="D13">
        <v>1500</v>
      </c>
      <c r="E13">
        <f>WEEKDAY(soki[[#This Row],[data]],11)</f>
        <v>3</v>
      </c>
      <c r="F13">
        <f>IF(H13=1,IF(soki[[#This Row],[Dzień]]&gt;5,5000,$M$5),0)</f>
        <v>13178</v>
      </c>
      <c r="G13">
        <f>IF(G12-soki[[#This Row],[wielkosc_zamowienia]]+soki[[#This Row],[Produkcja]]&lt;0,G12+soki[[#This Row],[Produkcja]],G12-soki[[#This Row],[wielkosc_zamowienia]]+soki[[#This Row],[Produkcja]])</f>
        <v>31184</v>
      </c>
      <c r="H13">
        <f>IF(soki[[#This Row],[data]]=B12,0,1)</f>
        <v>1</v>
      </c>
      <c r="I13">
        <f>IF(G12+soki[[#This Row],[Produkcja]]-soki[[#This Row],[wielkosc_zamowienia]]&lt;0,1,0)</f>
        <v>0</v>
      </c>
      <c r="J13">
        <f>IF(soki[[#This Row],[Filia]]=1,soki[[#This Row],[wielkosc_zamowienia]],0)</f>
        <v>0</v>
      </c>
    </row>
    <row r="14" spans="1:13" x14ac:dyDescent="0.25">
      <c r="A14">
        <v>13</v>
      </c>
      <c r="B14" s="1">
        <v>44202</v>
      </c>
      <c r="C14" s="2" t="s">
        <v>4</v>
      </c>
      <c r="D14">
        <v>5540</v>
      </c>
      <c r="E14">
        <f>WEEKDAY(soki[[#This Row],[data]],11)</f>
        <v>3</v>
      </c>
      <c r="F14">
        <f>IF(H14=1,IF(soki[[#This Row],[Dzień]]&gt;5,5000,$M$5),0)</f>
        <v>0</v>
      </c>
      <c r="G14">
        <f>IF(G13-soki[[#This Row],[wielkosc_zamowienia]]+soki[[#This Row],[Produkcja]]&lt;0,G13+soki[[#This Row],[Produkcja]],G13-soki[[#This Row],[wielkosc_zamowienia]]+soki[[#This Row],[Produkcja]])</f>
        <v>25644</v>
      </c>
      <c r="H14">
        <f>IF(soki[[#This Row],[data]]=B13,0,1)</f>
        <v>0</v>
      </c>
      <c r="I14">
        <f>IF(G13+soki[[#This Row],[Produkcja]]-soki[[#This Row],[wielkosc_zamowienia]]&lt;0,1,0)</f>
        <v>0</v>
      </c>
      <c r="J14">
        <f>IF(soki[[#This Row],[Filia]]=1,soki[[#This Row],[wielkosc_zamowienia]],0)</f>
        <v>0</v>
      </c>
    </row>
    <row r="15" spans="1:13" x14ac:dyDescent="0.25">
      <c r="A15">
        <v>14</v>
      </c>
      <c r="B15" s="1">
        <v>44202</v>
      </c>
      <c r="C15" s="2" t="s">
        <v>6</v>
      </c>
      <c r="D15">
        <v>7340</v>
      </c>
      <c r="E15">
        <f>WEEKDAY(soki[[#This Row],[data]],11)</f>
        <v>3</v>
      </c>
      <c r="F15">
        <f>IF(H15=1,IF(soki[[#This Row],[Dzień]]&gt;5,5000,$M$5),0)</f>
        <v>0</v>
      </c>
      <c r="G15">
        <f>IF(G14-soki[[#This Row],[wielkosc_zamowienia]]+soki[[#This Row],[Produkcja]]&lt;0,G14+soki[[#This Row],[Produkcja]],G14-soki[[#This Row],[wielkosc_zamowienia]]+soki[[#This Row],[Produkcja]])</f>
        <v>18304</v>
      </c>
      <c r="H15">
        <f>IF(soki[[#This Row],[data]]=B14,0,1)</f>
        <v>0</v>
      </c>
      <c r="I15">
        <f>IF(G14+soki[[#This Row],[Produkcja]]-soki[[#This Row],[wielkosc_zamowienia]]&lt;0,1,0)</f>
        <v>0</v>
      </c>
      <c r="J15">
        <f>IF(soki[[#This Row],[Filia]]=1,soki[[#This Row],[wielkosc_zamowienia]],0)</f>
        <v>0</v>
      </c>
    </row>
    <row r="16" spans="1:13" x14ac:dyDescent="0.25">
      <c r="A16">
        <v>15</v>
      </c>
      <c r="B16" s="1">
        <v>44203</v>
      </c>
      <c r="C16" s="2" t="s">
        <v>5</v>
      </c>
      <c r="D16">
        <v>8170</v>
      </c>
      <c r="E16">
        <f>WEEKDAY(soki[[#This Row],[data]],11)</f>
        <v>4</v>
      </c>
      <c r="F16">
        <f>IF(H16=1,IF(soki[[#This Row],[Dzień]]&gt;5,5000,$M$5),0)</f>
        <v>13178</v>
      </c>
      <c r="G16">
        <f>IF(G15-soki[[#This Row],[wielkosc_zamowienia]]+soki[[#This Row],[Produkcja]]&lt;0,G15+soki[[#This Row],[Produkcja]],G15-soki[[#This Row],[wielkosc_zamowienia]]+soki[[#This Row],[Produkcja]])</f>
        <v>23312</v>
      </c>
      <c r="H16">
        <f>IF(soki[[#This Row],[data]]=B15,0,1)</f>
        <v>1</v>
      </c>
      <c r="I16">
        <f>IF(G15+soki[[#This Row],[Produkcja]]-soki[[#This Row],[wielkosc_zamowienia]]&lt;0,1,0)</f>
        <v>0</v>
      </c>
      <c r="J16">
        <f>IF(soki[[#This Row],[Filia]]=1,soki[[#This Row],[wielkosc_zamowienia]],0)</f>
        <v>0</v>
      </c>
    </row>
    <row r="17" spans="1:10" x14ac:dyDescent="0.25">
      <c r="A17">
        <v>16</v>
      </c>
      <c r="B17" s="1">
        <v>44204</v>
      </c>
      <c r="C17" s="2" t="s">
        <v>4</v>
      </c>
      <c r="D17">
        <v>9410</v>
      </c>
      <c r="E17">
        <f>WEEKDAY(soki[[#This Row],[data]],11)</f>
        <v>5</v>
      </c>
      <c r="F17">
        <f>IF(H17=1,IF(soki[[#This Row],[Dzień]]&gt;5,5000,$M$5),0)</f>
        <v>13178</v>
      </c>
      <c r="G17">
        <f>IF(G16-soki[[#This Row],[wielkosc_zamowienia]]+soki[[#This Row],[Produkcja]]&lt;0,G16+soki[[#This Row],[Produkcja]],G16-soki[[#This Row],[wielkosc_zamowienia]]+soki[[#This Row],[Produkcja]])</f>
        <v>27080</v>
      </c>
      <c r="H17">
        <f>IF(soki[[#This Row],[data]]=B16,0,1)</f>
        <v>1</v>
      </c>
      <c r="I17">
        <f>IF(G16+soki[[#This Row],[Produkcja]]-soki[[#This Row],[wielkosc_zamowienia]]&lt;0,1,0)</f>
        <v>0</v>
      </c>
      <c r="J17">
        <f>IF(soki[[#This Row],[Filia]]=1,soki[[#This Row],[wielkosc_zamowienia]],0)</f>
        <v>0</v>
      </c>
    </row>
    <row r="18" spans="1:10" x14ac:dyDescent="0.25">
      <c r="A18">
        <v>17</v>
      </c>
      <c r="B18" s="1">
        <v>44204</v>
      </c>
      <c r="C18" s="2" t="s">
        <v>7</v>
      </c>
      <c r="D18">
        <v>4660</v>
      </c>
      <c r="E18">
        <f>WEEKDAY(soki[[#This Row],[data]],11)</f>
        <v>5</v>
      </c>
      <c r="F18">
        <f>IF(H18=1,IF(soki[[#This Row],[Dzień]]&gt;5,5000,$M$5),0)</f>
        <v>0</v>
      </c>
      <c r="G18">
        <f>IF(G17-soki[[#This Row],[wielkosc_zamowienia]]+soki[[#This Row],[Produkcja]]&lt;0,G17+soki[[#This Row],[Produkcja]],G17-soki[[#This Row],[wielkosc_zamowienia]]+soki[[#This Row],[Produkcja]])</f>
        <v>22420</v>
      </c>
      <c r="H18">
        <f>IF(soki[[#This Row],[data]]=B17,0,1)</f>
        <v>0</v>
      </c>
      <c r="I18">
        <f>IF(G17+soki[[#This Row],[Produkcja]]-soki[[#This Row],[wielkosc_zamowienia]]&lt;0,1,0)</f>
        <v>0</v>
      </c>
      <c r="J18">
        <f>IF(soki[[#This Row],[Filia]]=1,soki[[#This Row],[wielkosc_zamowienia]],0)</f>
        <v>0</v>
      </c>
    </row>
    <row r="19" spans="1:10" x14ac:dyDescent="0.25">
      <c r="A19">
        <v>18</v>
      </c>
      <c r="B19" s="1">
        <v>44205</v>
      </c>
      <c r="C19" s="2" t="s">
        <v>4</v>
      </c>
      <c r="D19">
        <v>2240</v>
      </c>
      <c r="E19">
        <f>WEEKDAY(soki[[#This Row],[data]],11)</f>
        <v>6</v>
      </c>
      <c r="F19">
        <f>IF(H19=1,IF(soki[[#This Row],[Dzień]]&gt;5,5000,$M$5),0)</f>
        <v>5000</v>
      </c>
      <c r="G19">
        <f>IF(G18-soki[[#This Row],[wielkosc_zamowienia]]+soki[[#This Row],[Produkcja]]&lt;0,G18+soki[[#This Row],[Produkcja]],G18-soki[[#This Row],[wielkosc_zamowienia]]+soki[[#This Row],[Produkcja]])</f>
        <v>25180</v>
      </c>
      <c r="H19">
        <f>IF(soki[[#This Row],[data]]=B18,0,1)</f>
        <v>1</v>
      </c>
      <c r="I19">
        <f>IF(G18+soki[[#This Row],[Produkcja]]-soki[[#This Row],[wielkosc_zamowienia]]&lt;0,1,0)</f>
        <v>0</v>
      </c>
      <c r="J19">
        <f>IF(soki[[#This Row],[Filia]]=1,soki[[#This Row],[wielkosc_zamowienia]],0)</f>
        <v>0</v>
      </c>
    </row>
    <row r="20" spans="1:10" x14ac:dyDescent="0.25">
      <c r="A20">
        <v>19</v>
      </c>
      <c r="B20" s="1">
        <v>44205</v>
      </c>
      <c r="C20" s="2" t="s">
        <v>5</v>
      </c>
      <c r="D20">
        <v>6760</v>
      </c>
      <c r="E20">
        <f>WEEKDAY(soki[[#This Row],[data]],11)</f>
        <v>6</v>
      </c>
      <c r="F20">
        <f>IF(H20=1,IF(soki[[#This Row],[Dzień]]&gt;5,5000,$M$5),0)</f>
        <v>0</v>
      </c>
      <c r="G20">
        <f>IF(G19-soki[[#This Row],[wielkosc_zamowienia]]+soki[[#This Row],[Produkcja]]&lt;0,G19+soki[[#This Row],[Produkcja]],G19-soki[[#This Row],[wielkosc_zamowienia]]+soki[[#This Row],[Produkcja]])</f>
        <v>18420</v>
      </c>
      <c r="H20">
        <f>IF(soki[[#This Row],[data]]=B19,0,1)</f>
        <v>0</v>
      </c>
      <c r="I20">
        <f>IF(G19+soki[[#This Row],[Produkcja]]-soki[[#This Row],[wielkosc_zamowienia]]&lt;0,1,0)</f>
        <v>0</v>
      </c>
      <c r="J20">
        <f>IF(soki[[#This Row],[Filia]]=1,soki[[#This Row],[wielkosc_zamowienia]],0)</f>
        <v>0</v>
      </c>
    </row>
    <row r="21" spans="1:10" x14ac:dyDescent="0.25">
      <c r="A21">
        <v>20</v>
      </c>
      <c r="B21" s="1">
        <v>44206</v>
      </c>
      <c r="C21" s="2" t="s">
        <v>6</v>
      </c>
      <c r="D21">
        <v>7850</v>
      </c>
      <c r="E21">
        <f>WEEKDAY(soki[[#This Row],[data]],11)</f>
        <v>7</v>
      </c>
      <c r="F21">
        <f>IF(H21=1,IF(soki[[#This Row],[Dzień]]&gt;5,5000,$M$5),0)</f>
        <v>5000</v>
      </c>
      <c r="G21">
        <f>IF(G20-soki[[#This Row],[wielkosc_zamowienia]]+soki[[#This Row],[Produkcja]]&lt;0,G20+soki[[#This Row],[Produkcja]],G20-soki[[#This Row],[wielkosc_zamowienia]]+soki[[#This Row],[Produkcja]])</f>
        <v>15570</v>
      </c>
      <c r="H21">
        <f>IF(soki[[#This Row],[data]]=B20,0,1)</f>
        <v>1</v>
      </c>
      <c r="I21">
        <f>IF(G20+soki[[#This Row],[Produkcja]]-soki[[#This Row],[wielkosc_zamowienia]]&lt;0,1,0)</f>
        <v>0</v>
      </c>
      <c r="J21">
        <f>IF(soki[[#This Row],[Filia]]=1,soki[[#This Row],[wielkosc_zamowienia]],0)</f>
        <v>0</v>
      </c>
    </row>
    <row r="22" spans="1:10" x14ac:dyDescent="0.25">
      <c r="A22">
        <v>21</v>
      </c>
      <c r="B22" s="1">
        <v>44207</v>
      </c>
      <c r="C22" s="2" t="s">
        <v>5</v>
      </c>
      <c r="D22">
        <v>5440</v>
      </c>
      <c r="E22">
        <f>WEEKDAY(soki[[#This Row],[data]],11)</f>
        <v>1</v>
      </c>
      <c r="F22">
        <f>IF(H22=1,IF(soki[[#This Row],[Dzień]]&gt;5,5000,$M$5),0)</f>
        <v>13178</v>
      </c>
      <c r="G22">
        <f>IF(G21-soki[[#This Row],[wielkosc_zamowienia]]+soki[[#This Row],[Produkcja]]&lt;0,G21+soki[[#This Row],[Produkcja]],G21-soki[[#This Row],[wielkosc_zamowienia]]+soki[[#This Row],[Produkcja]])</f>
        <v>23308</v>
      </c>
      <c r="H22">
        <f>IF(soki[[#This Row],[data]]=B21,0,1)</f>
        <v>1</v>
      </c>
      <c r="I22">
        <f>IF(G21+soki[[#This Row],[Produkcja]]-soki[[#This Row],[wielkosc_zamowienia]]&lt;0,1,0)</f>
        <v>0</v>
      </c>
      <c r="J22">
        <f>IF(soki[[#This Row],[Filia]]=1,soki[[#This Row],[wielkosc_zamowienia]],0)</f>
        <v>0</v>
      </c>
    </row>
    <row r="23" spans="1:10" x14ac:dyDescent="0.25">
      <c r="A23">
        <v>22</v>
      </c>
      <c r="B23" s="1">
        <v>44207</v>
      </c>
      <c r="C23" s="2" t="s">
        <v>7</v>
      </c>
      <c r="D23">
        <v>5230</v>
      </c>
      <c r="E23">
        <f>WEEKDAY(soki[[#This Row],[data]],11)</f>
        <v>1</v>
      </c>
      <c r="F23">
        <f>IF(H23=1,IF(soki[[#This Row],[Dzień]]&gt;5,5000,$M$5),0)</f>
        <v>0</v>
      </c>
      <c r="G23">
        <f>IF(G22-soki[[#This Row],[wielkosc_zamowienia]]+soki[[#This Row],[Produkcja]]&lt;0,G22+soki[[#This Row],[Produkcja]],G22-soki[[#This Row],[wielkosc_zamowienia]]+soki[[#This Row],[Produkcja]])</f>
        <v>18078</v>
      </c>
      <c r="H23">
        <f>IF(soki[[#This Row],[data]]=B22,0,1)</f>
        <v>0</v>
      </c>
      <c r="I23">
        <f>IF(G22+soki[[#This Row],[Produkcja]]-soki[[#This Row],[wielkosc_zamowienia]]&lt;0,1,0)</f>
        <v>0</v>
      </c>
      <c r="J23">
        <f>IF(soki[[#This Row],[Filia]]=1,soki[[#This Row],[wielkosc_zamowienia]],0)</f>
        <v>0</v>
      </c>
    </row>
    <row r="24" spans="1:10" x14ac:dyDescent="0.25">
      <c r="A24">
        <v>23</v>
      </c>
      <c r="B24" s="1">
        <v>44207</v>
      </c>
      <c r="C24" s="2" t="s">
        <v>4</v>
      </c>
      <c r="D24">
        <v>9750</v>
      </c>
      <c r="E24">
        <f>WEEKDAY(soki[[#This Row],[data]],11)</f>
        <v>1</v>
      </c>
      <c r="F24">
        <f>IF(H24=1,IF(soki[[#This Row],[Dzień]]&gt;5,5000,$M$5),0)</f>
        <v>0</v>
      </c>
      <c r="G24">
        <f>IF(G23-soki[[#This Row],[wielkosc_zamowienia]]+soki[[#This Row],[Produkcja]]&lt;0,G23+soki[[#This Row],[Produkcja]],G23-soki[[#This Row],[wielkosc_zamowienia]]+soki[[#This Row],[Produkcja]])</f>
        <v>8328</v>
      </c>
      <c r="H24">
        <f>IF(soki[[#This Row],[data]]=B23,0,1)</f>
        <v>0</v>
      </c>
      <c r="I24">
        <f>IF(G23+soki[[#This Row],[Produkcja]]-soki[[#This Row],[wielkosc_zamowienia]]&lt;0,1,0)</f>
        <v>0</v>
      </c>
      <c r="J24">
        <f>IF(soki[[#This Row],[Filia]]=1,soki[[#This Row],[wielkosc_zamowienia]],0)</f>
        <v>0</v>
      </c>
    </row>
    <row r="25" spans="1:10" x14ac:dyDescent="0.25">
      <c r="A25">
        <v>24</v>
      </c>
      <c r="B25" s="1">
        <v>44208</v>
      </c>
      <c r="C25" s="2" t="s">
        <v>6</v>
      </c>
      <c r="D25">
        <v>4800</v>
      </c>
      <c r="E25">
        <f>WEEKDAY(soki[[#This Row],[data]],11)</f>
        <v>2</v>
      </c>
      <c r="F25">
        <f>IF(H25=1,IF(soki[[#This Row],[Dzień]]&gt;5,5000,$M$5),0)</f>
        <v>13178</v>
      </c>
      <c r="G25">
        <f>IF(G24-soki[[#This Row],[wielkosc_zamowienia]]+soki[[#This Row],[Produkcja]]&lt;0,G24+soki[[#This Row],[Produkcja]],G24-soki[[#This Row],[wielkosc_zamowienia]]+soki[[#This Row],[Produkcja]])</f>
        <v>16706</v>
      </c>
      <c r="H25">
        <f>IF(soki[[#This Row],[data]]=B24,0,1)</f>
        <v>1</v>
      </c>
      <c r="I25">
        <f>IF(G24+soki[[#This Row],[Produkcja]]-soki[[#This Row],[wielkosc_zamowienia]]&lt;0,1,0)</f>
        <v>0</v>
      </c>
      <c r="J25">
        <f>IF(soki[[#This Row],[Filia]]=1,soki[[#This Row],[wielkosc_zamowienia]],0)</f>
        <v>0</v>
      </c>
    </row>
    <row r="26" spans="1:10" x14ac:dyDescent="0.25">
      <c r="A26">
        <v>25</v>
      </c>
      <c r="B26" s="1">
        <v>44209</v>
      </c>
      <c r="C26" s="2" t="s">
        <v>7</v>
      </c>
      <c r="D26">
        <v>8650</v>
      </c>
      <c r="E26">
        <f>WEEKDAY(soki[[#This Row],[data]],11)</f>
        <v>3</v>
      </c>
      <c r="F26">
        <f>IF(H26=1,IF(soki[[#This Row],[Dzień]]&gt;5,5000,$M$5),0)</f>
        <v>13178</v>
      </c>
      <c r="G26">
        <f>IF(G25-soki[[#This Row],[wielkosc_zamowienia]]+soki[[#This Row],[Produkcja]]&lt;0,G25+soki[[#This Row],[Produkcja]],G25-soki[[#This Row],[wielkosc_zamowienia]]+soki[[#This Row],[Produkcja]])</f>
        <v>21234</v>
      </c>
      <c r="H26">
        <f>IF(soki[[#This Row],[data]]=B25,0,1)</f>
        <v>1</v>
      </c>
      <c r="I26">
        <f>IF(G25+soki[[#This Row],[Produkcja]]-soki[[#This Row],[wielkosc_zamowienia]]&lt;0,1,0)</f>
        <v>0</v>
      </c>
      <c r="J26">
        <f>IF(soki[[#This Row],[Filia]]=1,soki[[#This Row],[wielkosc_zamowienia]],0)</f>
        <v>0</v>
      </c>
    </row>
    <row r="27" spans="1:10" x14ac:dyDescent="0.25">
      <c r="A27">
        <v>26</v>
      </c>
      <c r="B27" s="1">
        <v>44210</v>
      </c>
      <c r="C27" s="2" t="s">
        <v>4</v>
      </c>
      <c r="D27">
        <v>2260</v>
      </c>
      <c r="E27">
        <f>WEEKDAY(soki[[#This Row],[data]],11)</f>
        <v>4</v>
      </c>
      <c r="F27">
        <f>IF(H27=1,IF(soki[[#This Row],[Dzień]]&gt;5,5000,$M$5),0)</f>
        <v>13178</v>
      </c>
      <c r="G27">
        <f>IF(G26-soki[[#This Row],[wielkosc_zamowienia]]+soki[[#This Row],[Produkcja]]&lt;0,G26+soki[[#This Row],[Produkcja]],G26-soki[[#This Row],[wielkosc_zamowienia]]+soki[[#This Row],[Produkcja]])</f>
        <v>32152</v>
      </c>
      <c r="H27">
        <f>IF(soki[[#This Row],[data]]=B26,0,1)</f>
        <v>1</v>
      </c>
      <c r="I27">
        <f>IF(G26+soki[[#This Row],[Produkcja]]-soki[[#This Row],[wielkosc_zamowienia]]&lt;0,1,0)</f>
        <v>0</v>
      </c>
      <c r="J27">
        <f>IF(soki[[#This Row],[Filia]]=1,soki[[#This Row],[wielkosc_zamowienia]],0)</f>
        <v>0</v>
      </c>
    </row>
    <row r="28" spans="1:10" x14ac:dyDescent="0.25">
      <c r="A28">
        <v>27</v>
      </c>
      <c r="B28" s="1">
        <v>44210</v>
      </c>
      <c r="C28" s="2" t="s">
        <v>5</v>
      </c>
      <c r="D28">
        <v>5000</v>
      </c>
      <c r="E28">
        <f>WEEKDAY(soki[[#This Row],[data]],11)</f>
        <v>4</v>
      </c>
      <c r="F28">
        <f>IF(H28=1,IF(soki[[#This Row],[Dzień]]&gt;5,5000,$M$5),0)</f>
        <v>0</v>
      </c>
      <c r="G28">
        <f>IF(G27-soki[[#This Row],[wielkosc_zamowienia]]+soki[[#This Row],[Produkcja]]&lt;0,G27+soki[[#This Row],[Produkcja]],G27-soki[[#This Row],[wielkosc_zamowienia]]+soki[[#This Row],[Produkcja]])</f>
        <v>27152</v>
      </c>
      <c r="H28">
        <f>IF(soki[[#This Row],[data]]=B27,0,1)</f>
        <v>0</v>
      </c>
      <c r="I28">
        <f>IF(G27+soki[[#This Row],[Produkcja]]-soki[[#This Row],[wielkosc_zamowienia]]&lt;0,1,0)</f>
        <v>0</v>
      </c>
      <c r="J28">
        <f>IF(soki[[#This Row],[Filia]]=1,soki[[#This Row],[wielkosc_zamowienia]],0)</f>
        <v>0</v>
      </c>
    </row>
    <row r="29" spans="1:10" x14ac:dyDescent="0.25">
      <c r="A29">
        <v>28</v>
      </c>
      <c r="B29" s="1">
        <v>44210</v>
      </c>
      <c r="C29" s="2" t="s">
        <v>7</v>
      </c>
      <c r="D29">
        <v>1650</v>
      </c>
      <c r="E29">
        <f>WEEKDAY(soki[[#This Row],[data]],11)</f>
        <v>4</v>
      </c>
      <c r="F29">
        <f>IF(H29=1,IF(soki[[#This Row],[Dzień]]&gt;5,5000,$M$5),0)</f>
        <v>0</v>
      </c>
      <c r="G29">
        <f>IF(G28-soki[[#This Row],[wielkosc_zamowienia]]+soki[[#This Row],[Produkcja]]&lt;0,G28+soki[[#This Row],[Produkcja]],G28-soki[[#This Row],[wielkosc_zamowienia]]+soki[[#This Row],[Produkcja]])</f>
        <v>25502</v>
      </c>
      <c r="H29">
        <f>IF(soki[[#This Row],[data]]=B28,0,1)</f>
        <v>0</v>
      </c>
      <c r="I29">
        <f>IF(G28+soki[[#This Row],[Produkcja]]-soki[[#This Row],[wielkosc_zamowienia]]&lt;0,1,0)</f>
        <v>0</v>
      </c>
      <c r="J29">
        <f>IF(soki[[#This Row],[Filia]]=1,soki[[#This Row],[wielkosc_zamowienia]],0)</f>
        <v>0</v>
      </c>
    </row>
    <row r="30" spans="1:10" x14ac:dyDescent="0.25">
      <c r="A30">
        <v>29</v>
      </c>
      <c r="B30" s="1">
        <v>44211</v>
      </c>
      <c r="C30" s="2" t="s">
        <v>7</v>
      </c>
      <c r="D30">
        <v>7060</v>
      </c>
      <c r="E30">
        <f>WEEKDAY(soki[[#This Row],[data]],11)</f>
        <v>5</v>
      </c>
      <c r="F30">
        <f>IF(H30=1,IF(soki[[#This Row],[Dzień]]&gt;5,5000,$M$5),0)</f>
        <v>13178</v>
      </c>
      <c r="G30">
        <f>IF(G29-soki[[#This Row],[wielkosc_zamowienia]]+soki[[#This Row],[Produkcja]]&lt;0,G29+soki[[#This Row],[Produkcja]],G29-soki[[#This Row],[wielkosc_zamowienia]]+soki[[#This Row],[Produkcja]])</f>
        <v>31620</v>
      </c>
      <c r="H30">
        <f>IF(soki[[#This Row],[data]]=B29,0,1)</f>
        <v>1</v>
      </c>
      <c r="I30">
        <f>IF(G29+soki[[#This Row],[Produkcja]]-soki[[#This Row],[wielkosc_zamowienia]]&lt;0,1,0)</f>
        <v>0</v>
      </c>
      <c r="J30">
        <f>IF(soki[[#This Row],[Filia]]=1,soki[[#This Row],[wielkosc_zamowienia]],0)</f>
        <v>0</v>
      </c>
    </row>
    <row r="31" spans="1:10" x14ac:dyDescent="0.25">
      <c r="A31">
        <v>30</v>
      </c>
      <c r="B31" s="1">
        <v>44211</v>
      </c>
      <c r="C31" s="2" t="s">
        <v>4</v>
      </c>
      <c r="D31">
        <v>3260</v>
      </c>
      <c r="E31">
        <f>WEEKDAY(soki[[#This Row],[data]],11)</f>
        <v>5</v>
      </c>
      <c r="F31">
        <f>IF(H31=1,IF(soki[[#This Row],[Dzień]]&gt;5,5000,$M$5),0)</f>
        <v>0</v>
      </c>
      <c r="G31">
        <f>IF(G30-soki[[#This Row],[wielkosc_zamowienia]]+soki[[#This Row],[Produkcja]]&lt;0,G30+soki[[#This Row],[Produkcja]],G30-soki[[#This Row],[wielkosc_zamowienia]]+soki[[#This Row],[Produkcja]])</f>
        <v>28360</v>
      </c>
      <c r="H31">
        <f>IF(soki[[#This Row],[data]]=B30,0,1)</f>
        <v>0</v>
      </c>
      <c r="I31">
        <f>IF(G30+soki[[#This Row],[Produkcja]]-soki[[#This Row],[wielkosc_zamowienia]]&lt;0,1,0)</f>
        <v>0</v>
      </c>
      <c r="J31">
        <f>IF(soki[[#This Row],[Filia]]=1,soki[[#This Row],[wielkosc_zamowienia]],0)</f>
        <v>0</v>
      </c>
    </row>
    <row r="32" spans="1:10" x14ac:dyDescent="0.25">
      <c r="A32">
        <v>31</v>
      </c>
      <c r="B32" s="1">
        <v>44211</v>
      </c>
      <c r="C32" s="2" t="s">
        <v>6</v>
      </c>
      <c r="D32">
        <v>5760</v>
      </c>
      <c r="E32">
        <f>WEEKDAY(soki[[#This Row],[data]],11)</f>
        <v>5</v>
      </c>
      <c r="F32">
        <f>IF(H32=1,IF(soki[[#This Row],[Dzień]]&gt;5,5000,$M$5),0)</f>
        <v>0</v>
      </c>
      <c r="G32">
        <f>IF(G31-soki[[#This Row],[wielkosc_zamowienia]]+soki[[#This Row],[Produkcja]]&lt;0,G31+soki[[#This Row],[Produkcja]],G31-soki[[#This Row],[wielkosc_zamowienia]]+soki[[#This Row],[Produkcja]])</f>
        <v>22600</v>
      </c>
      <c r="H32">
        <f>IF(soki[[#This Row],[data]]=B31,0,1)</f>
        <v>0</v>
      </c>
      <c r="I32">
        <f>IF(G31+soki[[#This Row],[Produkcja]]-soki[[#This Row],[wielkosc_zamowienia]]&lt;0,1,0)</f>
        <v>0</v>
      </c>
      <c r="J32">
        <f>IF(soki[[#This Row],[Filia]]=1,soki[[#This Row],[wielkosc_zamowienia]],0)</f>
        <v>0</v>
      </c>
    </row>
    <row r="33" spans="1:10" x14ac:dyDescent="0.25">
      <c r="A33">
        <v>32</v>
      </c>
      <c r="B33" s="1">
        <v>44212</v>
      </c>
      <c r="C33" s="2" t="s">
        <v>5</v>
      </c>
      <c r="D33">
        <v>1990</v>
      </c>
      <c r="E33">
        <f>WEEKDAY(soki[[#This Row],[data]],11)</f>
        <v>6</v>
      </c>
      <c r="F33">
        <f>IF(H33=1,IF(soki[[#This Row],[Dzień]]&gt;5,5000,$M$5),0)</f>
        <v>5000</v>
      </c>
      <c r="G33">
        <f>IF(G32-soki[[#This Row],[wielkosc_zamowienia]]+soki[[#This Row],[Produkcja]]&lt;0,G32+soki[[#This Row],[Produkcja]],G32-soki[[#This Row],[wielkosc_zamowienia]]+soki[[#This Row],[Produkcja]])</f>
        <v>25610</v>
      </c>
      <c r="H33">
        <f>IF(soki[[#This Row],[data]]=B32,0,1)</f>
        <v>1</v>
      </c>
      <c r="I33">
        <f>IF(G32+soki[[#This Row],[Produkcja]]-soki[[#This Row],[wielkosc_zamowienia]]&lt;0,1,0)</f>
        <v>0</v>
      </c>
      <c r="J33">
        <f>IF(soki[[#This Row],[Filia]]=1,soki[[#This Row],[wielkosc_zamowienia]],0)</f>
        <v>0</v>
      </c>
    </row>
    <row r="34" spans="1:10" x14ac:dyDescent="0.25">
      <c r="A34">
        <v>33</v>
      </c>
      <c r="B34" s="1">
        <v>44213</v>
      </c>
      <c r="C34" s="2" t="s">
        <v>7</v>
      </c>
      <c r="D34">
        <v>5240</v>
      </c>
      <c r="E34">
        <f>WEEKDAY(soki[[#This Row],[data]],11)</f>
        <v>7</v>
      </c>
      <c r="F34">
        <f>IF(H34=1,IF(soki[[#This Row],[Dzień]]&gt;5,5000,$M$5),0)</f>
        <v>5000</v>
      </c>
      <c r="G34">
        <f>IF(G33-soki[[#This Row],[wielkosc_zamowienia]]+soki[[#This Row],[Produkcja]]&lt;0,G33+soki[[#This Row],[Produkcja]],G33-soki[[#This Row],[wielkosc_zamowienia]]+soki[[#This Row],[Produkcja]])</f>
        <v>25370</v>
      </c>
      <c r="H34">
        <f>IF(soki[[#This Row],[data]]=B33,0,1)</f>
        <v>1</v>
      </c>
      <c r="I34">
        <f>IF(G33+soki[[#This Row],[Produkcja]]-soki[[#This Row],[wielkosc_zamowienia]]&lt;0,1,0)</f>
        <v>0</v>
      </c>
      <c r="J34">
        <f>IF(soki[[#This Row],[Filia]]=1,soki[[#This Row],[wielkosc_zamowienia]],0)</f>
        <v>0</v>
      </c>
    </row>
    <row r="35" spans="1:10" x14ac:dyDescent="0.25">
      <c r="A35">
        <v>34</v>
      </c>
      <c r="B35" s="1">
        <v>44213</v>
      </c>
      <c r="C35" s="2" t="s">
        <v>5</v>
      </c>
      <c r="D35">
        <v>2720</v>
      </c>
      <c r="E35">
        <f>WEEKDAY(soki[[#This Row],[data]],11)</f>
        <v>7</v>
      </c>
      <c r="F35">
        <f>IF(H35=1,IF(soki[[#This Row],[Dzień]]&gt;5,5000,$M$5),0)</f>
        <v>0</v>
      </c>
      <c r="G35">
        <f>IF(G34-soki[[#This Row],[wielkosc_zamowienia]]+soki[[#This Row],[Produkcja]]&lt;0,G34+soki[[#This Row],[Produkcja]],G34-soki[[#This Row],[wielkosc_zamowienia]]+soki[[#This Row],[Produkcja]])</f>
        <v>22650</v>
      </c>
      <c r="H35">
        <f>IF(soki[[#This Row],[data]]=B34,0,1)</f>
        <v>0</v>
      </c>
      <c r="I35">
        <f>IF(G34+soki[[#This Row],[Produkcja]]-soki[[#This Row],[wielkosc_zamowienia]]&lt;0,1,0)</f>
        <v>0</v>
      </c>
      <c r="J35">
        <f>IF(soki[[#This Row],[Filia]]=1,soki[[#This Row],[wielkosc_zamowienia]],0)</f>
        <v>0</v>
      </c>
    </row>
    <row r="36" spans="1:10" x14ac:dyDescent="0.25">
      <c r="A36">
        <v>35</v>
      </c>
      <c r="B36" s="1">
        <v>44213</v>
      </c>
      <c r="C36" s="2" t="s">
        <v>6</v>
      </c>
      <c r="D36">
        <v>3220</v>
      </c>
      <c r="E36">
        <f>WEEKDAY(soki[[#This Row],[data]],11)</f>
        <v>7</v>
      </c>
      <c r="F36">
        <f>IF(H36=1,IF(soki[[#This Row],[Dzień]]&gt;5,5000,$M$5),0)</f>
        <v>0</v>
      </c>
      <c r="G36">
        <f>IF(G35-soki[[#This Row],[wielkosc_zamowienia]]+soki[[#This Row],[Produkcja]]&lt;0,G35+soki[[#This Row],[Produkcja]],G35-soki[[#This Row],[wielkosc_zamowienia]]+soki[[#This Row],[Produkcja]])</f>
        <v>19430</v>
      </c>
      <c r="H36">
        <f>IF(soki[[#This Row],[data]]=B35,0,1)</f>
        <v>0</v>
      </c>
      <c r="I36">
        <f>IF(G35+soki[[#This Row],[Produkcja]]-soki[[#This Row],[wielkosc_zamowienia]]&lt;0,1,0)</f>
        <v>0</v>
      </c>
      <c r="J36">
        <f>IF(soki[[#This Row],[Filia]]=1,soki[[#This Row],[wielkosc_zamowienia]],0)</f>
        <v>0</v>
      </c>
    </row>
    <row r="37" spans="1:10" x14ac:dyDescent="0.25">
      <c r="A37">
        <v>36</v>
      </c>
      <c r="B37" s="1">
        <v>44213</v>
      </c>
      <c r="C37" s="2" t="s">
        <v>4</v>
      </c>
      <c r="D37">
        <v>3140</v>
      </c>
      <c r="E37">
        <f>WEEKDAY(soki[[#This Row],[data]],11)</f>
        <v>7</v>
      </c>
      <c r="F37">
        <f>IF(H37=1,IF(soki[[#This Row],[Dzień]]&gt;5,5000,$M$5),0)</f>
        <v>0</v>
      </c>
      <c r="G37">
        <f>IF(G36-soki[[#This Row],[wielkosc_zamowienia]]+soki[[#This Row],[Produkcja]]&lt;0,G36+soki[[#This Row],[Produkcja]],G36-soki[[#This Row],[wielkosc_zamowienia]]+soki[[#This Row],[Produkcja]])</f>
        <v>16290</v>
      </c>
      <c r="H37">
        <f>IF(soki[[#This Row],[data]]=B36,0,1)</f>
        <v>0</v>
      </c>
      <c r="I37">
        <f>IF(G36+soki[[#This Row],[Produkcja]]-soki[[#This Row],[wielkosc_zamowienia]]&lt;0,1,0)</f>
        <v>0</v>
      </c>
      <c r="J37">
        <f>IF(soki[[#This Row],[Filia]]=1,soki[[#This Row],[wielkosc_zamowienia]],0)</f>
        <v>0</v>
      </c>
    </row>
    <row r="38" spans="1:10" x14ac:dyDescent="0.25">
      <c r="A38">
        <v>37</v>
      </c>
      <c r="B38" s="1">
        <v>44214</v>
      </c>
      <c r="C38" s="2" t="s">
        <v>7</v>
      </c>
      <c r="D38">
        <v>4150</v>
      </c>
      <c r="E38">
        <f>WEEKDAY(soki[[#This Row],[data]],11)</f>
        <v>1</v>
      </c>
      <c r="F38">
        <f>IF(H38=1,IF(soki[[#This Row],[Dzień]]&gt;5,5000,$M$5),0)</f>
        <v>13178</v>
      </c>
      <c r="G38">
        <f>IF(G37-soki[[#This Row],[wielkosc_zamowienia]]+soki[[#This Row],[Produkcja]]&lt;0,G37+soki[[#This Row],[Produkcja]],G37-soki[[#This Row],[wielkosc_zamowienia]]+soki[[#This Row],[Produkcja]])</f>
        <v>25318</v>
      </c>
      <c r="H38">
        <f>IF(soki[[#This Row],[data]]=B37,0,1)</f>
        <v>1</v>
      </c>
      <c r="I38">
        <f>IF(G37+soki[[#This Row],[Produkcja]]-soki[[#This Row],[wielkosc_zamowienia]]&lt;0,1,0)</f>
        <v>0</v>
      </c>
      <c r="J38">
        <f>IF(soki[[#This Row],[Filia]]=1,soki[[#This Row],[wielkosc_zamowienia]],0)</f>
        <v>0</v>
      </c>
    </row>
    <row r="39" spans="1:10" x14ac:dyDescent="0.25">
      <c r="A39">
        <v>38</v>
      </c>
      <c r="B39" s="1">
        <v>44215</v>
      </c>
      <c r="C39" s="2" t="s">
        <v>7</v>
      </c>
      <c r="D39">
        <v>3870</v>
      </c>
      <c r="E39">
        <f>WEEKDAY(soki[[#This Row],[data]],11)</f>
        <v>2</v>
      </c>
      <c r="F39">
        <f>IF(H39=1,IF(soki[[#This Row],[Dzień]]&gt;5,5000,$M$5),0)</f>
        <v>13178</v>
      </c>
      <c r="G39">
        <f>IF(G38-soki[[#This Row],[wielkosc_zamowienia]]+soki[[#This Row],[Produkcja]]&lt;0,G38+soki[[#This Row],[Produkcja]],G38-soki[[#This Row],[wielkosc_zamowienia]]+soki[[#This Row],[Produkcja]])</f>
        <v>34626</v>
      </c>
      <c r="H39">
        <f>IF(soki[[#This Row],[data]]=B38,0,1)</f>
        <v>1</v>
      </c>
      <c r="I39">
        <f>IF(G38+soki[[#This Row],[Produkcja]]-soki[[#This Row],[wielkosc_zamowienia]]&lt;0,1,0)</f>
        <v>0</v>
      </c>
      <c r="J39">
        <f>IF(soki[[#This Row],[Filia]]=1,soki[[#This Row],[wielkosc_zamowienia]],0)</f>
        <v>0</v>
      </c>
    </row>
    <row r="40" spans="1:10" x14ac:dyDescent="0.25">
      <c r="A40">
        <v>39</v>
      </c>
      <c r="B40" s="1">
        <v>44215</v>
      </c>
      <c r="C40" s="2" t="s">
        <v>4</v>
      </c>
      <c r="D40">
        <v>1170</v>
      </c>
      <c r="E40">
        <f>WEEKDAY(soki[[#This Row],[data]],11)</f>
        <v>2</v>
      </c>
      <c r="F40">
        <f>IF(H40=1,IF(soki[[#This Row],[Dzień]]&gt;5,5000,$M$5),0)</f>
        <v>0</v>
      </c>
      <c r="G40">
        <f>IF(G39-soki[[#This Row],[wielkosc_zamowienia]]+soki[[#This Row],[Produkcja]]&lt;0,G39+soki[[#This Row],[Produkcja]],G39-soki[[#This Row],[wielkosc_zamowienia]]+soki[[#This Row],[Produkcja]])</f>
        <v>33456</v>
      </c>
      <c r="H40">
        <f>IF(soki[[#This Row],[data]]=B39,0,1)</f>
        <v>0</v>
      </c>
      <c r="I40">
        <f>IF(G39+soki[[#This Row],[Produkcja]]-soki[[#This Row],[wielkosc_zamowienia]]&lt;0,1,0)</f>
        <v>0</v>
      </c>
      <c r="J40">
        <f>IF(soki[[#This Row],[Filia]]=1,soki[[#This Row],[wielkosc_zamowienia]],0)</f>
        <v>0</v>
      </c>
    </row>
    <row r="41" spans="1:10" x14ac:dyDescent="0.25">
      <c r="A41">
        <v>40</v>
      </c>
      <c r="B41" s="1">
        <v>44216</v>
      </c>
      <c r="C41" s="2" t="s">
        <v>4</v>
      </c>
      <c r="D41">
        <v>2350</v>
      </c>
      <c r="E41">
        <f>WEEKDAY(soki[[#This Row],[data]],11)</f>
        <v>3</v>
      </c>
      <c r="F41">
        <f>IF(H41=1,IF(soki[[#This Row],[Dzień]]&gt;5,5000,$M$5),0)</f>
        <v>13178</v>
      </c>
      <c r="G41">
        <f>IF(G40-soki[[#This Row],[wielkosc_zamowienia]]+soki[[#This Row],[Produkcja]]&lt;0,G40+soki[[#This Row],[Produkcja]],G40-soki[[#This Row],[wielkosc_zamowienia]]+soki[[#This Row],[Produkcja]])</f>
        <v>44284</v>
      </c>
      <c r="H41">
        <f>IF(soki[[#This Row],[data]]=B40,0,1)</f>
        <v>1</v>
      </c>
      <c r="I41">
        <f>IF(G40+soki[[#This Row],[Produkcja]]-soki[[#This Row],[wielkosc_zamowienia]]&lt;0,1,0)</f>
        <v>0</v>
      </c>
      <c r="J41">
        <f>IF(soki[[#This Row],[Filia]]=1,soki[[#This Row],[wielkosc_zamowienia]],0)</f>
        <v>0</v>
      </c>
    </row>
    <row r="42" spans="1:10" x14ac:dyDescent="0.25">
      <c r="A42">
        <v>41</v>
      </c>
      <c r="B42" s="1">
        <v>44216</v>
      </c>
      <c r="C42" s="2" t="s">
        <v>7</v>
      </c>
      <c r="D42">
        <v>7700</v>
      </c>
      <c r="E42">
        <f>WEEKDAY(soki[[#This Row],[data]],11)</f>
        <v>3</v>
      </c>
      <c r="F42">
        <f>IF(H42=1,IF(soki[[#This Row],[Dzień]]&gt;5,5000,$M$5),0)</f>
        <v>0</v>
      </c>
      <c r="G42">
        <f>IF(G41-soki[[#This Row],[wielkosc_zamowienia]]+soki[[#This Row],[Produkcja]]&lt;0,G41+soki[[#This Row],[Produkcja]],G41-soki[[#This Row],[wielkosc_zamowienia]]+soki[[#This Row],[Produkcja]])</f>
        <v>36584</v>
      </c>
      <c r="H42">
        <f>IF(soki[[#This Row],[data]]=B41,0,1)</f>
        <v>0</v>
      </c>
      <c r="I42">
        <f>IF(G41+soki[[#This Row],[Produkcja]]-soki[[#This Row],[wielkosc_zamowienia]]&lt;0,1,0)</f>
        <v>0</v>
      </c>
      <c r="J42">
        <f>IF(soki[[#This Row],[Filia]]=1,soki[[#This Row],[wielkosc_zamowienia]],0)</f>
        <v>0</v>
      </c>
    </row>
    <row r="43" spans="1:10" x14ac:dyDescent="0.25">
      <c r="A43">
        <v>42</v>
      </c>
      <c r="B43" s="1">
        <v>44217</v>
      </c>
      <c r="C43" s="2" t="s">
        <v>6</v>
      </c>
      <c r="D43">
        <v>3210</v>
      </c>
      <c r="E43">
        <f>WEEKDAY(soki[[#This Row],[data]],11)</f>
        <v>4</v>
      </c>
      <c r="F43">
        <f>IF(H43=1,IF(soki[[#This Row],[Dzień]]&gt;5,5000,$M$5),0)</f>
        <v>13178</v>
      </c>
      <c r="G43">
        <f>IF(G42-soki[[#This Row],[wielkosc_zamowienia]]+soki[[#This Row],[Produkcja]]&lt;0,G42+soki[[#This Row],[Produkcja]],G42-soki[[#This Row],[wielkosc_zamowienia]]+soki[[#This Row],[Produkcja]])</f>
        <v>46552</v>
      </c>
      <c r="H43">
        <f>IF(soki[[#This Row],[data]]=B42,0,1)</f>
        <v>1</v>
      </c>
      <c r="I43">
        <f>IF(G42+soki[[#This Row],[Produkcja]]-soki[[#This Row],[wielkosc_zamowienia]]&lt;0,1,0)</f>
        <v>0</v>
      </c>
      <c r="J43">
        <f>IF(soki[[#This Row],[Filia]]=1,soki[[#This Row],[wielkosc_zamowienia]],0)</f>
        <v>0</v>
      </c>
    </row>
    <row r="44" spans="1:10" x14ac:dyDescent="0.25">
      <c r="A44">
        <v>43</v>
      </c>
      <c r="B44" s="1">
        <v>44217</v>
      </c>
      <c r="C44" s="2" t="s">
        <v>7</v>
      </c>
      <c r="D44">
        <v>1060</v>
      </c>
      <c r="E44">
        <f>WEEKDAY(soki[[#This Row],[data]],11)</f>
        <v>4</v>
      </c>
      <c r="F44">
        <f>IF(H44=1,IF(soki[[#This Row],[Dzień]]&gt;5,5000,$M$5),0)</f>
        <v>0</v>
      </c>
      <c r="G44">
        <f>IF(G43-soki[[#This Row],[wielkosc_zamowienia]]+soki[[#This Row],[Produkcja]]&lt;0,G43+soki[[#This Row],[Produkcja]],G43-soki[[#This Row],[wielkosc_zamowienia]]+soki[[#This Row],[Produkcja]])</f>
        <v>45492</v>
      </c>
      <c r="H44">
        <f>IF(soki[[#This Row],[data]]=B43,0,1)</f>
        <v>0</v>
      </c>
      <c r="I44">
        <f>IF(G43+soki[[#This Row],[Produkcja]]-soki[[#This Row],[wielkosc_zamowienia]]&lt;0,1,0)</f>
        <v>0</v>
      </c>
      <c r="J44">
        <f>IF(soki[[#This Row],[Filia]]=1,soki[[#This Row],[wielkosc_zamowienia]],0)</f>
        <v>0</v>
      </c>
    </row>
    <row r="45" spans="1:10" x14ac:dyDescent="0.25">
      <c r="A45">
        <v>44</v>
      </c>
      <c r="B45" s="1">
        <v>44218</v>
      </c>
      <c r="C45" s="2" t="s">
        <v>6</v>
      </c>
      <c r="D45">
        <v>2300</v>
      </c>
      <c r="E45">
        <f>WEEKDAY(soki[[#This Row],[data]],11)</f>
        <v>5</v>
      </c>
      <c r="F45">
        <f>IF(H45=1,IF(soki[[#This Row],[Dzień]]&gt;5,5000,$M$5),0)</f>
        <v>13178</v>
      </c>
      <c r="G45">
        <f>IF(G44-soki[[#This Row],[wielkosc_zamowienia]]+soki[[#This Row],[Produkcja]]&lt;0,G44+soki[[#This Row],[Produkcja]],G44-soki[[#This Row],[wielkosc_zamowienia]]+soki[[#This Row],[Produkcja]])</f>
        <v>56370</v>
      </c>
      <c r="H45">
        <f>IF(soki[[#This Row],[data]]=B44,0,1)</f>
        <v>1</v>
      </c>
      <c r="I45">
        <f>IF(G44+soki[[#This Row],[Produkcja]]-soki[[#This Row],[wielkosc_zamowienia]]&lt;0,1,0)</f>
        <v>0</v>
      </c>
      <c r="J45">
        <f>IF(soki[[#This Row],[Filia]]=1,soki[[#This Row],[wielkosc_zamowienia]],0)</f>
        <v>0</v>
      </c>
    </row>
    <row r="46" spans="1:10" x14ac:dyDescent="0.25">
      <c r="A46">
        <v>45</v>
      </c>
      <c r="B46" s="1">
        <v>44218</v>
      </c>
      <c r="C46" s="2" t="s">
        <v>7</v>
      </c>
      <c r="D46">
        <v>7840</v>
      </c>
      <c r="E46">
        <f>WEEKDAY(soki[[#This Row],[data]],11)</f>
        <v>5</v>
      </c>
      <c r="F46">
        <f>IF(H46=1,IF(soki[[#This Row],[Dzień]]&gt;5,5000,$M$5),0)</f>
        <v>0</v>
      </c>
      <c r="G46">
        <f>IF(G45-soki[[#This Row],[wielkosc_zamowienia]]+soki[[#This Row],[Produkcja]]&lt;0,G45+soki[[#This Row],[Produkcja]],G45-soki[[#This Row],[wielkosc_zamowienia]]+soki[[#This Row],[Produkcja]])</f>
        <v>48530</v>
      </c>
      <c r="H46">
        <f>IF(soki[[#This Row],[data]]=B45,0,1)</f>
        <v>0</v>
      </c>
      <c r="I46">
        <f>IF(G45+soki[[#This Row],[Produkcja]]-soki[[#This Row],[wielkosc_zamowienia]]&lt;0,1,0)</f>
        <v>0</v>
      </c>
      <c r="J46">
        <f>IF(soki[[#This Row],[Filia]]=1,soki[[#This Row],[wielkosc_zamowienia]],0)</f>
        <v>0</v>
      </c>
    </row>
    <row r="47" spans="1:10" x14ac:dyDescent="0.25">
      <c r="A47">
        <v>46</v>
      </c>
      <c r="B47" s="1">
        <v>44219</v>
      </c>
      <c r="C47" s="2" t="s">
        <v>4</v>
      </c>
      <c r="D47">
        <v>2870</v>
      </c>
      <c r="E47">
        <f>WEEKDAY(soki[[#This Row],[data]],11)</f>
        <v>6</v>
      </c>
      <c r="F47">
        <f>IF(H47=1,IF(soki[[#This Row],[Dzień]]&gt;5,5000,$M$5),0)</f>
        <v>5000</v>
      </c>
      <c r="G47">
        <f>IF(G46-soki[[#This Row],[wielkosc_zamowienia]]+soki[[#This Row],[Produkcja]]&lt;0,G46+soki[[#This Row],[Produkcja]],G46-soki[[#This Row],[wielkosc_zamowienia]]+soki[[#This Row],[Produkcja]])</f>
        <v>50660</v>
      </c>
      <c r="H47">
        <f>IF(soki[[#This Row],[data]]=B46,0,1)</f>
        <v>1</v>
      </c>
      <c r="I47">
        <f>IF(G46+soki[[#This Row],[Produkcja]]-soki[[#This Row],[wielkosc_zamowienia]]&lt;0,1,0)</f>
        <v>0</v>
      </c>
      <c r="J47">
        <f>IF(soki[[#This Row],[Filia]]=1,soki[[#This Row],[wielkosc_zamowienia]],0)</f>
        <v>0</v>
      </c>
    </row>
    <row r="48" spans="1:10" x14ac:dyDescent="0.25">
      <c r="A48">
        <v>47</v>
      </c>
      <c r="B48" s="1">
        <v>44220</v>
      </c>
      <c r="C48" s="2" t="s">
        <v>4</v>
      </c>
      <c r="D48">
        <v>8690</v>
      </c>
      <c r="E48">
        <f>WEEKDAY(soki[[#This Row],[data]],11)</f>
        <v>7</v>
      </c>
      <c r="F48">
        <f>IF(H48=1,IF(soki[[#This Row],[Dzień]]&gt;5,5000,$M$5),0)</f>
        <v>5000</v>
      </c>
      <c r="G48">
        <f>IF(G47-soki[[#This Row],[wielkosc_zamowienia]]+soki[[#This Row],[Produkcja]]&lt;0,G47+soki[[#This Row],[Produkcja]],G47-soki[[#This Row],[wielkosc_zamowienia]]+soki[[#This Row],[Produkcja]])</f>
        <v>46970</v>
      </c>
      <c r="H48">
        <f>IF(soki[[#This Row],[data]]=B47,0,1)</f>
        <v>1</v>
      </c>
      <c r="I48">
        <f>IF(G47+soki[[#This Row],[Produkcja]]-soki[[#This Row],[wielkosc_zamowienia]]&lt;0,1,0)</f>
        <v>0</v>
      </c>
      <c r="J48">
        <f>IF(soki[[#This Row],[Filia]]=1,soki[[#This Row],[wielkosc_zamowienia]],0)</f>
        <v>0</v>
      </c>
    </row>
    <row r="49" spans="1:10" x14ac:dyDescent="0.25">
      <c r="A49">
        <v>48</v>
      </c>
      <c r="B49" s="1">
        <v>44221</v>
      </c>
      <c r="C49" s="2" t="s">
        <v>6</v>
      </c>
      <c r="D49">
        <v>6450</v>
      </c>
      <c r="E49">
        <f>WEEKDAY(soki[[#This Row],[data]],11)</f>
        <v>1</v>
      </c>
      <c r="F49">
        <f>IF(H49=1,IF(soki[[#This Row],[Dzień]]&gt;5,5000,$M$5),0)</f>
        <v>13178</v>
      </c>
      <c r="G49">
        <f>IF(G48-soki[[#This Row],[wielkosc_zamowienia]]+soki[[#This Row],[Produkcja]]&lt;0,G48+soki[[#This Row],[Produkcja]],G48-soki[[#This Row],[wielkosc_zamowienia]]+soki[[#This Row],[Produkcja]])</f>
        <v>53698</v>
      </c>
      <c r="H49">
        <f>IF(soki[[#This Row],[data]]=B48,0,1)</f>
        <v>1</v>
      </c>
      <c r="I49">
        <f>IF(G48+soki[[#This Row],[Produkcja]]-soki[[#This Row],[wielkosc_zamowienia]]&lt;0,1,0)</f>
        <v>0</v>
      </c>
      <c r="J49">
        <f>IF(soki[[#This Row],[Filia]]=1,soki[[#This Row],[wielkosc_zamowienia]],0)</f>
        <v>0</v>
      </c>
    </row>
    <row r="50" spans="1:10" x14ac:dyDescent="0.25">
      <c r="A50">
        <v>49</v>
      </c>
      <c r="B50" s="1">
        <v>44222</v>
      </c>
      <c r="C50" s="2" t="s">
        <v>7</v>
      </c>
      <c r="D50">
        <v>3050</v>
      </c>
      <c r="E50">
        <f>WEEKDAY(soki[[#This Row],[data]],11)</f>
        <v>2</v>
      </c>
      <c r="F50">
        <f>IF(H50=1,IF(soki[[#This Row],[Dzień]]&gt;5,5000,$M$5),0)</f>
        <v>13178</v>
      </c>
      <c r="G50">
        <f>IF(G49-soki[[#This Row],[wielkosc_zamowienia]]+soki[[#This Row],[Produkcja]]&lt;0,G49+soki[[#This Row],[Produkcja]],G49-soki[[#This Row],[wielkosc_zamowienia]]+soki[[#This Row],[Produkcja]])</f>
        <v>63826</v>
      </c>
      <c r="H50">
        <f>IF(soki[[#This Row],[data]]=B49,0,1)</f>
        <v>1</v>
      </c>
      <c r="I50">
        <f>IF(G49+soki[[#This Row],[Produkcja]]-soki[[#This Row],[wielkosc_zamowienia]]&lt;0,1,0)</f>
        <v>0</v>
      </c>
      <c r="J50">
        <f>IF(soki[[#This Row],[Filia]]=1,soki[[#This Row],[wielkosc_zamowienia]],0)</f>
        <v>0</v>
      </c>
    </row>
    <row r="51" spans="1:10" x14ac:dyDescent="0.25">
      <c r="A51">
        <v>50</v>
      </c>
      <c r="B51" s="1">
        <v>44222</v>
      </c>
      <c r="C51" s="2" t="s">
        <v>5</v>
      </c>
      <c r="D51">
        <v>7170</v>
      </c>
      <c r="E51">
        <f>WEEKDAY(soki[[#This Row],[data]],11)</f>
        <v>2</v>
      </c>
      <c r="F51">
        <f>IF(H51=1,IF(soki[[#This Row],[Dzień]]&gt;5,5000,$M$5),0)</f>
        <v>0</v>
      </c>
      <c r="G51">
        <f>IF(G50-soki[[#This Row],[wielkosc_zamowienia]]+soki[[#This Row],[Produkcja]]&lt;0,G50+soki[[#This Row],[Produkcja]],G50-soki[[#This Row],[wielkosc_zamowienia]]+soki[[#This Row],[Produkcja]])</f>
        <v>56656</v>
      </c>
      <c r="H51">
        <f>IF(soki[[#This Row],[data]]=B50,0,1)</f>
        <v>0</v>
      </c>
      <c r="I51">
        <f>IF(G50+soki[[#This Row],[Produkcja]]-soki[[#This Row],[wielkosc_zamowienia]]&lt;0,1,0)</f>
        <v>0</v>
      </c>
      <c r="J51">
        <f>IF(soki[[#This Row],[Filia]]=1,soki[[#This Row],[wielkosc_zamowienia]],0)</f>
        <v>0</v>
      </c>
    </row>
    <row r="52" spans="1:10" x14ac:dyDescent="0.25">
      <c r="A52">
        <v>51</v>
      </c>
      <c r="B52" s="1">
        <v>44222</v>
      </c>
      <c r="C52" s="2" t="s">
        <v>6</v>
      </c>
      <c r="D52">
        <v>1970</v>
      </c>
      <c r="E52">
        <f>WEEKDAY(soki[[#This Row],[data]],11)</f>
        <v>2</v>
      </c>
      <c r="F52">
        <f>IF(H52=1,IF(soki[[#This Row],[Dzień]]&gt;5,5000,$M$5),0)</f>
        <v>0</v>
      </c>
      <c r="G52">
        <f>IF(G51-soki[[#This Row],[wielkosc_zamowienia]]+soki[[#This Row],[Produkcja]]&lt;0,G51+soki[[#This Row],[Produkcja]],G51-soki[[#This Row],[wielkosc_zamowienia]]+soki[[#This Row],[Produkcja]])</f>
        <v>54686</v>
      </c>
      <c r="H52">
        <f>IF(soki[[#This Row],[data]]=B51,0,1)</f>
        <v>0</v>
      </c>
      <c r="I52">
        <f>IF(G51+soki[[#This Row],[Produkcja]]-soki[[#This Row],[wielkosc_zamowienia]]&lt;0,1,0)</f>
        <v>0</v>
      </c>
      <c r="J52">
        <f>IF(soki[[#This Row],[Filia]]=1,soki[[#This Row],[wielkosc_zamowienia]],0)</f>
        <v>0</v>
      </c>
    </row>
    <row r="53" spans="1:10" x14ac:dyDescent="0.25">
      <c r="A53">
        <v>52</v>
      </c>
      <c r="B53" s="1">
        <v>44223</v>
      </c>
      <c r="C53" s="2" t="s">
        <v>6</v>
      </c>
      <c r="D53">
        <v>3670</v>
      </c>
      <c r="E53">
        <f>WEEKDAY(soki[[#This Row],[data]],11)</f>
        <v>3</v>
      </c>
      <c r="F53">
        <f>IF(H53=1,IF(soki[[#This Row],[Dzień]]&gt;5,5000,$M$5),0)</f>
        <v>13178</v>
      </c>
      <c r="G53">
        <f>IF(G52-soki[[#This Row],[wielkosc_zamowienia]]+soki[[#This Row],[Produkcja]]&lt;0,G52+soki[[#This Row],[Produkcja]],G52-soki[[#This Row],[wielkosc_zamowienia]]+soki[[#This Row],[Produkcja]])</f>
        <v>64194</v>
      </c>
      <c r="H53">
        <f>IF(soki[[#This Row],[data]]=B52,0,1)</f>
        <v>1</v>
      </c>
      <c r="I53">
        <f>IF(G52+soki[[#This Row],[Produkcja]]-soki[[#This Row],[wielkosc_zamowienia]]&lt;0,1,0)</f>
        <v>0</v>
      </c>
      <c r="J53">
        <f>IF(soki[[#This Row],[Filia]]=1,soki[[#This Row],[wielkosc_zamowienia]],0)</f>
        <v>0</v>
      </c>
    </row>
    <row r="54" spans="1:10" x14ac:dyDescent="0.25">
      <c r="A54">
        <v>53</v>
      </c>
      <c r="B54" s="1">
        <v>44223</v>
      </c>
      <c r="C54" s="2" t="s">
        <v>4</v>
      </c>
      <c r="D54">
        <v>7870</v>
      </c>
      <c r="E54">
        <f>WEEKDAY(soki[[#This Row],[data]],11)</f>
        <v>3</v>
      </c>
      <c r="F54">
        <f>IF(H54=1,IF(soki[[#This Row],[Dzień]]&gt;5,5000,$M$5),0)</f>
        <v>0</v>
      </c>
      <c r="G54">
        <f>IF(G53-soki[[#This Row],[wielkosc_zamowienia]]+soki[[#This Row],[Produkcja]]&lt;0,G53+soki[[#This Row],[Produkcja]],G53-soki[[#This Row],[wielkosc_zamowienia]]+soki[[#This Row],[Produkcja]])</f>
        <v>56324</v>
      </c>
      <c r="H54">
        <f>IF(soki[[#This Row],[data]]=B53,0,1)</f>
        <v>0</v>
      </c>
      <c r="I54">
        <f>IF(G53+soki[[#This Row],[Produkcja]]-soki[[#This Row],[wielkosc_zamowienia]]&lt;0,1,0)</f>
        <v>0</v>
      </c>
      <c r="J54">
        <f>IF(soki[[#This Row],[Filia]]=1,soki[[#This Row],[wielkosc_zamowienia]],0)</f>
        <v>0</v>
      </c>
    </row>
    <row r="55" spans="1:10" x14ac:dyDescent="0.25">
      <c r="A55">
        <v>54</v>
      </c>
      <c r="B55" s="1">
        <v>44224</v>
      </c>
      <c r="C55" s="2" t="s">
        <v>5</v>
      </c>
      <c r="D55">
        <v>7930</v>
      </c>
      <c r="E55">
        <f>WEEKDAY(soki[[#This Row],[data]],11)</f>
        <v>4</v>
      </c>
      <c r="F55">
        <f>IF(H55=1,IF(soki[[#This Row],[Dzień]]&gt;5,5000,$M$5),0)</f>
        <v>13178</v>
      </c>
      <c r="G55">
        <f>IF(G54-soki[[#This Row],[wielkosc_zamowienia]]+soki[[#This Row],[Produkcja]]&lt;0,G54+soki[[#This Row],[Produkcja]],G54-soki[[#This Row],[wielkosc_zamowienia]]+soki[[#This Row],[Produkcja]])</f>
        <v>61572</v>
      </c>
      <c r="H55">
        <f>IF(soki[[#This Row],[data]]=B54,0,1)</f>
        <v>1</v>
      </c>
      <c r="I55">
        <f>IF(G54+soki[[#This Row],[Produkcja]]-soki[[#This Row],[wielkosc_zamowienia]]&lt;0,1,0)</f>
        <v>0</v>
      </c>
      <c r="J55">
        <f>IF(soki[[#This Row],[Filia]]=1,soki[[#This Row],[wielkosc_zamowienia]],0)</f>
        <v>0</v>
      </c>
    </row>
    <row r="56" spans="1:10" x14ac:dyDescent="0.25">
      <c r="A56">
        <v>55</v>
      </c>
      <c r="B56" s="1">
        <v>44224</v>
      </c>
      <c r="C56" s="2" t="s">
        <v>4</v>
      </c>
      <c r="D56">
        <v>1940</v>
      </c>
      <c r="E56">
        <f>WEEKDAY(soki[[#This Row],[data]],11)</f>
        <v>4</v>
      </c>
      <c r="F56">
        <f>IF(H56=1,IF(soki[[#This Row],[Dzień]]&gt;5,5000,$M$5),0)</f>
        <v>0</v>
      </c>
      <c r="G56">
        <f>IF(G55-soki[[#This Row],[wielkosc_zamowienia]]+soki[[#This Row],[Produkcja]]&lt;0,G55+soki[[#This Row],[Produkcja]],G55-soki[[#This Row],[wielkosc_zamowienia]]+soki[[#This Row],[Produkcja]])</f>
        <v>59632</v>
      </c>
      <c r="H56">
        <f>IF(soki[[#This Row],[data]]=B55,0,1)</f>
        <v>0</v>
      </c>
      <c r="I56">
        <f>IF(G55+soki[[#This Row],[Produkcja]]-soki[[#This Row],[wielkosc_zamowienia]]&lt;0,1,0)</f>
        <v>0</v>
      </c>
      <c r="J56">
        <f>IF(soki[[#This Row],[Filia]]=1,soki[[#This Row],[wielkosc_zamowienia]],0)</f>
        <v>0</v>
      </c>
    </row>
    <row r="57" spans="1:10" x14ac:dyDescent="0.25">
      <c r="A57">
        <v>56</v>
      </c>
      <c r="B57" s="1">
        <v>44224</v>
      </c>
      <c r="C57" s="2" t="s">
        <v>7</v>
      </c>
      <c r="D57">
        <v>2340</v>
      </c>
      <c r="E57">
        <f>WEEKDAY(soki[[#This Row],[data]],11)</f>
        <v>4</v>
      </c>
      <c r="F57">
        <f>IF(H57=1,IF(soki[[#This Row],[Dzień]]&gt;5,5000,$M$5),0)</f>
        <v>0</v>
      </c>
      <c r="G57">
        <f>IF(G56-soki[[#This Row],[wielkosc_zamowienia]]+soki[[#This Row],[Produkcja]]&lt;0,G56+soki[[#This Row],[Produkcja]],G56-soki[[#This Row],[wielkosc_zamowienia]]+soki[[#This Row],[Produkcja]])</f>
        <v>57292</v>
      </c>
      <c r="H57">
        <f>IF(soki[[#This Row],[data]]=B56,0,1)</f>
        <v>0</v>
      </c>
      <c r="I57">
        <f>IF(G56+soki[[#This Row],[Produkcja]]-soki[[#This Row],[wielkosc_zamowienia]]&lt;0,1,0)</f>
        <v>0</v>
      </c>
      <c r="J57">
        <f>IF(soki[[#This Row],[Filia]]=1,soki[[#This Row],[wielkosc_zamowienia]],0)</f>
        <v>0</v>
      </c>
    </row>
    <row r="58" spans="1:10" x14ac:dyDescent="0.25">
      <c r="A58">
        <v>57</v>
      </c>
      <c r="B58" s="1">
        <v>44225</v>
      </c>
      <c r="C58" s="2" t="s">
        <v>7</v>
      </c>
      <c r="D58">
        <v>8710</v>
      </c>
      <c r="E58">
        <f>WEEKDAY(soki[[#This Row],[data]],11)</f>
        <v>5</v>
      </c>
      <c r="F58">
        <f>IF(H58=1,IF(soki[[#This Row],[Dzień]]&gt;5,5000,$M$5),0)</f>
        <v>13178</v>
      </c>
      <c r="G58">
        <f>IF(G57-soki[[#This Row],[wielkosc_zamowienia]]+soki[[#This Row],[Produkcja]]&lt;0,G57+soki[[#This Row],[Produkcja]],G57-soki[[#This Row],[wielkosc_zamowienia]]+soki[[#This Row],[Produkcja]])</f>
        <v>61760</v>
      </c>
      <c r="H58">
        <f>IF(soki[[#This Row],[data]]=B57,0,1)</f>
        <v>1</v>
      </c>
      <c r="I58">
        <f>IF(G57+soki[[#This Row],[Produkcja]]-soki[[#This Row],[wielkosc_zamowienia]]&lt;0,1,0)</f>
        <v>0</v>
      </c>
      <c r="J58">
        <f>IF(soki[[#This Row],[Filia]]=1,soki[[#This Row],[wielkosc_zamowienia]],0)</f>
        <v>0</v>
      </c>
    </row>
    <row r="59" spans="1:10" x14ac:dyDescent="0.25">
      <c r="A59">
        <v>58</v>
      </c>
      <c r="B59" s="1">
        <v>44225</v>
      </c>
      <c r="C59" s="2" t="s">
        <v>6</v>
      </c>
      <c r="D59">
        <v>1360</v>
      </c>
      <c r="E59">
        <f>WEEKDAY(soki[[#This Row],[data]],11)</f>
        <v>5</v>
      </c>
      <c r="F59">
        <f>IF(H59=1,IF(soki[[#This Row],[Dzień]]&gt;5,5000,$M$5),0)</f>
        <v>0</v>
      </c>
      <c r="G59">
        <f>IF(G58-soki[[#This Row],[wielkosc_zamowienia]]+soki[[#This Row],[Produkcja]]&lt;0,G58+soki[[#This Row],[Produkcja]],G58-soki[[#This Row],[wielkosc_zamowienia]]+soki[[#This Row],[Produkcja]])</f>
        <v>60400</v>
      </c>
      <c r="H59">
        <f>IF(soki[[#This Row],[data]]=B58,0,1)</f>
        <v>0</v>
      </c>
      <c r="I59">
        <f>IF(G58+soki[[#This Row],[Produkcja]]-soki[[#This Row],[wielkosc_zamowienia]]&lt;0,1,0)</f>
        <v>0</v>
      </c>
      <c r="J59">
        <f>IF(soki[[#This Row],[Filia]]=1,soki[[#This Row],[wielkosc_zamowienia]],0)</f>
        <v>0</v>
      </c>
    </row>
    <row r="60" spans="1:10" x14ac:dyDescent="0.25">
      <c r="A60">
        <v>59</v>
      </c>
      <c r="B60" s="1">
        <v>44226</v>
      </c>
      <c r="C60" s="2" t="s">
        <v>5</v>
      </c>
      <c r="D60">
        <v>6820</v>
      </c>
      <c r="E60">
        <f>WEEKDAY(soki[[#This Row],[data]],11)</f>
        <v>6</v>
      </c>
      <c r="F60">
        <f>IF(H60=1,IF(soki[[#This Row],[Dzień]]&gt;5,5000,$M$5),0)</f>
        <v>5000</v>
      </c>
      <c r="G60">
        <f>IF(G59-soki[[#This Row],[wielkosc_zamowienia]]+soki[[#This Row],[Produkcja]]&lt;0,G59+soki[[#This Row],[Produkcja]],G59-soki[[#This Row],[wielkosc_zamowienia]]+soki[[#This Row],[Produkcja]])</f>
        <v>58580</v>
      </c>
      <c r="H60">
        <f>IF(soki[[#This Row],[data]]=B59,0,1)</f>
        <v>1</v>
      </c>
      <c r="I60">
        <f>IF(G59+soki[[#This Row],[Produkcja]]-soki[[#This Row],[wielkosc_zamowienia]]&lt;0,1,0)</f>
        <v>0</v>
      </c>
      <c r="J60">
        <f>IF(soki[[#This Row],[Filia]]=1,soki[[#This Row],[wielkosc_zamowienia]],0)</f>
        <v>0</v>
      </c>
    </row>
    <row r="61" spans="1:10" x14ac:dyDescent="0.25">
      <c r="A61">
        <v>60</v>
      </c>
      <c r="B61" s="1">
        <v>44226</v>
      </c>
      <c r="C61" s="2" t="s">
        <v>7</v>
      </c>
      <c r="D61">
        <v>9020</v>
      </c>
      <c r="E61">
        <f>WEEKDAY(soki[[#This Row],[data]],11)</f>
        <v>6</v>
      </c>
      <c r="F61">
        <f>IF(H61=1,IF(soki[[#This Row],[Dzień]]&gt;5,5000,$M$5),0)</f>
        <v>0</v>
      </c>
      <c r="G61">
        <f>IF(G60-soki[[#This Row],[wielkosc_zamowienia]]+soki[[#This Row],[Produkcja]]&lt;0,G60+soki[[#This Row],[Produkcja]],G60-soki[[#This Row],[wielkosc_zamowienia]]+soki[[#This Row],[Produkcja]])</f>
        <v>49560</v>
      </c>
      <c r="H61">
        <f>IF(soki[[#This Row],[data]]=B60,0,1)</f>
        <v>0</v>
      </c>
      <c r="I61">
        <f>IF(G60+soki[[#This Row],[Produkcja]]-soki[[#This Row],[wielkosc_zamowienia]]&lt;0,1,0)</f>
        <v>0</v>
      </c>
      <c r="J61">
        <f>IF(soki[[#This Row],[Filia]]=1,soki[[#This Row],[wielkosc_zamowienia]],0)</f>
        <v>0</v>
      </c>
    </row>
    <row r="62" spans="1:10" x14ac:dyDescent="0.25">
      <c r="A62">
        <v>61</v>
      </c>
      <c r="B62" s="1">
        <v>44227</v>
      </c>
      <c r="C62" s="2" t="s">
        <v>4</v>
      </c>
      <c r="D62">
        <v>6900</v>
      </c>
      <c r="E62">
        <f>WEEKDAY(soki[[#This Row],[data]],11)</f>
        <v>7</v>
      </c>
      <c r="F62">
        <f>IF(H62=1,IF(soki[[#This Row],[Dzień]]&gt;5,5000,$M$5),0)</f>
        <v>5000</v>
      </c>
      <c r="G62">
        <f>IF(G61-soki[[#This Row],[wielkosc_zamowienia]]+soki[[#This Row],[Produkcja]]&lt;0,G61+soki[[#This Row],[Produkcja]],G61-soki[[#This Row],[wielkosc_zamowienia]]+soki[[#This Row],[Produkcja]])</f>
        <v>47660</v>
      </c>
      <c r="H62">
        <f>IF(soki[[#This Row],[data]]=B61,0,1)</f>
        <v>1</v>
      </c>
      <c r="I62">
        <f>IF(G61+soki[[#This Row],[Produkcja]]-soki[[#This Row],[wielkosc_zamowienia]]&lt;0,1,0)</f>
        <v>0</v>
      </c>
      <c r="J62">
        <f>IF(soki[[#This Row],[Filia]]=1,soki[[#This Row],[wielkosc_zamowienia]],0)</f>
        <v>0</v>
      </c>
    </row>
    <row r="63" spans="1:10" x14ac:dyDescent="0.25">
      <c r="A63">
        <v>62</v>
      </c>
      <c r="B63" s="1">
        <v>44227</v>
      </c>
      <c r="C63" s="2" t="s">
        <v>5</v>
      </c>
      <c r="D63">
        <v>9230</v>
      </c>
      <c r="E63">
        <f>WEEKDAY(soki[[#This Row],[data]],11)</f>
        <v>7</v>
      </c>
      <c r="F63">
        <f>IF(H63=1,IF(soki[[#This Row],[Dzień]]&gt;5,5000,$M$5),0)</f>
        <v>0</v>
      </c>
      <c r="G63">
        <f>IF(G62-soki[[#This Row],[wielkosc_zamowienia]]+soki[[#This Row],[Produkcja]]&lt;0,G62+soki[[#This Row],[Produkcja]],G62-soki[[#This Row],[wielkosc_zamowienia]]+soki[[#This Row],[Produkcja]])</f>
        <v>38430</v>
      </c>
      <c r="H63">
        <f>IF(soki[[#This Row],[data]]=B62,0,1)</f>
        <v>0</v>
      </c>
      <c r="I63">
        <f>IF(G62+soki[[#This Row],[Produkcja]]-soki[[#This Row],[wielkosc_zamowienia]]&lt;0,1,0)</f>
        <v>0</v>
      </c>
      <c r="J63">
        <f>IF(soki[[#This Row],[Filia]]=1,soki[[#This Row],[wielkosc_zamowienia]],0)</f>
        <v>0</v>
      </c>
    </row>
    <row r="64" spans="1:10" x14ac:dyDescent="0.25">
      <c r="A64">
        <v>63</v>
      </c>
      <c r="B64" s="1">
        <v>44227</v>
      </c>
      <c r="C64" s="2" t="s">
        <v>7</v>
      </c>
      <c r="D64">
        <v>790</v>
      </c>
      <c r="E64">
        <f>WEEKDAY(soki[[#This Row],[data]],11)</f>
        <v>7</v>
      </c>
      <c r="F64">
        <f>IF(H64=1,IF(soki[[#This Row],[Dzień]]&gt;5,5000,$M$5),0)</f>
        <v>0</v>
      </c>
      <c r="G64">
        <f>IF(G63-soki[[#This Row],[wielkosc_zamowienia]]+soki[[#This Row],[Produkcja]]&lt;0,G63+soki[[#This Row],[Produkcja]],G63-soki[[#This Row],[wielkosc_zamowienia]]+soki[[#This Row],[Produkcja]])</f>
        <v>37640</v>
      </c>
      <c r="H64">
        <f>IF(soki[[#This Row],[data]]=B63,0,1)</f>
        <v>0</v>
      </c>
      <c r="I64">
        <f>IF(G63+soki[[#This Row],[Produkcja]]-soki[[#This Row],[wielkosc_zamowienia]]&lt;0,1,0)</f>
        <v>0</v>
      </c>
      <c r="J64">
        <f>IF(soki[[#This Row],[Filia]]=1,soki[[#This Row],[wielkosc_zamowienia]],0)</f>
        <v>0</v>
      </c>
    </row>
    <row r="65" spans="1:10" x14ac:dyDescent="0.25">
      <c r="A65">
        <v>64</v>
      </c>
      <c r="B65" s="1">
        <v>44228</v>
      </c>
      <c r="C65" s="2" t="s">
        <v>7</v>
      </c>
      <c r="D65">
        <v>7820</v>
      </c>
      <c r="E65">
        <f>WEEKDAY(soki[[#This Row],[data]],11)</f>
        <v>1</v>
      </c>
      <c r="F65">
        <f>IF(H65=1,IF(soki[[#This Row],[Dzień]]&gt;5,5000,$M$5),0)</f>
        <v>13178</v>
      </c>
      <c r="G65">
        <f>IF(G64-soki[[#This Row],[wielkosc_zamowienia]]+soki[[#This Row],[Produkcja]]&lt;0,G64+soki[[#This Row],[Produkcja]],G64-soki[[#This Row],[wielkosc_zamowienia]]+soki[[#This Row],[Produkcja]])</f>
        <v>42998</v>
      </c>
      <c r="H65">
        <f>IF(soki[[#This Row],[data]]=B64,0,1)</f>
        <v>1</v>
      </c>
      <c r="I65">
        <f>IF(G64+soki[[#This Row],[Produkcja]]-soki[[#This Row],[wielkosc_zamowienia]]&lt;0,1,0)</f>
        <v>0</v>
      </c>
      <c r="J65">
        <f>IF(soki[[#This Row],[Filia]]=1,soki[[#This Row],[wielkosc_zamowienia]],0)</f>
        <v>0</v>
      </c>
    </row>
    <row r="66" spans="1:10" x14ac:dyDescent="0.25">
      <c r="A66">
        <v>65</v>
      </c>
      <c r="B66" s="1">
        <v>44228</v>
      </c>
      <c r="C66" s="2" t="s">
        <v>6</v>
      </c>
      <c r="D66">
        <v>2100</v>
      </c>
      <c r="E66">
        <f>WEEKDAY(soki[[#This Row],[data]],11)</f>
        <v>1</v>
      </c>
      <c r="F66">
        <f>IF(H66=1,IF(soki[[#This Row],[Dzień]]&gt;5,5000,$M$5),0)</f>
        <v>0</v>
      </c>
      <c r="G66">
        <f>IF(G65-soki[[#This Row],[wielkosc_zamowienia]]+soki[[#This Row],[Produkcja]]&lt;0,G65+soki[[#This Row],[Produkcja]],G65-soki[[#This Row],[wielkosc_zamowienia]]+soki[[#This Row],[Produkcja]])</f>
        <v>40898</v>
      </c>
      <c r="H66">
        <f>IF(soki[[#This Row],[data]]=B65,0,1)</f>
        <v>0</v>
      </c>
      <c r="I66">
        <f>IF(G65+soki[[#This Row],[Produkcja]]-soki[[#This Row],[wielkosc_zamowienia]]&lt;0,1,0)</f>
        <v>0</v>
      </c>
      <c r="J66">
        <f>IF(soki[[#This Row],[Filia]]=1,soki[[#This Row],[wielkosc_zamowienia]],0)</f>
        <v>0</v>
      </c>
    </row>
    <row r="67" spans="1:10" x14ac:dyDescent="0.25">
      <c r="A67">
        <v>66</v>
      </c>
      <c r="B67" s="1">
        <v>44228</v>
      </c>
      <c r="C67" s="2" t="s">
        <v>4</v>
      </c>
      <c r="D67">
        <v>6960</v>
      </c>
      <c r="E67">
        <f>WEEKDAY(soki[[#This Row],[data]],11)</f>
        <v>1</v>
      </c>
      <c r="F67">
        <f>IF(H67=1,IF(soki[[#This Row],[Dzień]]&gt;5,5000,$M$5),0)</f>
        <v>0</v>
      </c>
      <c r="G67">
        <f>IF(G66-soki[[#This Row],[wielkosc_zamowienia]]+soki[[#This Row],[Produkcja]]&lt;0,G66+soki[[#This Row],[Produkcja]],G66-soki[[#This Row],[wielkosc_zamowienia]]+soki[[#This Row],[Produkcja]])</f>
        <v>33938</v>
      </c>
      <c r="H67">
        <f>IF(soki[[#This Row],[data]]=B66,0,1)</f>
        <v>0</v>
      </c>
      <c r="I67">
        <f>IF(G66+soki[[#This Row],[Produkcja]]-soki[[#This Row],[wielkosc_zamowienia]]&lt;0,1,0)</f>
        <v>0</v>
      </c>
      <c r="J67">
        <f>IF(soki[[#This Row],[Filia]]=1,soki[[#This Row],[wielkosc_zamowienia]],0)</f>
        <v>0</v>
      </c>
    </row>
    <row r="68" spans="1:10" x14ac:dyDescent="0.25">
      <c r="A68">
        <v>67</v>
      </c>
      <c r="B68" s="1">
        <v>44229</v>
      </c>
      <c r="C68" s="2" t="s">
        <v>5</v>
      </c>
      <c r="D68">
        <v>2630</v>
      </c>
      <c r="E68">
        <f>WEEKDAY(soki[[#This Row],[data]],11)</f>
        <v>2</v>
      </c>
      <c r="F68">
        <f>IF(H68=1,IF(soki[[#This Row],[Dzień]]&gt;5,5000,$M$5),0)</f>
        <v>13178</v>
      </c>
      <c r="G68">
        <f>IF(G67-soki[[#This Row],[wielkosc_zamowienia]]+soki[[#This Row],[Produkcja]]&lt;0,G67+soki[[#This Row],[Produkcja]],G67-soki[[#This Row],[wielkosc_zamowienia]]+soki[[#This Row],[Produkcja]])</f>
        <v>44486</v>
      </c>
      <c r="H68">
        <f>IF(soki[[#This Row],[data]]=B67,0,1)</f>
        <v>1</v>
      </c>
      <c r="I68">
        <f>IF(G67+soki[[#This Row],[Produkcja]]-soki[[#This Row],[wielkosc_zamowienia]]&lt;0,1,0)</f>
        <v>0</v>
      </c>
      <c r="J68">
        <f>IF(soki[[#This Row],[Filia]]=1,soki[[#This Row],[wielkosc_zamowienia]],0)</f>
        <v>0</v>
      </c>
    </row>
    <row r="69" spans="1:10" x14ac:dyDescent="0.25">
      <c r="A69">
        <v>68</v>
      </c>
      <c r="B69" s="1">
        <v>44230</v>
      </c>
      <c r="C69" s="2" t="s">
        <v>6</v>
      </c>
      <c r="D69">
        <v>9250</v>
      </c>
      <c r="E69">
        <f>WEEKDAY(soki[[#This Row],[data]],11)</f>
        <v>3</v>
      </c>
      <c r="F69">
        <f>IF(H69=1,IF(soki[[#This Row],[Dzień]]&gt;5,5000,$M$5),0)</f>
        <v>13178</v>
      </c>
      <c r="G69">
        <f>IF(G68-soki[[#This Row],[wielkosc_zamowienia]]+soki[[#This Row],[Produkcja]]&lt;0,G68+soki[[#This Row],[Produkcja]],G68-soki[[#This Row],[wielkosc_zamowienia]]+soki[[#This Row],[Produkcja]])</f>
        <v>48414</v>
      </c>
      <c r="H69">
        <f>IF(soki[[#This Row],[data]]=B68,0,1)</f>
        <v>1</v>
      </c>
      <c r="I69">
        <f>IF(G68+soki[[#This Row],[Produkcja]]-soki[[#This Row],[wielkosc_zamowienia]]&lt;0,1,0)</f>
        <v>0</v>
      </c>
      <c r="J69">
        <f>IF(soki[[#This Row],[Filia]]=1,soki[[#This Row],[wielkosc_zamowienia]],0)</f>
        <v>0</v>
      </c>
    </row>
    <row r="70" spans="1:10" x14ac:dyDescent="0.25">
      <c r="A70">
        <v>69</v>
      </c>
      <c r="B70" s="1">
        <v>44230</v>
      </c>
      <c r="C70" s="2" t="s">
        <v>5</v>
      </c>
      <c r="D70">
        <v>6540</v>
      </c>
      <c r="E70">
        <f>WEEKDAY(soki[[#This Row],[data]],11)</f>
        <v>3</v>
      </c>
      <c r="F70">
        <f>IF(H70=1,IF(soki[[#This Row],[Dzień]]&gt;5,5000,$M$5),0)</f>
        <v>0</v>
      </c>
      <c r="G70">
        <f>IF(G69-soki[[#This Row],[wielkosc_zamowienia]]+soki[[#This Row],[Produkcja]]&lt;0,G69+soki[[#This Row],[Produkcja]],G69-soki[[#This Row],[wielkosc_zamowienia]]+soki[[#This Row],[Produkcja]])</f>
        <v>41874</v>
      </c>
      <c r="H70">
        <f>IF(soki[[#This Row],[data]]=B69,0,1)</f>
        <v>0</v>
      </c>
      <c r="I70">
        <f>IF(G69+soki[[#This Row],[Produkcja]]-soki[[#This Row],[wielkosc_zamowienia]]&lt;0,1,0)</f>
        <v>0</v>
      </c>
      <c r="J70">
        <f>IF(soki[[#This Row],[Filia]]=1,soki[[#This Row],[wielkosc_zamowienia]],0)</f>
        <v>0</v>
      </c>
    </row>
    <row r="71" spans="1:10" x14ac:dyDescent="0.25">
      <c r="A71">
        <v>70</v>
      </c>
      <c r="B71" s="1">
        <v>44231</v>
      </c>
      <c r="C71" s="2" t="s">
        <v>7</v>
      </c>
      <c r="D71">
        <v>8470</v>
      </c>
      <c r="E71">
        <f>WEEKDAY(soki[[#This Row],[data]],11)</f>
        <v>4</v>
      </c>
      <c r="F71">
        <f>IF(H71=1,IF(soki[[#This Row],[Dzień]]&gt;5,5000,$M$5),0)</f>
        <v>13178</v>
      </c>
      <c r="G71">
        <f>IF(G70-soki[[#This Row],[wielkosc_zamowienia]]+soki[[#This Row],[Produkcja]]&lt;0,G70+soki[[#This Row],[Produkcja]],G70-soki[[#This Row],[wielkosc_zamowienia]]+soki[[#This Row],[Produkcja]])</f>
        <v>46582</v>
      </c>
      <c r="H71">
        <f>IF(soki[[#This Row],[data]]=B70,0,1)</f>
        <v>1</v>
      </c>
      <c r="I71">
        <f>IF(G70+soki[[#This Row],[Produkcja]]-soki[[#This Row],[wielkosc_zamowienia]]&lt;0,1,0)</f>
        <v>0</v>
      </c>
      <c r="J71">
        <f>IF(soki[[#This Row],[Filia]]=1,soki[[#This Row],[wielkosc_zamowienia]],0)</f>
        <v>0</v>
      </c>
    </row>
    <row r="72" spans="1:10" x14ac:dyDescent="0.25">
      <c r="A72">
        <v>71</v>
      </c>
      <c r="B72" s="1">
        <v>44231</v>
      </c>
      <c r="C72" s="2" t="s">
        <v>4</v>
      </c>
      <c r="D72">
        <v>7770</v>
      </c>
      <c r="E72">
        <f>WEEKDAY(soki[[#This Row],[data]],11)</f>
        <v>4</v>
      </c>
      <c r="F72">
        <f>IF(H72=1,IF(soki[[#This Row],[Dzień]]&gt;5,5000,$M$5),0)</f>
        <v>0</v>
      </c>
      <c r="G72">
        <f>IF(G71-soki[[#This Row],[wielkosc_zamowienia]]+soki[[#This Row],[Produkcja]]&lt;0,G71+soki[[#This Row],[Produkcja]],G71-soki[[#This Row],[wielkosc_zamowienia]]+soki[[#This Row],[Produkcja]])</f>
        <v>38812</v>
      </c>
      <c r="H72">
        <f>IF(soki[[#This Row],[data]]=B71,0,1)</f>
        <v>0</v>
      </c>
      <c r="I72">
        <f>IF(G71+soki[[#This Row],[Produkcja]]-soki[[#This Row],[wielkosc_zamowienia]]&lt;0,1,0)</f>
        <v>0</v>
      </c>
      <c r="J72">
        <f>IF(soki[[#This Row],[Filia]]=1,soki[[#This Row],[wielkosc_zamowienia]],0)</f>
        <v>0</v>
      </c>
    </row>
    <row r="73" spans="1:10" x14ac:dyDescent="0.25">
      <c r="A73">
        <v>72</v>
      </c>
      <c r="B73" s="1">
        <v>44231</v>
      </c>
      <c r="C73" s="2" t="s">
        <v>5</v>
      </c>
      <c r="D73">
        <v>6270</v>
      </c>
      <c r="E73">
        <f>WEEKDAY(soki[[#This Row],[data]],11)</f>
        <v>4</v>
      </c>
      <c r="F73">
        <f>IF(H73=1,IF(soki[[#This Row],[Dzień]]&gt;5,5000,$M$5),0)</f>
        <v>0</v>
      </c>
      <c r="G73">
        <f>IF(G72-soki[[#This Row],[wielkosc_zamowienia]]+soki[[#This Row],[Produkcja]]&lt;0,G72+soki[[#This Row],[Produkcja]],G72-soki[[#This Row],[wielkosc_zamowienia]]+soki[[#This Row],[Produkcja]])</f>
        <v>32542</v>
      </c>
      <c r="H73">
        <f>IF(soki[[#This Row],[data]]=B72,0,1)</f>
        <v>0</v>
      </c>
      <c r="I73">
        <f>IF(G72+soki[[#This Row],[Produkcja]]-soki[[#This Row],[wielkosc_zamowienia]]&lt;0,1,0)</f>
        <v>0</v>
      </c>
      <c r="J73">
        <f>IF(soki[[#This Row],[Filia]]=1,soki[[#This Row],[wielkosc_zamowienia]],0)</f>
        <v>0</v>
      </c>
    </row>
    <row r="74" spans="1:10" x14ac:dyDescent="0.25">
      <c r="A74">
        <v>73</v>
      </c>
      <c r="B74" s="1">
        <v>44232</v>
      </c>
      <c r="C74" s="2" t="s">
        <v>6</v>
      </c>
      <c r="D74">
        <v>1480</v>
      </c>
      <c r="E74">
        <f>WEEKDAY(soki[[#This Row],[data]],11)</f>
        <v>5</v>
      </c>
      <c r="F74">
        <f>IF(H74=1,IF(soki[[#This Row],[Dzień]]&gt;5,5000,$M$5),0)</f>
        <v>13178</v>
      </c>
      <c r="G74">
        <f>IF(G73-soki[[#This Row],[wielkosc_zamowienia]]+soki[[#This Row],[Produkcja]]&lt;0,G73+soki[[#This Row],[Produkcja]],G73-soki[[#This Row],[wielkosc_zamowienia]]+soki[[#This Row],[Produkcja]])</f>
        <v>44240</v>
      </c>
      <c r="H74">
        <f>IF(soki[[#This Row],[data]]=B73,0,1)</f>
        <v>1</v>
      </c>
      <c r="I74">
        <f>IF(G73+soki[[#This Row],[Produkcja]]-soki[[#This Row],[wielkosc_zamowienia]]&lt;0,1,0)</f>
        <v>0</v>
      </c>
      <c r="J74">
        <f>IF(soki[[#This Row],[Filia]]=1,soki[[#This Row],[wielkosc_zamowienia]],0)</f>
        <v>0</v>
      </c>
    </row>
    <row r="75" spans="1:10" x14ac:dyDescent="0.25">
      <c r="A75">
        <v>74</v>
      </c>
      <c r="B75" s="1">
        <v>44233</v>
      </c>
      <c r="C75" s="2" t="s">
        <v>4</v>
      </c>
      <c r="D75">
        <v>1820</v>
      </c>
      <c r="E75">
        <f>WEEKDAY(soki[[#This Row],[data]],11)</f>
        <v>6</v>
      </c>
      <c r="F75">
        <f>IF(H75=1,IF(soki[[#This Row],[Dzień]]&gt;5,5000,$M$5),0)</f>
        <v>5000</v>
      </c>
      <c r="G75">
        <f>IF(G74-soki[[#This Row],[wielkosc_zamowienia]]+soki[[#This Row],[Produkcja]]&lt;0,G74+soki[[#This Row],[Produkcja]],G74-soki[[#This Row],[wielkosc_zamowienia]]+soki[[#This Row],[Produkcja]])</f>
        <v>47420</v>
      </c>
      <c r="H75">
        <f>IF(soki[[#This Row],[data]]=B74,0,1)</f>
        <v>1</v>
      </c>
      <c r="I75">
        <f>IF(G74+soki[[#This Row],[Produkcja]]-soki[[#This Row],[wielkosc_zamowienia]]&lt;0,1,0)</f>
        <v>0</v>
      </c>
      <c r="J75">
        <f>IF(soki[[#This Row],[Filia]]=1,soki[[#This Row],[wielkosc_zamowienia]],0)</f>
        <v>0</v>
      </c>
    </row>
    <row r="76" spans="1:10" x14ac:dyDescent="0.25">
      <c r="A76">
        <v>75</v>
      </c>
      <c r="B76" s="1">
        <v>44233</v>
      </c>
      <c r="C76" s="2" t="s">
        <v>5</v>
      </c>
      <c r="D76">
        <v>6460</v>
      </c>
      <c r="E76">
        <f>WEEKDAY(soki[[#This Row],[data]],11)</f>
        <v>6</v>
      </c>
      <c r="F76">
        <f>IF(H76=1,IF(soki[[#This Row],[Dzień]]&gt;5,5000,$M$5),0)</f>
        <v>0</v>
      </c>
      <c r="G76">
        <f>IF(G75-soki[[#This Row],[wielkosc_zamowienia]]+soki[[#This Row],[Produkcja]]&lt;0,G75+soki[[#This Row],[Produkcja]],G75-soki[[#This Row],[wielkosc_zamowienia]]+soki[[#This Row],[Produkcja]])</f>
        <v>40960</v>
      </c>
      <c r="H76">
        <f>IF(soki[[#This Row],[data]]=B75,0,1)</f>
        <v>0</v>
      </c>
      <c r="I76">
        <f>IF(G75+soki[[#This Row],[Produkcja]]-soki[[#This Row],[wielkosc_zamowienia]]&lt;0,1,0)</f>
        <v>0</v>
      </c>
      <c r="J76">
        <f>IF(soki[[#This Row],[Filia]]=1,soki[[#This Row],[wielkosc_zamowienia]],0)</f>
        <v>0</v>
      </c>
    </row>
    <row r="77" spans="1:10" x14ac:dyDescent="0.25">
      <c r="A77">
        <v>76</v>
      </c>
      <c r="B77" s="1">
        <v>44234</v>
      </c>
      <c r="C77" s="2" t="s">
        <v>4</v>
      </c>
      <c r="D77">
        <v>5920</v>
      </c>
      <c r="E77">
        <f>WEEKDAY(soki[[#This Row],[data]],11)</f>
        <v>7</v>
      </c>
      <c r="F77">
        <f>IF(H77=1,IF(soki[[#This Row],[Dzień]]&gt;5,5000,$M$5),0)</f>
        <v>5000</v>
      </c>
      <c r="G77">
        <f>IF(G76-soki[[#This Row],[wielkosc_zamowienia]]+soki[[#This Row],[Produkcja]]&lt;0,G76+soki[[#This Row],[Produkcja]],G76-soki[[#This Row],[wielkosc_zamowienia]]+soki[[#This Row],[Produkcja]])</f>
        <v>40040</v>
      </c>
      <c r="H77">
        <f>IF(soki[[#This Row],[data]]=B76,0,1)</f>
        <v>1</v>
      </c>
      <c r="I77">
        <f>IF(G76+soki[[#This Row],[Produkcja]]-soki[[#This Row],[wielkosc_zamowienia]]&lt;0,1,0)</f>
        <v>0</v>
      </c>
      <c r="J77">
        <f>IF(soki[[#This Row],[Filia]]=1,soki[[#This Row],[wielkosc_zamowienia]],0)</f>
        <v>0</v>
      </c>
    </row>
    <row r="78" spans="1:10" x14ac:dyDescent="0.25">
      <c r="A78">
        <v>77</v>
      </c>
      <c r="B78" s="1">
        <v>44234</v>
      </c>
      <c r="C78" s="2" t="s">
        <v>7</v>
      </c>
      <c r="D78">
        <v>8900</v>
      </c>
      <c r="E78">
        <f>WEEKDAY(soki[[#This Row],[data]],11)</f>
        <v>7</v>
      </c>
      <c r="F78">
        <f>IF(H78=1,IF(soki[[#This Row],[Dzień]]&gt;5,5000,$M$5),0)</f>
        <v>0</v>
      </c>
      <c r="G78">
        <f>IF(G77-soki[[#This Row],[wielkosc_zamowienia]]+soki[[#This Row],[Produkcja]]&lt;0,G77+soki[[#This Row],[Produkcja]],G77-soki[[#This Row],[wielkosc_zamowienia]]+soki[[#This Row],[Produkcja]])</f>
        <v>31140</v>
      </c>
      <c r="H78">
        <f>IF(soki[[#This Row],[data]]=B77,0,1)</f>
        <v>0</v>
      </c>
      <c r="I78">
        <f>IF(G77+soki[[#This Row],[Produkcja]]-soki[[#This Row],[wielkosc_zamowienia]]&lt;0,1,0)</f>
        <v>0</v>
      </c>
      <c r="J78">
        <f>IF(soki[[#This Row],[Filia]]=1,soki[[#This Row],[wielkosc_zamowienia]],0)</f>
        <v>0</v>
      </c>
    </row>
    <row r="79" spans="1:10" x14ac:dyDescent="0.25">
      <c r="A79">
        <v>78</v>
      </c>
      <c r="B79" s="1">
        <v>44235</v>
      </c>
      <c r="C79" s="2" t="s">
        <v>7</v>
      </c>
      <c r="D79">
        <v>7370</v>
      </c>
      <c r="E79">
        <f>WEEKDAY(soki[[#This Row],[data]],11)</f>
        <v>1</v>
      </c>
      <c r="F79">
        <f>IF(H79=1,IF(soki[[#This Row],[Dzień]]&gt;5,5000,$M$5),0)</f>
        <v>13178</v>
      </c>
      <c r="G79">
        <f>IF(G78-soki[[#This Row],[wielkosc_zamowienia]]+soki[[#This Row],[Produkcja]]&lt;0,G78+soki[[#This Row],[Produkcja]],G78-soki[[#This Row],[wielkosc_zamowienia]]+soki[[#This Row],[Produkcja]])</f>
        <v>36948</v>
      </c>
      <c r="H79">
        <f>IF(soki[[#This Row],[data]]=B78,0,1)</f>
        <v>1</v>
      </c>
      <c r="I79">
        <f>IF(G78+soki[[#This Row],[Produkcja]]-soki[[#This Row],[wielkosc_zamowienia]]&lt;0,1,0)</f>
        <v>0</v>
      </c>
      <c r="J79">
        <f>IF(soki[[#This Row],[Filia]]=1,soki[[#This Row],[wielkosc_zamowienia]],0)</f>
        <v>0</v>
      </c>
    </row>
    <row r="80" spans="1:10" x14ac:dyDescent="0.25">
      <c r="A80">
        <v>79</v>
      </c>
      <c r="B80" s="1">
        <v>44235</v>
      </c>
      <c r="C80" s="2" t="s">
        <v>4</v>
      </c>
      <c r="D80">
        <v>1970</v>
      </c>
      <c r="E80">
        <f>WEEKDAY(soki[[#This Row],[data]],11)</f>
        <v>1</v>
      </c>
      <c r="F80">
        <f>IF(H80=1,IF(soki[[#This Row],[Dzień]]&gt;5,5000,$M$5),0)</f>
        <v>0</v>
      </c>
      <c r="G80">
        <f>IF(G79-soki[[#This Row],[wielkosc_zamowienia]]+soki[[#This Row],[Produkcja]]&lt;0,G79+soki[[#This Row],[Produkcja]],G79-soki[[#This Row],[wielkosc_zamowienia]]+soki[[#This Row],[Produkcja]])</f>
        <v>34978</v>
      </c>
      <c r="H80">
        <f>IF(soki[[#This Row],[data]]=B79,0,1)</f>
        <v>0</v>
      </c>
      <c r="I80">
        <f>IF(G79+soki[[#This Row],[Produkcja]]-soki[[#This Row],[wielkosc_zamowienia]]&lt;0,1,0)</f>
        <v>0</v>
      </c>
      <c r="J80">
        <f>IF(soki[[#This Row],[Filia]]=1,soki[[#This Row],[wielkosc_zamowienia]],0)</f>
        <v>0</v>
      </c>
    </row>
    <row r="81" spans="1:10" x14ac:dyDescent="0.25">
      <c r="A81">
        <v>80</v>
      </c>
      <c r="B81" s="1">
        <v>44236</v>
      </c>
      <c r="C81" s="2" t="s">
        <v>7</v>
      </c>
      <c r="D81">
        <v>7030</v>
      </c>
      <c r="E81">
        <f>WEEKDAY(soki[[#This Row],[data]],11)</f>
        <v>2</v>
      </c>
      <c r="F81">
        <f>IF(H81=1,IF(soki[[#This Row],[Dzień]]&gt;5,5000,$M$5),0)</f>
        <v>13178</v>
      </c>
      <c r="G81">
        <f>IF(G80-soki[[#This Row],[wielkosc_zamowienia]]+soki[[#This Row],[Produkcja]]&lt;0,G80+soki[[#This Row],[Produkcja]],G80-soki[[#This Row],[wielkosc_zamowienia]]+soki[[#This Row],[Produkcja]])</f>
        <v>41126</v>
      </c>
      <c r="H81">
        <f>IF(soki[[#This Row],[data]]=B80,0,1)</f>
        <v>1</v>
      </c>
      <c r="I81">
        <f>IF(G80+soki[[#This Row],[Produkcja]]-soki[[#This Row],[wielkosc_zamowienia]]&lt;0,1,0)</f>
        <v>0</v>
      </c>
      <c r="J81">
        <f>IF(soki[[#This Row],[Filia]]=1,soki[[#This Row],[wielkosc_zamowienia]],0)</f>
        <v>0</v>
      </c>
    </row>
    <row r="82" spans="1:10" x14ac:dyDescent="0.25">
      <c r="A82">
        <v>81</v>
      </c>
      <c r="B82" s="1">
        <v>44237</v>
      </c>
      <c r="C82" s="2" t="s">
        <v>7</v>
      </c>
      <c r="D82">
        <v>1000</v>
      </c>
      <c r="E82">
        <f>WEEKDAY(soki[[#This Row],[data]],11)</f>
        <v>3</v>
      </c>
      <c r="F82">
        <f>IF(H82=1,IF(soki[[#This Row],[Dzień]]&gt;5,5000,$M$5),0)</f>
        <v>13178</v>
      </c>
      <c r="G82">
        <f>IF(G81-soki[[#This Row],[wielkosc_zamowienia]]+soki[[#This Row],[Produkcja]]&lt;0,G81+soki[[#This Row],[Produkcja]],G81-soki[[#This Row],[wielkosc_zamowienia]]+soki[[#This Row],[Produkcja]])</f>
        <v>53304</v>
      </c>
      <c r="H82">
        <f>IF(soki[[#This Row],[data]]=B81,0,1)</f>
        <v>1</v>
      </c>
      <c r="I82">
        <f>IF(G81+soki[[#This Row],[Produkcja]]-soki[[#This Row],[wielkosc_zamowienia]]&lt;0,1,0)</f>
        <v>0</v>
      </c>
      <c r="J82">
        <f>IF(soki[[#This Row],[Filia]]=1,soki[[#This Row],[wielkosc_zamowienia]],0)</f>
        <v>0</v>
      </c>
    </row>
    <row r="83" spans="1:10" x14ac:dyDescent="0.25">
      <c r="A83">
        <v>82</v>
      </c>
      <c r="B83" s="1">
        <v>44237</v>
      </c>
      <c r="C83" s="2" t="s">
        <v>4</v>
      </c>
      <c r="D83">
        <v>2620</v>
      </c>
      <c r="E83">
        <f>WEEKDAY(soki[[#This Row],[data]],11)</f>
        <v>3</v>
      </c>
      <c r="F83">
        <f>IF(H83=1,IF(soki[[#This Row],[Dzień]]&gt;5,5000,$M$5),0)</f>
        <v>0</v>
      </c>
      <c r="G83">
        <f>IF(G82-soki[[#This Row],[wielkosc_zamowienia]]+soki[[#This Row],[Produkcja]]&lt;0,G82+soki[[#This Row],[Produkcja]],G82-soki[[#This Row],[wielkosc_zamowienia]]+soki[[#This Row],[Produkcja]])</f>
        <v>50684</v>
      </c>
      <c r="H83">
        <f>IF(soki[[#This Row],[data]]=B82,0,1)</f>
        <v>0</v>
      </c>
      <c r="I83">
        <f>IF(G82+soki[[#This Row],[Produkcja]]-soki[[#This Row],[wielkosc_zamowienia]]&lt;0,1,0)</f>
        <v>0</v>
      </c>
      <c r="J83">
        <f>IF(soki[[#This Row],[Filia]]=1,soki[[#This Row],[wielkosc_zamowienia]],0)</f>
        <v>0</v>
      </c>
    </row>
    <row r="84" spans="1:10" x14ac:dyDescent="0.25">
      <c r="A84">
        <v>83</v>
      </c>
      <c r="B84" s="1">
        <v>44238</v>
      </c>
      <c r="C84" s="2" t="s">
        <v>7</v>
      </c>
      <c r="D84">
        <v>9440</v>
      </c>
      <c r="E84">
        <f>WEEKDAY(soki[[#This Row],[data]],11)</f>
        <v>4</v>
      </c>
      <c r="F84">
        <f>IF(H84=1,IF(soki[[#This Row],[Dzień]]&gt;5,5000,$M$5),0)</f>
        <v>13178</v>
      </c>
      <c r="G84">
        <f>IF(G83-soki[[#This Row],[wielkosc_zamowienia]]+soki[[#This Row],[Produkcja]]&lt;0,G83+soki[[#This Row],[Produkcja]],G83-soki[[#This Row],[wielkosc_zamowienia]]+soki[[#This Row],[Produkcja]])</f>
        <v>54422</v>
      </c>
      <c r="H84">
        <f>IF(soki[[#This Row],[data]]=B83,0,1)</f>
        <v>1</v>
      </c>
      <c r="I84">
        <f>IF(G83+soki[[#This Row],[Produkcja]]-soki[[#This Row],[wielkosc_zamowienia]]&lt;0,1,0)</f>
        <v>0</v>
      </c>
      <c r="J84">
        <f>IF(soki[[#This Row],[Filia]]=1,soki[[#This Row],[wielkosc_zamowienia]],0)</f>
        <v>0</v>
      </c>
    </row>
    <row r="85" spans="1:10" x14ac:dyDescent="0.25">
      <c r="A85">
        <v>84</v>
      </c>
      <c r="B85" s="1">
        <v>44238</v>
      </c>
      <c r="C85" s="2" t="s">
        <v>5</v>
      </c>
      <c r="D85">
        <v>8020</v>
      </c>
      <c r="E85">
        <f>WEEKDAY(soki[[#This Row],[data]],11)</f>
        <v>4</v>
      </c>
      <c r="F85">
        <f>IF(H85=1,IF(soki[[#This Row],[Dzień]]&gt;5,5000,$M$5),0)</f>
        <v>0</v>
      </c>
      <c r="G85">
        <f>IF(G84-soki[[#This Row],[wielkosc_zamowienia]]+soki[[#This Row],[Produkcja]]&lt;0,G84+soki[[#This Row],[Produkcja]],G84-soki[[#This Row],[wielkosc_zamowienia]]+soki[[#This Row],[Produkcja]])</f>
        <v>46402</v>
      </c>
      <c r="H85">
        <f>IF(soki[[#This Row],[data]]=B84,0,1)</f>
        <v>0</v>
      </c>
      <c r="I85">
        <f>IF(G84+soki[[#This Row],[Produkcja]]-soki[[#This Row],[wielkosc_zamowienia]]&lt;0,1,0)</f>
        <v>0</v>
      </c>
      <c r="J85">
        <f>IF(soki[[#This Row],[Filia]]=1,soki[[#This Row],[wielkosc_zamowienia]],0)</f>
        <v>0</v>
      </c>
    </row>
    <row r="86" spans="1:10" x14ac:dyDescent="0.25">
      <c r="A86">
        <v>85</v>
      </c>
      <c r="B86" s="1">
        <v>44238</v>
      </c>
      <c r="C86" s="2" t="s">
        <v>6</v>
      </c>
      <c r="D86">
        <v>5820</v>
      </c>
      <c r="E86">
        <f>WEEKDAY(soki[[#This Row],[data]],11)</f>
        <v>4</v>
      </c>
      <c r="F86">
        <f>IF(H86=1,IF(soki[[#This Row],[Dzień]]&gt;5,5000,$M$5),0)</f>
        <v>0</v>
      </c>
      <c r="G86">
        <f>IF(G85-soki[[#This Row],[wielkosc_zamowienia]]+soki[[#This Row],[Produkcja]]&lt;0,G85+soki[[#This Row],[Produkcja]],G85-soki[[#This Row],[wielkosc_zamowienia]]+soki[[#This Row],[Produkcja]])</f>
        <v>40582</v>
      </c>
      <c r="H86">
        <f>IF(soki[[#This Row],[data]]=B85,0,1)</f>
        <v>0</v>
      </c>
      <c r="I86">
        <f>IF(G85+soki[[#This Row],[Produkcja]]-soki[[#This Row],[wielkosc_zamowienia]]&lt;0,1,0)</f>
        <v>0</v>
      </c>
      <c r="J86">
        <f>IF(soki[[#This Row],[Filia]]=1,soki[[#This Row],[wielkosc_zamowienia]],0)</f>
        <v>0</v>
      </c>
    </row>
    <row r="87" spans="1:10" x14ac:dyDescent="0.25">
      <c r="A87">
        <v>86</v>
      </c>
      <c r="B87" s="1">
        <v>44239</v>
      </c>
      <c r="C87" s="2" t="s">
        <v>7</v>
      </c>
      <c r="D87">
        <v>4850</v>
      </c>
      <c r="E87">
        <f>WEEKDAY(soki[[#This Row],[data]],11)</f>
        <v>5</v>
      </c>
      <c r="F87">
        <f>IF(H87=1,IF(soki[[#This Row],[Dzień]]&gt;5,5000,$M$5),0)</f>
        <v>13178</v>
      </c>
      <c r="G87">
        <f>IF(G86-soki[[#This Row],[wielkosc_zamowienia]]+soki[[#This Row],[Produkcja]]&lt;0,G86+soki[[#This Row],[Produkcja]],G86-soki[[#This Row],[wielkosc_zamowienia]]+soki[[#This Row],[Produkcja]])</f>
        <v>48910</v>
      </c>
      <c r="H87">
        <f>IF(soki[[#This Row],[data]]=B86,0,1)</f>
        <v>1</v>
      </c>
      <c r="I87">
        <f>IF(G86+soki[[#This Row],[Produkcja]]-soki[[#This Row],[wielkosc_zamowienia]]&lt;0,1,0)</f>
        <v>0</v>
      </c>
      <c r="J87">
        <f>IF(soki[[#This Row],[Filia]]=1,soki[[#This Row],[wielkosc_zamowienia]],0)</f>
        <v>0</v>
      </c>
    </row>
    <row r="88" spans="1:10" x14ac:dyDescent="0.25">
      <c r="A88">
        <v>87</v>
      </c>
      <c r="B88" s="1">
        <v>44239</v>
      </c>
      <c r="C88" s="2" t="s">
        <v>5</v>
      </c>
      <c r="D88">
        <v>4910</v>
      </c>
      <c r="E88">
        <f>WEEKDAY(soki[[#This Row],[data]],11)</f>
        <v>5</v>
      </c>
      <c r="F88">
        <f>IF(H88=1,IF(soki[[#This Row],[Dzień]]&gt;5,5000,$M$5),0)</f>
        <v>0</v>
      </c>
      <c r="G88">
        <f>IF(G87-soki[[#This Row],[wielkosc_zamowienia]]+soki[[#This Row],[Produkcja]]&lt;0,G87+soki[[#This Row],[Produkcja]],G87-soki[[#This Row],[wielkosc_zamowienia]]+soki[[#This Row],[Produkcja]])</f>
        <v>44000</v>
      </c>
      <c r="H88">
        <f>IF(soki[[#This Row],[data]]=B87,0,1)</f>
        <v>0</v>
      </c>
      <c r="I88">
        <f>IF(G87+soki[[#This Row],[Produkcja]]-soki[[#This Row],[wielkosc_zamowienia]]&lt;0,1,0)</f>
        <v>0</v>
      </c>
      <c r="J88">
        <f>IF(soki[[#This Row],[Filia]]=1,soki[[#This Row],[wielkosc_zamowienia]],0)</f>
        <v>0</v>
      </c>
    </row>
    <row r="89" spans="1:10" x14ac:dyDescent="0.25">
      <c r="A89">
        <v>88</v>
      </c>
      <c r="B89" s="1">
        <v>44240</v>
      </c>
      <c r="C89" s="2" t="s">
        <v>5</v>
      </c>
      <c r="D89">
        <v>5690</v>
      </c>
      <c r="E89">
        <f>WEEKDAY(soki[[#This Row],[data]],11)</f>
        <v>6</v>
      </c>
      <c r="F89">
        <f>IF(H89=1,IF(soki[[#This Row],[Dzień]]&gt;5,5000,$M$5),0)</f>
        <v>5000</v>
      </c>
      <c r="G89">
        <f>IF(G88-soki[[#This Row],[wielkosc_zamowienia]]+soki[[#This Row],[Produkcja]]&lt;0,G88+soki[[#This Row],[Produkcja]],G88-soki[[#This Row],[wielkosc_zamowienia]]+soki[[#This Row],[Produkcja]])</f>
        <v>43310</v>
      </c>
      <c r="H89">
        <f>IF(soki[[#This Row],[data]]=B88,0,1)</f>
        <v>1</v>
      </c>
      <c r="I89">
        <f>IF(G88+soki[[#This Row],[Produkcja]]-soki[[#This Row],[wielkosc_zamowienia]]&lt;0,1,0)</f>
        <v>0</v>
      </c>
      <c r="J89">
        <f>IF(soki[[#This Row],[Filia]]=1,soki[[#This Row],[wielkosc_zamowienia]],0)</f>
        <v>0</v>
      </c>
    </row>
    <row r="90" spans="1:10" x14ac:dyDescent="0.25">
      <c r="A90">
        <v>89</v>
      </c>
      <c r="B90" s="1">
        <v>44240</v>
      </c>
      <c r="C90" s="2" t="s">
        <v>4</v>
      </c>
      <c r="D90">
        <v>1870</v>
      </c>
      <c r="E90">
        <f>WEEKDAY(soki[[#This Row],[data]],11)</f>
        <v>6</v>
      </c>
      <c r="F90">
        <f>IF(H90=1,IF(soki[[#This Row],[Dzień]]&gt;5,5000,$M$5),0)</f>
        <v>0</v>
      </c>
      <c r="G90">
        <f>IF(G89-soki[[#This Row],[wielkosc_zamowienia]]+soki[[#This Row],[Produkcja]]&lt;0,G89+soki[[#This Row],[Produkcja]],G89-soki[[#This Row],[wielkosc_zamowienia]]+soki[[#This Row],[Produkcja]])</f>
        <v>41440</v>
      </c>
      <c r="H90">
        <f>IF(soki[[#This Row],[data]]=B89,0,1)</f>
        <v>0</v>
      </c>
      <c r="I90">
        <f>IF(G89+soki[[#This Row],[Produkcja]]-soki[[#This Row],[wielkosc_zamowienia]]&lt;0,1,0)</f>
        <v>0</v>
      </c>
      <c r="J90">
        <f>IF(soki[[#This Row],[Filia]]=1,soki[[#This Row],[wielkosc_zamowienia]],0)</f>
        <v>0</v>
      </c>
    </row>
    <row r="91" spans="1:10" x14ac:dyDescent="0.25">
      <c r="A91">
        <v>90</v>
      </c>
      <c r="B91" s="1">
        <v>44241</v>
      </c>
      <c r="C91" s="2" t="s">
        <v>5</v>
      </c>
      <c r="D91">
        <v>1800</v>
      </c>
      <c r="E91">
        <f>WEEKDAY(soki[[#This Row],[data]],11)</f>
        <v>7</v>
      </c>
      <c r="F91">
        <f>IF(H91=1,IF(soki[[#This Row],[Dzień]]&gt;5,5000,$M$5),0)</f>
        <v>5000</v>
      </c>
      <c r="G91">
        <f>IF(G90-soki[[#This Row],[wielkosc_zamowienia]]+soki[[#This Row],[Produkcja]]&lt;0,G90+soki[[#This Row],[Produkcja]],G90-soki[[#This Row],[wielkosc_zamowienia]]+soki[[#This Row],[Produkcja]])</f>
        <v>44640</v>
      </c>
      <c r="H91">
        <f>IF(soki[[#This Row],[data]]=B90,0,1)</f>
        <v>1</v>
      </c>
      <c r="I91">
        <f>IF(G90+soki[[#This Row],[Produkcja]]-soki[[#This Row],[wielkosc_zamowienia]]&lt;0,1,0)</f>
        <v>0</v>
      </c>
      <c r="J91">
        <f>IF(soki[[#This Row],[Filia]]=1,soki[[#This Row],[wielkosc_zamowienia]],0)</f>
        <v>0</v>
      </c>
    </row>
    <row r="92" spans="1:10" x14ac:dyDescent="0.25">
      <c r="A92">
        <v>91</v>
      </c>
      <c r="B92" s="1">
        <v>44241</v>
      </c>
      <c r="C92" s="2" t="s">
        <v>6</v>
      </c>
      <c r="D92">
        <v>4150</v>
      </c>
      <c r="E92">
        <f>WEEKDAY(soki[[#This Row],[data]],11)</f>
        <v>7</v>
      </c>
      <c r="F92">
        <f>IF(H92=1,IF(soki[[#This Row],[Dzień]]&gt;5,5000,$M$5),0)</f>
        <v>0</v>
      </c>
      <c r="G92">
        <f>IF(G91-soki[[#This Row],[wielkosc_zamowienia]]+soki[[#This Row],[Produkcja]]&lt;0,G91+soki[[#This Row],[Produkcja]],G91-soki[[#This Row],[wielkosc_zamowienia]]+soki[[#This Row],[Produkcja]])</f>
        <v>40490</v>
      </c>
      <c r="H92">
        <f>IF(soki[[#This Row],[data]]=B91,0,1)</f>
        <v>0</v>
      </c>
      <c r="I92">
        <f>IF(G91+soki[[#This Row],[Produkcja]]-soki[[#This Row],[wielkosc_zamowienia]]&lt;0,1,0)</f>
        <v>0</v>
      </c>
      <c r="J92">
        <f>IF(soki[[#This Row],[Filia]]=1,soki[[#This Row],[wielkosc_zamowienia]],0)</f>
        <v>0</v>
      </c>
    </row>
    <row r="93" spans="1:10" x14ac:dyDescent="0.25">
      <c r="A93">
        <v>92</v>
      </c>
      <c r="B93" s="1">
        <v>44242</v>
      </c>
      <c r="C93" s="2" t="s">
        <v>4</v>
      </c>
      <c r="D93">
        <v>3780</v>
      </c>
      <c r="E93">
        <f>WEEKDAY(soki[[#This Row],[data]],11)</f>
        <v>1</v>
      </c>
      <c r="F93">
        <f>IF(H93=1,IF(soki[[#This Row],[Dzień]]&gt;5,5000,$M$5),0)</f>
        <v>13178</v>
      </c>
      <c r="G93">
        <f>IF(G92-soki[[#This Row],[wielkosc_zamowienia]]+soki[[#This Row],[Produkcja]]&lt;0,G92+soki[[#This Row],[Produkcja]],G92-soki[[#This Row],[wielkosc_zamowienia]]+soki[[#This Row],[Produkcja]])</f>
        <v>49888</v>
      </c>
      <c r="H93">
        <f>IF(soki[[#This Row],[data]]=B92,0,1)</f>
        <v>1</v>
      </c>
      <c r="I93">
        <f>IF(G92+soki[[#This Row],[Produkcja]]-soki[[#This Row],[wielkosc_zamowienia]]&lt;0,1,0)</f>
        <v>0</v>
      </c>
      <c r="J93">
        <f>IF(soki[[#This Row],[Filia]]=1,soki[[#This Row],[wielkosc_zamowienia]],0)</f>
        <v>0</v>
      </c>
    </row>
    <row r="94" spans="1:10" x14ac:dyDescent="0.25">
      <c r="A94">
        <v>93</v>
      </c>
      <c r="B94" s="1">
        <v>44243</v>
      </c>
      <c r="C94" s="2" t="s">
        <v>7</v>
      </c>
      <c r="D94">
        <v>3330</v>
      </c>
      <c r="E94">
        <f>WEEKDAY(soki[[#This Row],[data]],11)</f>
        <v>2</v>
      </c>
      <c r="F94">
        <f>IF(H94=1,IF(soki[[#This Row],[Dzień]]&gt;5,5000,$M$5),0)</f>
        <v>13178</v>
      </c>
      <c r="G94">
        <f>IF(G93-soki[[#This Row],[wielkosc_zamowienia]]+soki[[#This Row],[Produkcja]]&lt;0,G93+soki[[#This Row],[Produkcja]],G93-soki[[#This Row],[wielkosc_zamowienia]]+soki[[#This Row],[Produkcja]])</f>
        <v>59736</v>
      </c>
      <c r="H94">
        <f>IF(soki[[#This Row],[data]]=B93,0,1)</f>
        <v>1</v>
      </c>
      <c r="I94">
        <f>IF(G93+soki[[#This Row],[Produkcja]]-soki[[#This Row],[wielkosc_zamowienia]]&lt;0,1,0)</f>
        <v>0</v>
      </c>
      <c r="J94">
        <f>IF(soki[[#This Row],[Filia]]=1,soki[[#This Row],[wielkosc_zamowienia]],0)</f>
        <v>0</v>
      </c>
    </row>
    <row r="95" spans="1:10" x14ac:dyDescent="0.25">
      <c r="A95">
        <v>94</v>
      </c>
      <c r="B95" s="1">
        <v>44243</v>
      </c>
      <c r="C95" s="2" t="s">
        <v>4</v>
      </c>
      <c r="D95">
        <v>1570</v>
      </c>
      <c r="E95">
        <f>WEEKDAY(soki[[#This Row],[data]],11)</f>
        <v>2</v>
      </c>
      <c r="F95">
        <f>IF(H95=1,IF(soki[[#This Row],[Dzień]]&gt;5,5000,$M$5),0)</f>
        <v>0</v>
      </c>
      <c r="G95">
        <f>IF(G94-soki[[#This Row],[wielkosc_zamowienia]]+soki[[#This Row],[Produkcja]]&lt;0,G94+soki[[#This Row],[Produkcja]],G94-soki[[#This Row],[wielkosc_zamowienia]]+soki[[#This Row],[Produkcja]])</f>
        <v>58166</v>
      </c>
      <c r="H95">
        <f>IF(soki[[#This Row],[data]]=B94,0,1)</f>
        <v>0</v>
      </c>
      <c r="I95">
        <f>IF(G94+soki[[#This Row],[Produkcja]]-soki[[#This Row],[wielkosc_zamowienia]]&lt;0,1,0)</f>
        <v>0</v>
      </c>
      <c r="J95">
        <f>IF(soki[[#This Row],[Filia]]=1,soki[[#This Row],[wielkosc_zamowienia]],0)</f>
        <v>0</v>
      </c>
    </row>
    <row r="96" spans="1:10" x14ac:dyDescent="0.25">
      <c r="A96">
        <v>95</v>
      </c>
      <c r="B96" s="1">
        <v>44243</v>
      </c>
      <c r="C96" s="2" t="s">
        <v>6</v>
      </c>
      <c r="D96">
        <v>1590</v>
      </c>
      <c r="E96">
        <f>WEEKDAY(soki[[#This Row],[data]],11)</f>
        <v>2</v>
      </c>
      <c r="F96">
        <f>IF(H96=1,IF(soki[[#This Row],[Dzień]]&gt;5,5000,$M$5),0)</f>
        <v>0</v>
      </c>
      <c r="G96">
        <f>IF(G95-soki[[#This Row],[wielkosc_zamowienia]]+soki[[#This Row],[Produkcja]]&lt;0,G95+soki[[#This Row],[Produkcja]],G95-soki[[#This Row],[wielkosc_zamowienia]]+soki[[#This Row],[Produkcja]])</f>
        <v>56576</v>
      </c>
      <c r="H96">
        <f>IF(soki[[#This Row],[data]]=B95,0,1)</f>
        <v>0</v>
      </c>
      <c r="I96">
        <f>IF(G95+soki[[#This Row],[Produkcja]]-soki[[#This Row],[wielkosc_zamowienia]]&lt;0,1,0)</f>
        <v>0</v>
      </c>
      <c r="J96">
        <f>IF(soki[[#This Row],[Filia]]=1,soki[[#This Row],[wielkosc_zamowienia]],0)</f>
        <v>0</v>
      </c>
    </row>
    <row r="97" spans="1:10" x14ac:dyDescent="0.25">
      <c r="A97">
        <v>96</v>
      </c>
      <c r="B97" s="1">
        <v>44244</v>
      </c>
      <c r="C97" s="2" t="s">
        <v>5</v>
      </c>
      <c r="D97">
        <v>7240</v>
      </c>
      <c r="E97">
        <f>WEEKDAY(soki[[#This Row],[data]],11)</f>
        <v>3</v>
      </c>
      <c r="F97">
        <f>IF(H97=1,IF(soki[[#This Row],[Dzień]]&gt;5,5000,$M$5),0)</f>
        <v>13178</v>
      </c>
      <c r="G97">
        <f>IF(G96-soki[[#This Row],[wielkosc_zamowienia]]+soki[[#This Row],[Produkcja]]&lt;0,G96+soki[[#This Row],[Produkcja]],G96-soki[[#This Row],[wielkosc_zamowienia]]+soki[[#This Row],[Produkcja]])</f>
        <v>62514</v>
      </c>
      <c r="H97">
        <f>IF(soki[[#This Row],[data]]=B96,0,1)</f>
        <v>1</v>
      </c>
      <c r="I97">
        <f>IF(G96+soki[[#This Row],[Produkcja]]-soki[[#This Row],[wielkosc_zamowienia]]&lt;0,1,0)</f>
        <v>0</v>
      </c>
      <c r="J97">
        <f>IF(soki[[#This Row],[Filia]]=1,soki[[#This Row],[wielkosc_zamowienia]],0)</f>
        <v>0</v>
      </c>
    </row>
    <row r="98" spans="1:10" x14ac:dyDescent="0.25">
      <c r="A98">
        <v>97</v>
      </c>
      <c r="B98" s="1">
        <v>44244</v>
      </c>
      <c r="C98" s="2" t="s">
        <v>4</v>
      </c>
      <c r="D98">
        <v>9690</v>
      </c>
      <c r="E98">
        <f>WEEKDAY(soki[[#This Row],[data]],11)</f>
        <v>3</v>
      </c>
      <c r="F98">
        <f>IF(H98=1,IF(soki[[#This Row],[Dzień]]&gt;5,5000,$M$5),0)</f>
        <v>0</v>
      </c>
      <c r="G98">
        <f>IF(G97-soki[[#This Row],[wielkosc_zamowienia]]+soki[[#This Row],[Produkcja]]&lt;0,G97+soki[[#This Row],[Produkcja]],G97-soki[[#This Row],[wielkosc_zamowienia]]+soki[[#This Row],[Produkcja]])</f>
        <v>52824</v>
      </c>
      <c r="H98">
        <f>IF(soki[[#This Row],[data]]=B97,0,1)</f>
        <v>0</v>
      </c>
      <c r="I98">
        <f>IF(G97+soki[[#This Row],[Produkcja]]-soki[[#This Row],[wielkosc_zamowienia]]&lt;0,1,0)</f>
        <v>0</v>
      </c>
      <c r="J98">
        <f>IF(soki[[#This Row],[Filia]]=1,soki[[#This Row],[wielkosc_zamowienia]],0)</f>
        <v>0</v>
      </c>
    </row>
    <row r="99" spans="1:10" x14ac:dyDescent="0.25">
      <c r="A99">
        <v>98</v>
      </c>
      <c r="B99" s="1">
        <v>44244</v>
      </c>
      <c r="C99" s="2" t="s">
        <v>7</v>
      </c>
      <c r="D99">
        <v>5600</v>
      </c>
      <c r="E99">
        <f>WEEKDAY(soki[[#This Row],[data]],11)</f>
        <v>3</v>
      </c>
      <c r="F99">
        <f>IF(H99=1,IF(soki[[#This Row],[Dzień]]&gt;5,5000,$M$5),0)</f>
        <v>0</v>
      </c>
      <c r="G99">
        <f>IF(G98-soki[[#This Row],[wielkosc_zamowienia]]+soki[[#This Row],[Produkcja]]&lt;0,G98+soki[[#This Row],[Produkcja]],G98-soki[[#This Row],[wielkosc_zamowienia]]+soki[[#This Row],[Produkcja]])</f>
        <v>47224</v>
      </c>
      <c r="H99">
        <f>IF(soki[[#This Row],[data]]=B98,0,1)</f>
        <v>0</v>
      </c>
      <c r="I99">
        <f>IF(G98+soki[[#This Row],[Produkcja]]-soki[[#This Row],[wielkosc_zamowienia]]&lt;0,1,0)</f>
        <v>0</v>
      </c>
      <c r="J99">
        <f>IF(soki[[#This Row],[Filia]]=1,soki[[#This Row],[wielkosc_zamowienia]],0)</f>
        <v>0</v>
      </c>
    </row>
    <row r="100" spans="1:10" x14ac:dyDescent="0.25">
      <c r="A100">
        <v>99</v>
      </c>
      <c r="B100" s="1">
        <v>44245</v>
      </c>
      <c r="C100" s="2" t="s">
        <v>5</v>
      </c>
      <c r="D100">
        <v>1740</v>
      </c>
      <c r="E100">
        <f>WEEKDAY(soki[[#This Row],[data]],11)</f>
        <v>4</v>
      </c>
      <c r="F100">
        <f>IF(H100=1,IF(soki[[#This Row],[Dzień]]&gt;5,5000,$M$5),0)</f>
        <v>13178</v>
      </c>
      <c r="G100">
        <f>IF(G99-soki[[#This Row],[wielkosc_zamowienia]]+soki[[#This Row],[Produkcja]]&lt;0,G99+soki[[#This Row],[Produkcja]],G99-soki[[#This Row],[wielkosc_zamowienia]]+soki[[#This Row],[Produkcja]])</f>
        <v>58662</v>
      </c>
      <c r="H100">
        <f>IF(soki[[#This Row],[data]]=B99,0,1)</f>
        <v>1</v>
      </c>
      <c r="I100">
        <f>IF(G99+soki[[#This Row],[Produkcja]]-soki[[#This Row],[wielkosc_zamowienia]]&lt;0,1,0)</f>
        <v>0</v>
      </c>
      <c r="J100">
        <f>IF(soki[[#This Row],[Filia]]=1,soki[[#This Row],[wielkosc_zamowienia]],0)</f>
        <v>0</v>
      </c>
    </row>
    <row r="101" spans="1:10" x14ac:dyDescent="0.25">
      <c r="A101">
        <v>100</v>
      </c>
      <c r="B101" s="1">
        <v>44246</v>
      </c>
      <c r="C101" s="2" t="s">
        <v>5</v>
      </c>
      <c r="D101">
        <v>5430</v>
      </c>
      <c r="E101">
        <f>WEEKDAY(soki[[#This Row],[data]],11)</f>
        <v>5</v>
      </c>
      <c r="F101">
        <f>IF(H101=1,IF(soki[[#This Row],[Dzień]]&gt;5,5000,$M$5),0)</f>
        <v>13178</v>
      </c>
      <c r="G101">
        <f>IF(G100-soki[[#This Row],[wielkosc_zamowienia]]+soki[[#This Row],[Produkcja]]&lt;0,G100+soki[[#This Row],[Produkcja]],G100-soki[[#This Row],[wielkosc_zamowienia]]+soki[[#This Row],[Produkcja]])</f>
        <v>66410</v>
      </c>
      <c r="H101">
        <f>IF(soki[[#This Row],[data]]=B100,0,1)</f>
        <v>1</v>
      </c>
      <c r="I101">
        <f>IF(G100+soki[[#This Row],[Produkcja]]-soki[[#This Row],[wielkosc_zamowienia]]&lt;0,1,0)</f>
        <v>0</v>
      </c>
      <c r="J101">
        <f>IF(soki[[#This Row],[Filia]]=1,soki[[#This Row],[wielkosc_zamowienia]],0)</f>
        <v>0</v>
      </c>
    </row>
    <row r="102" spans="1:10" x14ac:dyDescent="0.25">
      <c r="A102">
        <v>101</v>
      </c>
      <c r="B102" s="1">
        <v>44247</v>
      </c>
      <c r="C102" s="2" t="s">
        <v>7</v>
      </c>
      <c r="D102">
        <v>8190</v>
      </c>
      <c r="E102">
        <f>WEEKDAY(soki[[#This Row],[data]],11)</f>
        <v>6</v>
      </c>
      <c r="F102">
        <f>IF(H102=1,IF(soki[[#This Row],[Dzień]]&gt;5,5000,$M$5),0)</f>
        <v>5000</v>
      </c>
      <c r="G102">
        <f>IF(G101-soki[[#This Row],[wielkosc_zamowienia]]+soki[[#This Row],[Produkcja]]&lt;0,G101+soki[[#This Row],[Produkcja]],G101-soki[[#This Row],[wielkosc_zamowienia]]+soki[[#This Row],[Produkcja]])</f>
        <v>63220</v>
      </c>
      <c r="H102">
        <f>IF(soki[[#This Row],[data]]=B101,0,1)</f>
        <v>1</v>
      </c>
      <c r="I102">
        <f>IF(G101+soki[[#This Row],[Produkcja]]-soki[[#This Row],[wielkosc_zamowienia]]&lt;0,1,0)</f>
        <v>0</v>
      </c>
      <c r="J102">
        <f>IF(soki[[#This Row],[Filia]]=1,soki[[#This Row],[wielkosc_zamowienia]],0)</f>
        <v>0</v>
      </c>
    </row>
    <row r="103" spans="1:10" x14ac:dyDescent="0.25">
      <c r="A103">
        <v>102</v>
      </c>
      <c r="B103" s="1">
        <v>44247</v>
      </c>
      <c r="C103" s="2" t="s">
        <v>5</v>
      </c>
      <c r="D103">
        <v>1470</v>
      </c>
      <c r="E103">
        <f>WEEKDAY(soki[[#This Row],[data]],11)</f>
        <v>6</v>
      </c>
      <c r="F103">
        <f>IF(H103=1,IF(soki[[#This Row],[Dzień]]&gt;5,5000,$M$5),0)</f>
        <v>0</v>
      </c>
      <c r="G103">
        <f>IF(G102-soki[[#This Row],[wielkosc_zamowienia]]+soki[[#This Row],[Produkcja]]&lt;0,G102+soki[[#This Row],[Produkcja]],G102-soki[[#This Row],[wielkosc_zamowienia]]+soki[[#This Row],[Produkcja]])</f>
        <v>61750</v>
      </c>
      <c r="H103">
        <f>IF(soki[[#This Row],[data]]=B102,0,1)</f>
        <v>0</v>
      </c>
      <c r="I103">
        <f>IF(G102+soki[[#This Row],[Produkcja]]-soki[[#This Row],[wielkosc_zamowienia]]&lt;0,1,0)</f>
        <v>0</v>
      </c>
      <c r="J103">
        <f>IF(soki[[#This Row],[Filia]]=1,soki[[#This Row],[wielkosc_zamowienia]],0)</f>
        <v>0</v>
      </c>
    </row>
    <row r="104" spans="1:10" x14ac:dyDescent="0.25">
      <c r="A104">
        <v>103</v>
      </c>
      <c r="B104" s="1">
        <v>44248</v>
      </c>
      <c r="C104" s="2" t="s">
        <v>6</v>
      </c>
      <c r="D104">
        <v>1620</v>
      </c>
      <c r="E104">
        <f>WEEKDAY(soki[[#This Row],[data]],11)</f>
        <v>7</v>
      </c>
      <c r="F104">
        <f>IF(H104=1,IF(soki[[#This Row],[Dzień]]&gt;5,5000,$M$5),0)</f>
        <v>5000</v>
      </c>
      <c r="G104">
        <f>IF(G103-soki[[#This Row],[wielkosc_zamowienia]]+soki[[#This Row],[Produkcja]]&lt;0,G103+soki[[#This Row],[Produkcja]],G103-soki[[#This Row],[wielkosc_zamowienia]]+soki[[#This Row],[Produkcja]])</f>
        <v>65130</v>
      </c>
      <c r="H104">
        <f>IF(soki[[#This Row],[data]]=B103,0,1)</f>
        <v>1</v>
      </c>
      <c r="I104">
        <f>IF(G103+soki[[#This Row],[Produkcja]]-soki[[#This Row],[wielkosc_zamowienia]]&lt;0,1,0)</f>
        <v>0</v>
      </c>
      <c r="J104">
        <f>IF(soki[[#This Row],[Filia]]=1,soki[[#This Row],[wielkosc_zamowienia]],0)</f>
        <v>0</v>
      </c>
    </row>
    <row r="105" spans="1:10" x14ac:dyDescent="0.25">
      <c r="A105">
        <v>104</v>
      </c>
      <c r="B105" s="1">
        <v>44248</v>
      </c>
      <c r="C105" s="2" t="s">
        <v>4</v>
      </c>
      <c r="D105">
        <v>6700</v>
      </c>
      <c r="E105">
        <f>WEEKDAY(soki[[#This Row],[data]],11)</f>
        <v>7</v>
      </c>
      <c r="F105">
        <f>IF(H105=1,IF(soki[[#This Row],[Dzień]]&gt;5,5000,$M$5),0)</f>
        <v>0</v>
      </c>
      <c r="G105">
        <f>IF(G104-soki[[#This Row],[wielkosc_zamowienia]]+soki[[#This Row],[Produkcja]]&lt;0,G104+soki[[#This Row],[Produkcja]],G104-soki[[#This Row],[wielkosc_zamowienia]]+soki[[#This Row],[Produkcja]])</f>
        <v>58430</v>
      </c>
      <c r="H105">
        <f>IF(soki[[#This Row],[data]]=B104,0,1)</f>
        <v>0</v>
      </c>
      <c r="I105">
        <f>IF(G104+soki[[#This Row],[Produkcja]]-soki[[#This Row],[wielkosc_zamowienia]]&lt;0,1,0)</f>
        <v>0</v>
      </c>
      <c r="J105">
        <f>IF(soki[[#This Row],[Filia]]=1,soki[[#This Row],[wielkosc_zamowienia]],0)</f>
        <v>0</v>
      </c>
    </row>
    <row r="106" spans="1:10" x14ac:dyDescent="0.25">
      <c r="A106">
        <v>105</v>
      </c>
      <c r="B106" s="1">
        <v>44249</v>
      </c>
      <c r="C106" s="2" t="s">
        <v>4</v>
      </c>
      <c r="D106">
        <v>5570</v>
      </c>
      <c r="E106">
        <f>WEEKDAY(soki[[#This Row],[data]],11)</f>
        <v>1</v>
      </c>
      <c r="F106">
        <f>IF(H106=1,IF(soki[[#This Row],[Dzień]]&gt;5,5000,$M$5),0)</f>
        <v>13178</v>
      </c>
      <c r="G106">
        <f>IF(G105-soki[[#This Row],[wielkosc_zamowienia]]+soki[[#This Row],[Produkcja]]&lt;0,G105+soki[[#This Row],[Produkcja]],G105-soki[[#This Row],[wielkosc_zamowienia]]+soki[[#This Row],[Produkcja]])</f>
        <v>66038</v>
      </c>
      <c r="H106">
        <f>IF(soki[[#This Row],[data]]=B105,0,1)</f>
        <v>1</v>
      </c>
      <c r="I106">
        <f>IF(G105+soki[[#This Row],[Produkcja]]-soki[[#This Row],[wielkosc_zamowienia]]&lt;0,1,0)</f>
        <v>0</v>
      </c>
      <c r="J106">
        <f>IF(soki[[#This Row],[Filia]]=1,soki[[#This Row],[wielkosc_zamowienia]],0)</f>
        <v>0</v>
      </c>
    </row>
    <row r="107" spans="1:10" x14ac:dyDescent="0.25">
      <c r="A107">
        <v>106</v>
      </c>
      <c r="B107" s="1">
        <v>44249</v>
      </c>
      <c r="C107" s="2" t="s">
        <v>7</v>
      </c>
      <c r="D107">
        <v>4070</v>
      </c>
      <c r="E107">
        <f>WEEKDAY(soki[[#This Row],[data]],11)</f>
        <v>1</v>
      </c>
      <c r="F107">
        <f>IF(H107=1,IF(soki[[#This Row],[Dzień]]&gt;5,5000,$M$5),0)</f>
        <v>0</v>
      </c>
      <c r="G107">
        <f>IF(G106-soki[[#This Row],[wielkosc_zamowienia]]+soki[[#This Row],[Produkcja]]&lt;0,G106+soki[[#This Row],[Produkcja]],G106-soki[[#This Row],[wielkosc_zamowienia]]+soki[[#This Row],[Produkcja]])</f>
        <v>61968</v>
      </c>
      <c r="H107">
        <f>IF(soki[[#This Row],[data]]=B106,0,1)</f>
        <v>0</v>
      </c>
      <c r="I107">
        <f>IF(G106+soki[[#This Row],[Produkcja]]-soki[[#This Row],[wielkosc_zamowienia]]&lt;0,1,0)</f>
        <v>0</v>
      </c>
      <c r="J107">
        <f>IF(soki[[#This Row],[Filia]]=1,soki[[#This Row],[wielkosc_zamowienia]],0)</f>
        <v>0</v>
      </c>
    </row>
    <row r="108" spans="1:10" x14ac:dyDescent="0.25">
      <c r="A108">
        <v>107</v>
      </c>
      <c r="B108" s="1">
        <v>44249</v>
      </c>
      <c r="C108" s="2" t="s">
        <v>6</v>
      </c>
      <c r="D108">
        <v>6500</v>
      </c>
      <c r="E108">
        <f>WEEKDAY(soki[[#This Row],[data]],11)</f>
        <v>1</v>
      </c>
      <c r="F108">
        <f>IF(H108=1,IF(soki[[#This Row],[Dzień]]&gt;5,5000,$M$5),0)</f>
        <v>0</v>
      </c>
      <c r="G108">
        <f>IF(G107-soki[[#This Row],[wielkosc_zamowienia]]+soki[[#This Row],[Produkcja]]&lt;0,G107+soki[[#This Row],[Produkcja]],G107-soki[[#This Row],[wielkosc_zamowienia]]+soki[[#This Row],[Produkcja]])</f>
        <v>55468</v>
      </c>
      <c r="H108">
        <f>IF(soki[[#This Row],[data]]=B107,0,1)</f>
        <v>0</v>
      </c>
      <c r="I108">
        <f>IF(G107+soki[[#This Row],[Produkcja]]-soki[[#This Row],[wielkosc_zamowienia]]&lt;0,1,0)</f>
        <v>0</v>
      </c>
      <c r="J108">
        <f>IF(soki[[#This Row],[Filia]]=1,soki[[#This Row],[wielkosc_zamowienia]],0)</f>
        <v>0</v>
      </c>
    </row>
    <row r="109" spans="1:10" x14ac:dyDescent="0.25">
      <c r="A109">
        <v>108</v>
      </c>
      <c r="B109" s="1">
        <v>44250</v>
      </c>
      <c r="C109" s="2" t="s">
        <v>6</v>
      </c>
      <c r="D109">
        <v>6050</v>
      </c>
      <c r="E109">
        <f>WEEKDAY(soki[[#This Row],[data]],11)</f>
        <v>2</v>
      </c>
      <c r="F109">
        <f>IF(H109=1,IF(soki[[#This Row],[Dzień]]&gt;5,5000,$M$5),0)</f>
        <v>13178</v>
      </c>
      <c r="G109">
        <f>IF(G108-soki[[#This Row],[wielkosc_zamowienia]]+soki[[#This Row],[Produkcja]]&lt;0,G108+soki[[#This Row],[Produkcja]],G108-soki[[#This Row],[wielkosc_zamowienia]]+soki[[#This Row],[Produkcja]])</f>
        <v>62596</v>
      </c>
      <c r="H109">
        <f>IF(soki[[#This Row],[data]]=B108,0,1)</f>
        <v>1</v>
      </c>
      <c r="I109">
        <f>IF(G108+soki[[#This Row],[Produkcja]]-soki[[#This Row],[wielkosc_zamowienia]]&lt;0,1,0)</f>
        <v>0</v>
      </c>
      <c r="J109">
        <f>IF(soki[[#This Row],[Filia]]=1,soki[[#This Row],[wielkosc_zamowienia]],0)</f>
        <v>0</v>
      </c>
    </row>
    <row r="110" spans="1:10" x14ac:dyDescent="0.25">
      <c r="A110">
        <v>109</v>
      </c>
      <c r="B110" s="1">
        <v>44250</v>
      </c>
      <c r="C110" s="2" t="s">
        <v>5</v>
      </c>
      <c r="D110">
        <v>6880</v>
      </c>
      <c r="E110">
        <f>WEEKDAY(soki[[#This Row],[data]],11)</f>
        <v>2</v>
      </c>
      <c r="F110">
        <f>IF(H110=1,IF(soki[[#This Row],[Dzień]]&gt;5,5000,$M$5),0)</f>
        <v>0</v>
      </c>
      <c r="G110">
        <f>IF(G109-soki[[#This Row],[wielkosc_zamowienia]]+soki[[#This Row],[Produkcja]]&lt;0,G109+soki[[#This Row],[Produkcja]],G109-soki[[#This Row],[wielkosc_zamowienia]]+soki[[#This Row],[Produkcja]])</f>
        <v>55716</v>
      </c>
      <c r="H110">
        <f>IF(soki[[#This Row],[data]]=B109,0,1)</f>
        <v>0</v>
      </c>
      <c r="I110">
        <f>IF(G109+soki[[#This Row],[Produkcja]]-soki[[#This Row],[wielkosc_zamowienia]]&lt;0,1,0)</f>
        <v>0</v>
      </c>
      <c r="J110">
        <f>IF(soki[[#This Row],[Filia]]=1,soki[[#This Row],[wielkosc_zamowienia]],0)</f>
        <v>0</v>
      </c>
    </row>
    <row r="111" spans="1:10" x14ac:dyDescent="0.25">
      <c r="A111">
        <v>110</v>
      </c>
      <c r="B111" s="1">
        <v>44251</v>
      </c>
      <c r="C111" s="2" t="s">
        <v>5</v>
      </c>
      <c r="D111">
        <v>3790</v>
      </c>
      <c r="E111">
        <f>WEEKDAY(soki[[#This Row],[data]],11)</f>
        <v>3</v>
      </c>
      <c r="F111">
        <f>IF(H111=1,IF(soki[[#This Row],[Dzień]]&gt;5,5000,$M$5),0)</f>
        <v>13178</v>
      </c>
      <c r="G111">
        <f>IF(G110-soki[[#This Row],[wielkosc_zamowienia]]+soki[[#This Row],[Produkcja]]&lt;0,G110+soki[[#This Row],[Produkcja]],G110-soki[[#This Row],[wielkosc_zamowienia]]+soki[[#This Row],[Produkcja]])</f>
        <v>65104</v>
      </c>
      <c r="H111">
        <f>IF(soki[[#This Row],[data]]=B110,0,1)</f>
        <v>1</v>
      </c>
      <c r="I111">
        <f>IF(G110+soki[[#This Row],[Produkcja]]-soki[[#This Row],[wielkosc_zamowienia]]&lt;0,1,0)</f>
        <v>0</v>
      </c>
      <c r="J111">
        <f>IF(soki[[#This Row],[Filia]]=1,soki[[#This Row],[wielkosc_zamowienia]],0)</f>
        <v>0</v>
      </c>
    </row>
    <row r="112" spans="1:10" x14ac:dyDescent="0.25">
      <c r="A112">
        <v>111</v>
      </c>
      <c r="B112" s="1">
        <v>44252</v>
      </c>
      <c r="C112" s="2" t="s">
        <v>5</v>
      </c>
      <c r="D112">
        <v>4560</v>
      </c>
      <c r="E112">
        <f>WEEKDAY(soki[[#This Row],[data]],11)</f>
        <v>4</v>
      </c>
      <c r="F112">
        <f>IF(H112=1,IF(soki[[#This Row],[Dzień]]&gt;5,5000,$M$5),0)</f>
        <v>13178</v>
      </c>
      <c r="G112">
        <f>IF(G111-soki[[#This Row],[wielkosc_zamowienia]]+soki[[#This Row],[Produkcja]]&lt;0,G111+soki[[#This Row],[Produkcja]],G111-soki[[#This Row],[wielkosc_zamowienia]]+soki[[#This Row],[Produkcja]])</f>
        <v>73722</v>
      </c>
      <c r="H112">
        <f>IF(soki[[#This Row],[data]]=B111,0,1)</f>
        <v>1</v>
      </c>
      <c r="I112">
        <f>IF(G111+soki[[#This Row],[Produkcja]]-soki[[#This Row],[wielkosc_zamowienia]]&lt;0,1,0)</f>
        <v>0</v>
      </c>
      <c r="J112">
        <f>IF(soki[[#This Row],[Filia]]=1,soki[[#This Row],[wielkosc_zamowienia]],0)</f>
        <v>0</v>
      </c>
    </row>
    <row r="113" spans="1:10" x14ac:dyDescent="0.25">
      <c r="A113">
        <v>112</v>
      </c>
      <c r="B113" s="1">
        <v>44252</v>
      </c>
      <c r="C113" s="2" t="s">
        <v>6</v>
      </c>
      <c r="D113">
        <v>3910</v>
      </c>
      <c r="E113">
        <f>WEEKDAY(soki[[#This Row],[data]],11)</f>
        <v>4</v>
      </c>
      <c r="F113">
        <f>IF(H113=1,IF(soki[[#This Row],[Dzień]]&gt;5,5000,$M$5),0)</f>
        <v>0</v>
      </c>
      <c r="G113">
        <f>IF(G112-soki[[#This Row],[wielkosc_zamowienia]]+soki[[#This Row],[Produkcja]]&lt;0,G112+soki[[#This Row],[Produkcja]],G112-soki[[#This Row],[wielkosc_zamowienia]]+soki[[#This Row],[Produkcja]])</f>
        <v>69812</v>
      </c>
      <c r="H113">
        <f>IF(soki[[#This Row],[data]]=B112,0,1)</f>
        <v>0</v>
      </c>
      <c r="I113">
        <f>IF(G112+soki[[#This Row],[Produkcja]]-soki[[#This Row],[wielkosc_zamowienia]]&lt;0,1,0)</f>
        <v>0</v>
      </c>
      <c r="J113">
        <f>IF(soki[[#This Row],[Filia]]=1,soki[[#This Row],[wielkosc_zamowienia]],0)</f>
        <v>0</v>
      </c>
    </row>
    <row r="114" spans="1:10" x14ac:dyDescent="0.25">
      <c r="A114">
        <v>113</v>
      </c>
      <c r="B114" s="1">
        <v>44252</v>
      </c>
      <c r="C114" s="2" t="s">
        <v>4</v>
      </c>
      <c r="D114">
        <v>5060</v>
      </c>
      <c r="E114">
        <f>WEEKDAY(soki[[#This Row],[data]],11)</f>
        <v>4</v>
      </c>
      <c r="F114">
        <f>IF(H114=1,IF(soki[[#This Row],[Dzień]]&gt;5,5000,$M$5),0)</f>
        <v>0</v>
      </c>
      <c r="G114">
        <f>IF(G113-soki[[#This Row],[wielkosc_zamowienia]]+soki[[#This Row],[Produkcja]]&lt;0,G113+soki[[#This Row],[Produkcja]],G113-soki[[#This Row],[wielkosc_zamowienia]]+soki[[#This Row],[Produkcja]])</f>
        <v>64752</v>
      </c>
      <c r="H114">
        <f>IF(soki[[#This Row],[data]]=B113,0,1)</f>
        <v>0</v>
      </c>
      <c r="I114">
        <f>IF(G113+soki[[#This Row],[Produkcja]]-soki[[#This Row],[wielkosc_zamowienia]]&lt;0,1,0)</f>
        <v>0</v>
      </c>
      <c r="J114">
        <f>IF(soki[[#This Row],[Filia]]=1,soki[[#This Row],[wielkosc_zamowienia]],0)</f>
        <v>0</v>
      </c>
    </row>
    <row r="115" spans="1:10" x14ac:dyDescent="0.25">
      <c r="A115">
        <v>114</v>
      </c>
      <c r="B115" s="1">
        <v>44253</v>
      </c>
      <c r="C115" s="2" t="s">
        <v>7</v>
      </c>
      <c r="D115">
        <v>9440</v>
      </c>
      <c r="E115">
        <f>WEEKDAY(soki[[#This Row],[data]],11)</f>
        <v>5</v>
      </c>
      <c r="F115">
        <f>IF(H115=1,IF(soki[[#This Row],[Dzień]]&gt;5,5000,$M$5),0)</f>
        <v>13178</v>
      </c>
      <c r="G115">
        <f>IF(G114-soki[[#This Row],[wielkosc_zamowienia]]+soki[[#This Row],[Produkcja]]&lt;0,G114+soki[[#This Row],[Produkcja]],G114-soki[[#This Row],[wielkosc_zamowienia]]+soki[[#This Row],[Produkcja]])</f>
        <v>68490</v>
      </c>
      <c r="H115">
        <f>IF(soki[[#This Row],[data]]=B114,0,1)</f>
        <v>1</v>
      </c>
      <c r="I115">
        <f>IF(G114+soki[[#This Row],[Produkcja]]-soki[[#This Row],[wielkosc_zamowienia]]&lt;0,1,0)</f>
        <v>0</v>
      </c>
      <c r="J115">
        <f>IF(soki[[#This Row],[Filia]]=1,soki[[#This Row],[wielkosc_zamowienia]],0)</f>
        <v>0</v>
      </c>
    </row>
    <row r="116" spans="1:10" x14ac:dyDescent="0.25">
      <c r="A116">
        <v>115</v>
      </c>
      <c r="B116" s="1">
        <v>44253</v>
      </c>
      <c r="C116" s="2" t="s">
        <v>4</v>
      </c>
      <c r="D116">
        <v>5100</v>
      </c>
      <c r="E116">
        <f>WEEKDAY(soki[[#This Row],[data]],11)</f>
        <v>5</v>
      </c>
      <c r="F116">
        <f>IF(H116=1,IF(soki[[#This Row],[Dzień]]&gt;5,5000,$M$5),0)</f>
        <v>0</v>
      </c>
      <c r="G116">
        <f>IF(G115-soki[[#This Row],[wielkosc_zamowienia]]+soki[[#This Row],[Produkcja]]&lt;0,G115+soki[[#This Row],[Produkcja]],G115-soki[[#This Row],[wielkosc_zamowienia]]+soki[[#This Row],[Produkcja]])</f>
        <v>63390</v>
      </c>
      <c r="H116">
        <f>IF(soki[[#This Row],[data]]=B115,0,1)</f>
        <v>0</v>
      </c>
      <c r="I116">
        <f>IF(G115+soki[[#This Row],[Produkcja]]-soki[[#This Row],[wielkosc_zamowienia]]&lt;0,1,0)</f>
        <v>0</v>
      </c>
      <c r="J116">
        <f>IF(soki[[#This Row],[Filia]]=1,soki[[#This Row],[wielkosc_zamowienia]],0)</f>
        <v>0</v>
      </c>
    </row>
    <row r="117" spans="1:10" x14ac:dyDescent="0.25">
      <c r="A117">
        <v>116</v>
      </c>
      <c r="B117" s="1">
        <v>44254</v>
      </c>
      <c r="C117" s="2" t="s">
        <v>5</v>
      </c>
      <c r="D117">
        <v>4360</v>
      </c>
      <c r="E117">
        <f>WEEKDAY(soki[[#This Row],[data]],11)</f>
        <v>6</v>
      </c>
      <c r="F117">
        <f>IF(H117=1,IF(soki[[#This Row],[Dzień]]&gt;5,5000,$M$5),0)</f>
        <v>5000</v>
      </c>
      <c r="G117">
        <f>IF(G116-soki[[#This Row],[wielkosc_zamowienia]]+soki[[#This Row],[Produkcja]]&lt;0,G116+soki[[#This Row],[Produkcja]],G116-soki[[#This Row],[wielkosc_zamowienia]]+soki[[#This Row],[Produkcja]])</f>
        <v>64030</v>
      </c>
      <c r="H117">
        <f>IF(soki[[#This Row],[data]]=B116,0,1)</f>
        <v>1</v>
      </c>
      <c r="I117">
        <f>IF(G116+soki[[#This Row],[Produkcja]]-soki[[#This Row],[wielkosc_zamowienia]]&lt;0,1,0)</f>
        <v>0</v>
      </c>
      <c r="J117">
        <f>IF(soki[[#This Row],[Filia]]=1,soki[[#This Row],[wielkosc_zamowienia]],0)</f>
        <v>0</v>
      </c>
    </row>
    <row r="118" spans="1:10" x14ac:dyDescent="0.25">
      <c r="A118">
        <v>117</v>
      </c>
      <c r="B118" s="1">
        <v>44254</v>
      </c>
      <c r="C118" s="2" t="s">
        <v>6</v>
      </c>
      <c r="D118">
        <v>6220</v>
      </c>
      <c r="E118">
        <f>WEEKDAY(soki[[#This Row],[data]],11)</f>
        <v>6</v>
      </c>
      <c r="F118">
        <f>IF(H118=1,IF(soki[[#This Row],[Dzień]]&gt;5,5000,$M$5),0)</f>
        <v>0</v>
      </c>
      <c r="G118">
        <f>IF(G117-soki[[#This Row],[wielkosc_zamowienia]]+soki[[#This Row],[Produkcja]]&lt;0,G117+soki[[#This Row],[Produkcja]],G117-soki[[#This Row],[wielkosc_zamowienia]]+soki[[#This Row],[Produkcja]])</f>
        <v>57810</v>
      </c>
      <c r="H118">
        <f>IF(soki[[#This Row],[data]]=B117,0,1)</f>
        <v>0</v>
      </c>
      <c r="I118">
        <f>IF(G117+soki[[#This Row],[Produkcja]]-soki[[#This Row],[wielkosc_zamowienia]]&lt;0,1,0)</f>
        <v>0</v>
      </c>
      <c r="J118">
        <f>IF(soki[[#This Row],[Filia]]=1,soki[[#This Row],[wielkosc_zamowienia]],0)</f>
        <v>0</v>
      </c>
    </row>
    <row r="119" spans="1:10" x14ac:dyDescent="0.25">
      <c r="A119">
        <v>118</v>
      </c>
      <c r="B119" s="1">
        <v>44255</v>
      </c>
      <c r="C119" s="2" t="s">
        <v>4</v>
      </c>
      <c r="D119">
        <v>4290</v>
      </c>
      <c r="E119">
        <f>WEEKDAY(soki[[#This Row],[data]],11)</f>
        <v>7</v>
      </c>
      <c r="F119">
        <f>IF(H119=1,IF(soki[[#This Row],[Dzień]]&gt;5,5000,$M$5),0)</f>
        <v>5000</v>
      </c>
      <c r="G119">
        <f>IF(G118-soki[[#This Row],[wielkosc_zamowienia]]+soki[[#This Row],[Produkcja]]&lt;0,G118+soki[[#This Row],[Produkcja]],G118-soki[[#This Row],[wielkosc_zamowienia]]+soki[[#This Row],[Produkcja]])</f>
        <v>58520</v>
      </c>
      <c r="H119">
        <f>IF(soki[[#This Row],[data]]=B118,0,1)</f>
        <v>1</v>
      </c>
      <c r="I119">
        <f>IF(G118+soki[[#This Row],[Produkcja]]-soki[[#This Row],[wielkosc_zamowienia]]&lt;0,1,0)</f>
        <v>0</v>
      </c>
      <c r="J119">
        <f>IF(soki[[#This Row],[Filia]]=1,soki[[#This Row],[wielkosc_zamowienia]],0)</f>
        <v>0</v>
      </c>
    </row>
    <row r="120" spans="1:10" x14ac:dyDescent="0.25">
      <c r="A120">
        <v>119</v>
      </c>
      <c r="B120" s="1">
        <v>44255</v>
      </c>
      <c r="C120" s="2" t="s">
        <v>6</v>
      </c>
      <c r="D120">
        <v>1260</v>
      </c>
      <c r="E120">
        <f>WEEKDAY(soki[[#This Row],[data]],11)</f>
        <v>7</v>
      </c>
      <c r="F120">
        <f>IF(H120=1,IF(soki[[#This Row],[Dzień]]&gt;5,5000,$M$5),0)</f>
        <v>0</v>
      </c>
      <c r="G120">
        <f>IF(G119-soki[[#This Row],[wielkosc_zamowienia]]+soki[[#This Row],[Produkcja]]&lt;0,G119+soki[[#This Row],[Produkcja]],G119-soki[[#This Row],[wielkosc_zamowienia]]+soki[[#This Row],[Produkcja]])</f>
        <v>57260</v>
      </c>
      <c r="H120">
        <f>IF(soki[[#This Row],[data]]=B119,0,1)</f>
        <v>0</v>
      </c>
      <c r="I120">
        <f>IF(G119+soki[[#This Row],[Produkcja]]-soki[[#This Row],[wielkosc_zamowienia]]&lt;0,1,0)</f>
        <v>0</v>
      </c>
      <c r="J120">
        <f>IF(soki[[#This Row],[Filia]]=1,soki[[#This Row],[wielkosc_zamowienia]],0)</f>
        <v>0</v>
      </c>
    </row>
    <row r="121" spans="1:10" x14ac:dyDescent="0.25">
      <c r="A121">
        <v>120</v>
      </c>
      <c r="B121" s="1">
        <v>44256</v>
      </c>
      <c r="C121" s="2" t="s">
        <v>5</v>
      </c>
      <c r="D121">
        <v>9520</v>
      </c>
      <c r="E121">
        <f>WEEKDAY(soki[[#This Row],[data]],11)</f>
        <v>1</v>
      </c>
      <c r="F121">
        <f>IF(H121=1,IF(soki[[#This Row],[Dzień]]&gt;5,5000,$M$5),0)</f>
        <v>13178</v>
      </c>
      <c r="G121">
        <f>IF(G120-soki[[#This Row],[wielkosc_zamowienia]]+soki[[#This Row],[Produkcja]]&lt;0,G120+soki[[#This Row],[Produkcja]],G120-soki[[#This Row],[wielkosc_zamowienia]]+soki[[#This Row],[Produkcja]])</f>
        <v>60918</v>
      </c>
      <c r="H121">
        <f>IF(soki[[#This Row],[data]]=B120,0,1)</f>
        <v>1</v>
      </c>
      <c r="I121">
        <f>IF(G120+soki[[#This Row],[Produkcja]]-soki[[#This Row],[wielkosc_zamowienia]]&lt;0,1,0)</f>
        <v>0</v>
      </c>
      <c r="J121">
        <f>IF(soki[[#This Row],[Filia]]=1,soki[[#This Row],[wielkosc_zamowienia]],0)</f>
        <v>0</v>
      </c>
    </row>
    <row r="122" spans="1:10" x14ac:dyDescent="0.25">
      <c r="A122">
        <v>121</v>
      </c>
      <c r="B122" s="1">
        <v>44256</v>
      </c>
      <c r="C122" s="2" t="s">
        <v>4</v>
      </c>
      <c r="D122">
        <v>8650</v>
      </c>
      <c r="E122">
        <f>WEEKDAY(soki[[#This Row],[data]],11)</f>
        <v>1</v>
      </c>
      <c r="F122">
        <f>IF(H122=1,IF(soki[[#This Row],[Dzień]]&gt;5,5000,$M$5),0)</f>
        <v>0</v>
      </c>
      <c r="G122">
        <f>IF(G121-soki[[#This Row],[wielkosc_zamowienia]]+soki[[#This Row],[Produkcja]]&lt;0,G121+soki[[#This Row],[Produkcja]],G121-soki[[#This Row],[wielkosc_zamowienia]]+soki[[#This Row],[Produkcja]])</f>
        <v>52268</v>
      </c>
      <c r="H122">
        <f>IF(soki[[#This Row],[data]]=B121,0,1)</f>
        <v>0</v>
      </c>
      <c r="I122">
        <f>IF(G121+soki[[#This Row],[Produkcja]]-soki[[#This Row],[wielkosc_zamowienia]]&lt;0,1,0)</f>
        <v>0</v>
      </c>
      <c r="J122">
        <f>IF(soki[[#This Row],[Filia]]=1,soki[[#This Row],[wielkosc_zamowienia]],0)</f>
        <v>0</v>
      </c>
    </row>
    <row r="123" spans="1:10" x14ac:dyDescent="0.25">
      <c r="A123">
        <v>122</v>
      </c>
      <c r="B123" s="1">
        <v>44257</v>
      </c>
      <c r="C123" s="2" t="s">
        <v>6</v>
      </c>
      <c r="D123">
        <v>9080</v>
      </c>
      <c r="E123">
        <f>WEEKDAY(soki[[#This Row],[data]],11)</f>
        <v>2</v>
      </c>
      <c r="F123">
        <f>IF(H123=1,IF(soki[[#This Row],[Dzień]]&gt;5,5000,$M$5),0)</f>
        <v>13178</v>
      </c>
      <c r="G123">
        <f>IF(G122-soki[[#This Row],[wielkosc_zamowienia]]+soki[[#This Row],[Produkcja]]&lt;0,G122+soki[[#This Row],[Produkcja]],G122-soki[[#This Row],[wielkosc_zamowienia]]+soki[[#This Row],[Produkcja]])</f>
        <v>56366</v>
      </c>
      <c r="H123">
        <f>IF(soki[[#This Row],[data]]=B122,0,1)</f>
        <v>1</v>
      </c>
      <c r="I123">
        <f>IF(G122+soki[[#This Row],[Produkcja]]-soki[[#This Row],[wielkosc_zamowienia]]&lt;0,1,0)</f>
        <v>0</v>
      </c>
      <c r="J123">
        <f>IF(soki[[#This Row],[Filia]]=1,soki[[#This Row],[wielkosc_zamowienia]],0)</f>
        <v>0</v>
      </c>
    </row>
    <row r="124" spans="1:10" x14ac:dyDescent="0.25">
      <c r="A124">
        <v>123</v>
      </c>
      <c r="B124" s="1">
        <v>44257</v>
      </c>
      <c r="C124" s="2" t="s">
        <v>5</v>
      </c>
      <c r="D124">
        <v>1510</v>
      </c>
      <c r="E124">
        <f>WEEKDAY(soki[[#This Row],[data]],11)</f>
        <v>2</v>
      </c>
      <c r="F124">
        <f>IF(H124=1,IF(soki[[#This Row],[Dzień]]&gt;5,5000,$M$5),0)</f>
        <v>0</v>
      </c>
      <c r="G124">
        <f>IF(G123-soki[[#This Row],[wielkosc_zamowienia]]+soki[[#This Row],[Produkcja]]&lt;0,G123+soki[[#This Row],[Produkcja]],G123-soki[[#This Row],[wielkosc_zamowienia]]+soki[[#This Row],[Produkcja]])</f>
        <v>54856</v>
      </c>
      <c r="H124">
        <f>IF(soki[[#This Row],[data]]=B123,0,1)</f>
        <v>0</v>
      </c>
      <c r="I124">
        <f>IF(G123+soki[[#This Row],[Produkcja]]-soki[[#This Row],[wielkosc_zamowienia]]&lt;0,1,0)</f>
        <v>0</v>
      </c>
      <c r="J124">
        <f>IF(soki[[#This Row],[Filia]]=1,soki[[#This Row],[wielkosc_zamowienia]],0)</f>
        <v>0</v>
      </c>
    </row>
    <row r="125" spans="1:10" x14ac:dyDescent="0.25">
      <c r="A125">
        <v>124</v>
      </c>
      <c r="B125" s="1">
        <v>44258</v>
      </c>
      <c r="C125" s="2" t="s">
        <v>4</v>
      </c>
      <c r="D125">
        <v>6850</v>
      </c>
      <c r="E125">
        <f>WEEKDAY(soki[[#This Row],[data]],11)</f>
        <v>3</v>
      </c>
      <c r="F125">
        <f>IF(H125=1,IF(soki[[#This Row],[Dzień]]&gt;5,5000,$M$5),0)</f>
        <v>13178</v>
      </c>
      <c r="G125">
        <f>IF(G124-soki[[#This Row],[wielkosc_zamowienia]]+soki[[#This Row],[Produkcja]]&lt;0,G124+soki[[#This Row],[Produkcja]],G124-soki[[#This Row],[wielkosc_zamowienia]]+soki[[#This Row],[Produkcja]])</f>
        <v>61184</v>
      </c>
      <c r="H125">
        <f>IF(soki[[#This Row],[data]]=B124,0,1)</f>
        <v>1</v>
      </c>
      <c r="I125">
        <f>IF(G124+soki[[#This Row],[Produkcja]]-soki[[#This Row],[wielkosc_zamowienia]]&lt;0,1,0)</f>
        <v>0</v>
      </c>
      <c r="J125">
        <f>IF(soki[[#This Row],[Filia]]=1,soki[[#This Row],[wielkosc_zamowienia]],0)</f>
        <v>0</v>
      </c>
    </row>
    <row r="126" spans="1:10" x14ac:dyDescent="0.25">
      <c r="A126">
        <v>125</v>
      </c>
      <c r="B126" s="1">
        <v>44259</v>
      </c>
      <c r="C126" s="2" t="s">
        <v>4</v>
      </c>
      <c r="D126">
        <v>6210</v>
      </c>
      <c r="E126">
        <f>WEEKDAY(soki[[#This Row],[data]],11)</f>
        <v>4</v>
      </c>
      <c r="F126">
        <f>IF(H126=1,IF(soki[[#This Row],[Dzień]]&gt;5,5000,$M$5),0)</f>
        <v>13178</v>
      </c>
      <c r="G126">
        <f>IF(G125-soki[[#This Row],[wielkosc_zamowienia]]+soki[[#This Row],[Produkcja]]&lt;0,G125+soki[[#This Row],[Produkcja]],G125-soki[[#This Row],[wielkosc_zamowienia]]+soki[[#This Row],[Produkcja]])</f>
        <v>68152</v>
      </c>
      <c r="H126">
        <f>IF(soki[[#This Row],[data]]=B125,0,1)</f>
        <v>1</v>
      </c>
      <c r="I126">
        <f>IF(G125+soki[[#This Row],[Produkcja]]-soki[[#This Row],[wielkosc_zamowienia]]&lt;0,1,0)</f>
        <v>0</v>
      </c>
      <c r="J126">
        <f>IF(soki[[#This Row],[Filia]]=1,soki[[#This Row],[wielkosc_zamowienia]],0)</f>
        <v>0</v>
      </c>
    </row>
    <row r="127" spans="1:10" x14ac:dyDescent="0.25">
      <c r="A127">
        <v>126</v>
      </c>
      <c r="B127" s="1">
        <v>44260</v>
      </c>
      <c r="C127" s="2" t="s">
        <v>4</v>
      </c>
      <c r="D127">
        <v>3340</v>
      </c>
      <c r="E127">
        <f>WEEKDAY(soki[[#This Row],[data]],11)</f>
        <v>5</v>
      </c>
      <c r="F127">
        <f>IF(H127=1,IF(soki[[#This Row],[Dzień]]&gt;5,5000,$M$5),0)</f>
        <v>13178</v>
      </c>
      <c r="G127">
        <f>IF(G126-soki[[#This Row],[wielkosc_zamowienia]]+soki[[#This Row],[Produkcja]]&lt;0,G126+soki[[#This Row],[Produkcja]],G126-soki[[#This Row],[wielkosc_zamowienia]]+soki[[#This Row],[Produkcja]])</f>
        <v>77990</v>
      </c>
      <c r="H127">
        <f>IF(soki[[#This Row],[data]]=B126,0,1)</f>
        <v>1</v>
      </c>
      <c r="I127">
        <f>IF(G126+soki[[#This Row],[Produkcja]]-soki[[#This Row],[wielkosc_zamowienia]]&lt;0,1,0)</f>
        <v>0</v>
      </c>
      <c r="J127">
        <f>IF(soki[[#This Row],[Filia]]=1,soki[[#This Row],[wielkosc_zamowienia]],0)</f>
        <v>0</v>
      </c>
    </row>
    <row r="128" spans="1:10" x14ac:dyDescent="0.25">
      <c r="A128">
        <v>127</v>
      </c>
      <c r="B128" s="1">
        <v>44260</v>
      </c>
      <c r="C128" s="2" t="s">
        <v>5</v>
      </c>
      <c r="D128">
        <v>3450</v>
      </c>
      <c r="E128">
        <f>WEEKDAY(soki[[#This Row],[data]],11)</f>
        <v>5</v>
      </c>
      <c r="F128">
        <f>IF(H128=1,IF(soki[[#This Row],[Dzień]]&gt;5,5000,$M$5),0)</f>
        <v>0</v>
      </c>
      <c r="G128">
        <f>IF(G127-soki[[#This Row],[wielkosc_zamowienia]]+soki[[#This Row],[Produkcja]]&lt;0,G127+soki[[#This Row],[Produkcja]],G127-soki[[#This Row],[wielkosc_zamowienia]]+soki[[#This Row],[Produkcja]])</f>
        <v>74540</v>
      </c>
      <c r="H128">
        <f>IF(soki[[#This Row],[data]]=B127,0,1)</f>
        <v>0</v>
      </c>
      <c r="I128">
        <f>IF(G127+soki[[#This Row],[Produkcja]]-soki[[#This Row],[wielkosc_zamowienia]]&lt;0,1,0)</f>
        <v>0</v>
      </c>
      <c r="J128">
        <f>IF(soki[[#This Row],[Filia]]=1,soki[[#This Row],[wielkosc_zamowienia]],0)</f>
        <v>0</v>
      </c>
    </row>
    <row r="129" spans="1:10" x14ac:dyDescent="0.25">
      <c r="A129">
        <v>128</v>
      </c>
      <c r="B129" s="1">
        <v>44261</v>
      </c>
      <c r="C129" s="2" t="s">
        <v>7</v>
      </c>
      <c r="D129">
        <v>3270</v>
      </c>
      <c r="E129">
        <f>WEEKDAY(soki[[#This Row],[data]],11)</f>
        <v>6</v>
      </c>
      <c r="F129">
        <f>IF(H129=1,IF(soki[[#This Row],[Dzień]]&gt;5,5000,$M$5),0)</f>
        <v>5000</v>
      </c>
      <c r="G129">
        <f>IF(G128-soki[[#This Row],[wielkosc_zamowienia]]+soki[[#This Row],[Produkcja]]&lt;0,G128+soki[[#This Row],[Produkcja]],G128-soki[[#This Row],[wielkosc_zamowienia]]+soki[[#This Row],[Produkcja]])</f>
        <v>76270</v>
      </c>
      <c r="H129">
        <f>IF(soki[[#This Row],[data]]=B128,0,1)</f>
        <v>1</v>
      </c>
      <c r="I129">
        <f>IF(G128+soki[[#This Row],[Produkcja]]-soki[[#This Row],[wielkosc_zamowienia]]&lt;0,1,0)</f>
        <v>0</v>
      </c>
      <c r="J129">
        <f>IF(soki[[#This Row],[Filia]]=1,soki[[#This Row],[wielkosc_zamowienia]],0)</f>
        <v>0</v>
      </c>
    </row>
    <row r="130" spans="1:10" x14ac:dyDescent="0.25">
      <c r="A130">
        <v>129</v>
      </c>
      <c r="B130" s="1">
        <v>44261</v>
      </c>
      <c r="C130" s="2" t="s">
        <v>6</v>
      </c>
      <c r="D130">
        <v>3580</v>
      </c>
      <c r="E130">
        <f>WEEKDAY(soki[[#This Row],[data]],11)</f>
        <v>6</v>
      </c>
      <c r="F130">
        <f>IF(H130=1,IF(soki[[#This Row],[Dzień]]&gt;5,5000,$M$5),0)</f>
        <v>0</v>
      </c>
      <c r="G130">
        <f>IF(G129-soki[[#This Row],[wielkosc_zamowienia]]+soki[[#This Row],[Produkcja]]&lt;0,G129+soki[[#This Row],[Produkcja]],G129-soki[[#This Row],[wielkosc_zamowienia]]+soki[[#This Row],[Produkcja]])</f>
        <v>72690</v>
      </c>
      <c r="H130">
        <f>IF(soki[[#This Row],[data]]=B129,0,1)</f>
        <v>0</v>
      </c>
      <c r="I130">
        <f>IF(G129+soki[[#This Row],[Produkcja]]-soki[[#This Row],[wielkosc_zamowienia]]&lt;0,1,0)</f>
        <v>0</v>
      </c>
      <c r="J130">
        <f>IF(soki[[#This Row],[Filia]]=1,soki[[#This Row],[wielkosc_zamowienia]],0)</f>
        <v>0</v>
      </c>
    </row>
    <row r="131" spans="1:10" x14ac:dyDescent="0.25">
      <c r="A131">
        <v>130</v>
      </c>
      <c r="B131" s="1">
        <v>44261</v>
      </c>
      <c r="C131" s="2" t="s">
        <v>5</v>
      </c>
      <c r="D131">
        <v>9560</v>
      </c>
      <c r="E131">
        <f>WEEKDAY(soki[[#This Row],[data]],11)</f>
        <v>6</v>
      </c>
      <c r="F131">
        <f>IF(H131=1,IF(soki[[#This Row],[Dzień]]&gt;5,5000,$M$5),0)</f>
        <v>0</v>
      </c>
      <c r="G131">
        <f>IF(G130-soki[[#This Row],[wielkosc_zamowienia]]+soki[[#This Row],[Produkcja]]&lt;0,G130+soki[[#This Row],[Produkcja]],G130-soki[[#This Row],[wielkosc_zamowienia]]+soki[[#This Row],[Produkcja]])</f>
        <v>63130</v>
      </c>
      <c r="H131">
        <f>IF(soki[[#This Row],[data]]=B130,0,1)</f>
        <v>0</v>
      </c>
      <c r="I131">
        <f>IF(G130+soki[[#This Row],[Produkcja]]-soki[[#This Row],[wielkosc_zamowienia]]&lt;0,1,0)</f>
        <v>0</v>
      </c>
      <c r="J131">
        <f>IF(soki[[#This Row],[Filia]]=1,soki[[#This Row],[wielkosc_zamowienia]],0)</f>
        <v>0</v>
      </c>
    </row>
    <row r="132" spans="1:10" x14ac:dyDescent="0.25">
      <c r="A132">
        <v>131</v>
      </c>
      <c r="B132" s="1">
        <v>44262</v>
      </c>
      <c r="C132" s="2" t="s">
        <v>4</v>
      </c>
      <c r="D132">
        <v>5310</v>
      </c>
      <c r="E132">
        <f>WEEKDAY(soki[[#This Row],[data]],11)</f>
        <v>7</v>
      </c>
      <c r="F132">
        <f>IF(H132=1,IF(soki[[#This Row],[Dzień]]&gt;5,5000,$M$5),0)</f>
        <v>5000</v>
      </c>
      <c r="G132">
        <f>IF(G131-soki[[#This Row],[wielkosc_zamowienia]]+soki[[#This Row],[Produkcja]]&lt;0,G131+soki[[#This Row],[Produkcja]],G131-soki[[#This Row],[wielkosc_zamowienia]]+soki[[#This Row],[Produkcja]])</f>
        <v>62820</v>
      </c>
      <c r="H132">
        <f>IF(soki[[#This Row],[data]]=B131,0,1)</f>
        <v>1</v>
      </c>
      <c r="I132">
        <f>IF(G131+soki[[#This Row],[Produkcja]]-soki[[#This Row],[wielkosc_zamowienia]]&lt;0,1,0)</f>
        <v>0</v>
      </c>
      <c r="J132">
        <f>IF(soki[[#This Row],[Filia]]=1,soki[[#This Row],[wielkosc_zamowienia]],0)</f>
        <v>0</v>
      </c>
    </row>
    <row r="133" spans="1:10" x14ac:dyDescent="0.25">
      <c r="A133">
        <v>132</v>
      </c>
      <c r="B133" s="1">
        <v>44263</v>
      </c>
      <c r="C133" s="2" t="s">
        <v>4</v>
      </c>
      <c r="D133">
        <v>9130</v>
      </c>
      <c r="E133">
        <f>WEEKDAY(soki[[#This Row],[data]],11)</f>
        <v>1</v>
      </c>
      <c r="F133">
        <f>IF(H133=1,IF(soki[[#This Row],[Dzień]]&gt;5,5000,$M$5),0)</f>
        <v>13178</v>
      </c>
      <c r="G133">
        <f>IF(G132-soki[[#This Row],[wielkosc_zamowienia]]+soki[[#This Row],[Produkcja]]&lt;0,G132+soki[[#This Row],[Produkcja]],G132-soki[[#This Row],[wielkosc_zamowienia]]+soki[[#This Row],[Produkcja]])</f>
        <v>66868</v>
      </c>
      <c r="H133">
        <f>IF(soki[[#This Row],[data]]=B132,0,1)</f>
        <v>1</v>
      </c>
      <c r="I133">
        <f>IF(G132+soki[[#This Row],[Produkcja]]-soki[[#This Row],[wielkosc_zamowienia]]&lt;0,1,0)</f>
        <v>0</v>
      </c>
      <c r="J133">
        <f>IF(soki[[#This Row],[Filia]]=1,soki[[#This Row],[wielkosc_zamowienia]],0)</f>
        <v>0</v>
      </c>
    </row>
    <row r="134" spans="1:10" x14ac:dyDescent="0.25">
      <c r="A134">
        <v>133</v>
      </c>
      <c r="B134" s="1">
        <v>44263</v>
      </c>
      <c r="C134" s="2" t="s">
        <v>5</v>
      </c>
      <c r="D134">
        <v>8710</v>
      </c>
      <c r="E134">
        <f>WEEKDAY(soki[[#This Row],[data]],11)</f>
        <v>1</v>
      </c>
      <c r="F134">
        <f>IF(H134=1,IF(soki[[#This Row],[Dzień]]&gt;5,5000,$M$5),0)</f>
        <v>0</v>
      </c>
      <c r="G134">
        <f>IF(G133-soki[[#This Row],[wielkosc_zamowienia]]+soki[[#This Row],[Produkcja]]&lt;0,G133+soki[[#This Row],[Produkcja]],G133-soki[[#This Row],[wielkosc_zamowienia]]+soki[[#This Row],[Produkcja]])</f>
        <v>58158</v>
      </c>
      <c r="H134">
        <f>IF(soki[[#This Row],[data]]=B133,0,1)</f>
        <v>0</v>
      </c>
      <c r="I134">
        <f>IF(G133+soki[[#This Row],[Produkcja]]-soki[[#This Row],[wielkosc_zamowienia]]&lt;0,1,0)</f>
        <v>0</v>
      </c>
      <c r="J134">
        <f>IF(soki[[#This Row],[Filia]]=1,soki[[#This Row],[wielkosc_zamowienia]],0)</f>
        <v>0</v>
      </c>
    </row>
    <row r="135" spans="1:10" x14ac:dyDescent="0.25">
      <c r="A135">
        <v>134</v>
      </c>
      <c r="B135" s="1">
        <v>44264</v>
      </c>
      <c r="C135" s="2" t="s">
        <v>4</v>
      </c>
      <c r="D135">
        <v>1920</v>
      </c>
      <c r="E135">
        <f>WEEKDAY(soki[[#This Row],[data]],11)</f>
        <v>2</v>
      </c>
      <c r="F135">
        <f>IF(H135=1,IF(soki[[#This Row],[Dzień]]&gt;5,5000,$M$5),0)</f>
        <v>13178</v>
      </c>
      <c r="G135">
        <f>IF(G134-soki[[#This Row],[wielkosc_zamowienia]]+soki[[#This Row],[Produkcja]]&lt;0,G134+soki[[#This Row],[Produkcja]],G134-soki[[#This Row],[wielkosc_zamowienia]]+soki[[#This Row],[Produkcja]])</f>
        <v>69416</v>
      </c>
      <c r="H135">
        <f>IF(soki[[#This Row],[data]]=B134,0,1)</f>
        <v>1</v>
      </c>
      <c r="I135">
        <f>IF(G134+soki[[#This Row],[Produkcja]]-soki[[#This Row],[wielkosc_zamowienia]]&lt;0,1,0)</f>
        <v>0</v>
      </c>
      <c r="J135">
        <f>IF(soki[[#This Row],[Filia]]=1,soki[[#This Row],[wielkosc_zamowienia]],0)</f>
        <v>0</v>
      </c>
    </row>
    <row r="136" spans="1:10" x14ac:dyDescent="0.25">
      <c r="A136">
        <v>135</v>
      </c>
      <c r="B136" s="1">
        <v>44264</v>
      </c>
      <c r="C136" s="2" t="s">
        <v>5</v>
      </c>
      <c r="D136">
        <v>4330</v>
      </c>
      <c r="E136">
        <f>WEEKDAY(soki[[#This Row],[data]],11)</f>
        <v>2</v>
      </c>
      <c r="F136">
        <f>IF(H136=1,IF(soki[[#This Row],[Dzień]]&gt;5,5000,$M$5),0)</f>
        <v>0</v>
      </c>
      <c r="G136">
        <f>IF(G135-soki[[#This Row],[wielkosc_zamowienia]]+soki[[#This Row],[Produkcja]]&lt;0,G135+soki[[#This Row],[Produkcja]],G135-soki[[#This Row],[wielkosc_zamowienia]]+soki[[#This Row],[Produkcja]])</f>
        <v>65086</v>
      </c>
      <c r="H136">
        <f>IF(soki[[#This Row],[data]]=B135,0,1)</f>
        <v>0</v>
      </c>
      <c r="I136">
        <f>IF(G135+soki[[#This Row],[Produkcja]]-soki[[#This Row],[wielkosc_zamowienia]]&lt;0,1,0)</f>
        <v>0</v>
      </c>
      <c r="J136">
        <f>IF(soki[[#This Row],[Filia]]=1,soki[[#This Row],[wielkosc_zamowienia]],0)</f>
        <v>0</v>
      </c>
    </row>
    <row r="137" spans="1:10" x14ac:dyDescent="0.25">
      <c r="A137">
        <v>136</v>
      </c>
      <c r="B137" s="1">
        <v>44265</v>
      </c>
      <c r="C137" s="2" t="s">
        <v>6</v>
      </c>
      <c r="D137">
        <v>6010</v>
      </c>
      <c r="E137">
        <f>WEEKDAY(soki[[#This Row],[data]],11)</f>
        <v>3</v>
      </c>
      <c r="F137">
        <f>IF(H137=1,IF(soki[[#This Row],[Dzień]]&gt;5,5000,$M$5),0)</f>
        <v>13178</v>
      </c>
      <c r="G137">
        <f>IF(G136-soki[[#This Row],[wielkosc_zamowienia]]+soki[[#This Row],[Produkcja]]&lt;0,G136+soki[[#This Row],[Produkcja]],G136-soki[[#This Row],[wielkosc_zamowienia]]+soki[[#This Row],[Produkcja]])</f>
        <v>72254</v>
      </c>
      <c r="H137">
        <f>IF(soki[[#This Row],[data]]=B136,0,1)</f>
        <v>1</v>
      </c>
      <c r="I137">
        <f>IF(G136+soki[[#This Row],[Produkcja]]-soki[[#This Row],[wielkosc_zamowienia]]&lt;0,1,0)</f>
        <v>0</v>
      </c>
      <c r="J137">
        <f>IF(soki[[#This Row],[Filia]]=1,soki[[#This Row],[wielkosc_zamowienia]],0)</f>
        <v>0</v>
      </c>
    </row>
    <row r="138" spans="1:10" x14ac:dyDescent="0.25">
      <c r="A138">
        <v>137</v>
      </c>
      <c r="B138" s="1">
        <v>44265</v>
      </c>
      <c r="C138" s="2" t="s">
        <v>5</v>
      </c>
      <c r="D138">
        <v>8680</v>
      </c>
      <c r="E138">
        <f>WEEKDAY(soki[[#This Row],[data]],11)</f>
        <v>3</v>
      </c>
      <c r="F138">
        <f>IF(H138=1,IF(soki[[#This Row],[Dzień]]&gt;5,5000,$M$5),0)</f>
        <v>0</v>
      </c>
      <c r="G138">
        <f>IF(G137-soki[[#This Row],[wielkosc_zamowienia]]+soki[[#This Row],[Produkcja]]&lt;0,G137+soki[[#This Row],[Produkcja]],G137-soki[[#This Row],[wielkosc_zamowienia]]+soki[[#This Row],[Produkcja]])</f>
        <v>63574</v>
      </c>
      <c r="H138">
        <f>IF(soki[[#This Row],[data]]=B137,0,1)</f>
        <v>0</v>
      </c>
      <c r="I138">
        <f>IF(G137+soki[[#This Row],[Produkcja]]-soki[[#This Row],[wielkosc_zamowienia]]&lt;0,1,0)</f>
        <v>0</v>
      </c>
      <c r="J138">
        <f>IF(soki[[#This Row],[Filia]]=1,soki[[#This Row],[wielkosc_zamowienia]],0)</f>
        <v>0</v>
      </c>
    </row>
    <row r="139" spans="1:10" x14ac:dyDescent="0.25">
      <c r="A139">
        <v>138</v>
      </c>
      <c r="B139" s="1">
        <v>44265</v>
      </c>
      <c r="C139" s="2" t="s">
        <v>7</v>
      </c>
      <c r="D139">
        <v>6950</v>
      </c>
      <c r="E139">
        <f>WEEKDAY(soki[[#This Row],[data]],11)</f>
        <v>3</v>
      </c>
      <c r="F139">
        <f>IF(H139=1,IF(soki[[#This Row],[Dzień]]&gt;5,5000,$M$5),0)</f>
        <v>0</v>
      </c>
      <c r="G139">
        <f>IF(G138-soki[[#This Row],[wielkosc_zamowienia]]+soki[[#This Row],[Produkcja]]&lt;0,G138+soki[[#This Row],[Produkcja]],G138-soki[[#This Row],[wielkosc_zamowienia]]+soki[[#This Row],[Produkcja]])</f>
        <v>56624</v>
      </c>
      <c r="H139">
        <f>IF(soki[[#This Row],[data]]=B138,0,1)</f>
        <v>0</v>
      </c>
      <c r="I139">
        <f>IF(G138+soki[[#This Row],[Produkcja]]-soki[[#This Row],[wielkosc_zamowienia]]&lt;0,1,0)</f>
        <v>0</v>
      </c>
      <c r="J139">
        <f>IF(soki[[#This Row],[Filia]]=1,soki[[#This Row],[wielkosc_zamowienia]],0)</f>
        <v>0</v>
      </c>
    </row>
    <row r="140" spans="1:10" x14ac:dyDescent="0.25">
      <c r="A140">
        <v>139</v>
      </c>
      <c r="B140" s="1">
        <v>44266</v>
      </c>
      <c r="C140" s="2" t="s">
        <v>5</v>
      </c>
      <c r="D140">
        <v>3280</v>
      </c>
      <c r="E140">
        <f>WEEKDAY(soki[[#This Row],[data]],11)</f>
        <v>4</v>
      </c>
      <c r="F140">
        <f>IF(H140=1,IF(soki[[#This Row],[Dzień]]&gt;5,5000,$M$5),0)</f>
        <v>13178</v>
      </c>
      <c r="G140">
        <f>IF(G139-soki[[#This Row],[wielkosc_zamowienia]]+soki[[#This Row],[Produkcja]]&lt;0,G139+soki[[#This Row],[Produkcja]],G139-soki[[#This Row],[wielkosc_zamowienia]]+soki[[#This Row],[Produkcja]])</f>
        <v>66522</v>
      </c>
      <c r="H140">
        <f>IF(soki[[#This Row],[data]]=B139,0,1)</f>
        <v>1</v>
      </c>
      <c r="I140">
        <f>IF(G139+soki[[#This Row],[Produkcja]]-soki[[#This Row],[wielkosc_zamowienia]]&lt;0,1,0)</f>
        <v>0</v>
      </c>
      <c r="J140">
        <f>IF(soki[[#This Row],[Filia]]=1,soki[[#This Row],[wielkosc_zamowienia]],0)</f>
        <v>0</v>
      </c>
    </row>
    <row r="141" spans="1:10" x14ac:dyDescent="0.25">
      <c r="A141">
        <v>140</v>
      </c>
      <c r="B141" s="1">
        <v>44267</v>
      </c>
      <c r="C141" s="2" t="s">
        <v>6</v>
      </c>
      <c r="D141">
        <v>9590</v>
      </c>
      <c r="E141">
        <f>WEEKDAY(soki[[#This Row],[data]],11)</f>
        <v>5</v>
      </c>
      <c r="F141">
        <f>IF(H141=1,IF(soki[[#This Row],[Dzień]]&gt;5,5000,$M$5),0)</f>
        <v>13178</v>
      </c>
      <c r="G141">
        <f>IF(G140-soki[[#This Row],[wielkosc_zamowienia]]+soki[[#This Row],[Produkcja]]&lt;0,G140+soki[[#This Row],[Produkcja]],G140-soki[[#This Row],[wielkosc_zamowienia]]+soki[[#This Row],[Produkcja]])</f>
        <v>70110</v>
      </c>
      <c r="H141">
        <f>IF(soki[[#This Row],[data]]=B140,0,1)</f>
        <v>1</v>
      </c>
      <c r="I141">
        <f>IF(G140+soki[[#This Row],[Produkcja]]-soki[[#This Row],[wielkosc_zamowienia]]&lt;0,1,0)</f>
        <v>0</v>
      </c>
      <c r="J141">
        <f>IF(soki[[#This Row],[Filia]]=1,soki[[#This Row],[wielkosc_zamowienia]],0)</f>
        <v>0</v>
      </c>
    </row>
    <row r="142" spans="1:10" x14ac:dyDescent="0.25">
      <c r="A142">
        <v>141</v>
      </c>
      <c r="B142" s="1">
        <v>44267</v>
      </c>
      <c r="C142" s="2" t="s">
        <v>4</v>
      </c>
      <c r="D142">
        <v>820</v>
      </c>
      <c r="E142">
        <f>WEEKDAY(soki[[#This Row],[data]],11)</f>
        <v>5</v>
      </c>
      <c r="F142">
        <f>IF(H142=1,IF(soki[[#This Row],[Dzień]]&gt;5,5000,$M$5),0)</f>
        <v>0</v>
      </c>
      <c r="G142">
        <f>IF(G141-soki[[#This Row],[wielkosc_zamowienia]]+soki[[#This Row],[Produkcja]]&lt;0,G141+soki[[#This Row],[Produkcja]],G141-soki[[#This Row],[wielkosc_zamowienia]]+soki[[#This Row],[Produkcja]])</f>
        <v>69290</v>
      </c>
      <c r="H142">
        <f>IF(soki[[#This Row],[data]]=B141,0,1)</f>
        <v>0</v>
      </c>
      <c r="I142">
        <f>IF(G141+soki[[#This Row],[Produkcja]]-soki[[#This Row],[wielkosc_zamowienia]]&lt;0,1,0)</f>
        <v>0</v>
      </c>
      <c r="J142">
        <f>IF(soki[[#This Row],[Filia]]=1,soki[[#This Row],[wielkosc_zamowienia]],0)</f>
        <v>0</v>
      </c>
    </row>
    <row r="143" spans="1:10" x14ac:dyDescent="0.25">
      <c r="A143">
        <v>142</v>
      </c>
      <c r="B143" s="1">
        <v>44268</v>
      </c>
      <c r="C143" s="2" t="s">
        <v>4</v>
      </c>
      <c r="D143">
        <v>5220</v>
      </c>
      <c r="E143">
        <f>WEEKDAY(soki[[#This Row],[data]],11)</f>
        <v>6</v>
      </c>
      <c r="F143">
        <f>IF(H143=1,IF(soki[[#This Row],[Dzień]]&gt;5,5000,$M$5),0)</f>
        <v>5000</v>
      </c>
      <c r="G143">
        <f>IF(G142-soki[[#This Row],[wielkosc_zamowienia]]+soki[[#This Row],[Produkcja]]&lt;0,G142+soki[[#This Row],[Produkcja]],G142-soki[[#This Row],[wielkosc_zamowienia]]+soki[[#This Row],[Produkcja]])</f>
        <v>69070</v>
      </c>
      <c r="H143">
        <f>IF(soki[[#This Row],[data]]=B142,0,1)</f>
        <v>1</v>
      </c>
      <c r="I143">
        <f>IF(G142+soki[[#This Row],[Produkcja]]-soki[[#This Row],[wielkosc_zamowienia]]&lt;0,1,0)</f>
        <v>0</v>
      </c>
      <c r="J143">
        <f>IF(soki[[#This Row],[Filia]]=1,soki[[#This Row],[wielkosc_zamowienia]],0)</f>
        <v>0</v>
      </c>
    </row>
    <row r="144" spans="1:10" x14ac:dyDescent="0.25">
      <c r="A144">
        <v>143</v>
      </c>
      <c r="B144" s="1">
        <v>44269</v>
      </c>
      <c r="C144" s="2" t="s">
        <v>6</v>
      </c>
      <c r="D144">
        <v>6210</v>
      </c>
      <c r="E144">
        <f>WEEKDAY(soki[[#This Row],[data]],11)</f>
        <v>7</v>
      </c>
      <c r="F144">
        <f>IF(H144=1,IF(soki[[#This Row],[Dzień]]&gt;5,5000,$M$5),0)</f>
        <v>5000</v>
      </c>
      <c r="G144">
        <f>IF(G143-soki[[#This Row],[wielkosc_zamowienia]]+soki[[#This Row],[Produkcja]]&lt;0,G143+soki[[#This Row],[Produkcja]],G143-soki[[#This Row],[wielkosc_zamowienia]]+soki[[#This Row],[Produkcja]])</f>
        <v>67860</v>
      </c>
      <c r="H144">
        <f>IF(soki[[#This Row],[data]]=B143,0,1)</f>
        <v>1</v>
      </c>
      <c r="I144">
        <f>IF(G143+soki[[#This Row],[Produkcja]]-soki[[#This Row],[wielkosc_zamowienia]]&lt;0,1,0)</f>
        <v>0</v>
      </c>
      <c r="J144">
        <f>IF(soki[[#This Row],[Filia]]=1,soki[[#This Row],[wielkosc_zamowienia]],0)</f>
        <v>0</v>
      </c>
    </row>
    <row r="145" spans="1:10" x14ac:dyDescent="0.25">
      <c r="A145">
        <v>144</v>
      </c>
      <c r="B145" s="1">
        <v>44269</v>
      </c>
      <c r="C145" s="2" t="s">
        <v>5</v>
      </c>
      <c r="D145">
        <v>3180</v>
      </c>
      <c r="E145">
        <f>WEEKDAY(soki[[#This Row],[data]],11)</f>
        <v>7</v>
      </c>
      <c r="F145">
        <f>IF(H145=1,IF(soki[[#This Row],[Dzień]]&gt;5,5000,$M$5),0)</f>
        <v>0</v>
      </c>
      <c r="G145">
        <f>IF(G144-soki[[#This Row],[wielkosc_zamowienia]]+soki[[#This Row],[Produkcja]]&lt;0,G144+soki[[#This Row],[Produkcja]],G144-soki[[#This Row],[wielkosc_zamowienia]]+soki[[#This Row],[Produkcja]])</f>
        <v>64680</v>
      </c>
      <c r="H145">
        <f>IF(soki[[#This Row],[data]]=B144,0,1)</f>
        <v>0</v>
      </c>
      <c r="I145">
        <f>IF(G144+soki[[#This Row],[Produkcja]]-soki[[#This Row],[wielkosc_zamowienia]]&lt;0,1,0)</f>
        <v>0</v>
      </c>
      <c r="J145">
        <f>IF(soki[[#This Row],[Filia]]=1,soki[[#This Row],[wielkosc_zamowienia]],0)</f>
        <v>0</v>
      </c>
    </row>
    <row r="146" spans="1:10" x14ac:dyDescent="0.25">
      <c r="A146">
        <v>145</v>
      </c>
      <c r="B146" s="1">
        <v>44270</v>
      </c>
      <c r="C146" s="2" t="s">
        <v>4</v>
      </c>
      <c r="D146">
        <v>6860</v>
      </c>
      <c r="E146">
        <f>WEEKDAY(soki[[#This Row],[data]],11)</f>
        <v>1</v>
      </c>
      <c r="F146">
        <f>IF(H146=1,IF(soki[[#This Row],[Dzień]]&gt;5,5000,$M$5),0)</f>
        <v>13178</v>
      </c>
      <c r="G146">
        <f>IF(G145-soki[[#This Row],[wielkosc_zamowienia]]+soki[[#This Row],[Produkcja]]&lt;0,G145+soki[[#This Row],[Produkcja]],G145-soki[[#This Row],[wielkosc_zamowienia]]+soki[[#This Row],[Produkcja]])</f>
        <v>70998</v>
      </c>
      <c r="H146">
        <f>IF(soki[[#This Row],[data]]=B145,0,1)</f>
        <v>1</v>
      </c>
      <c r="I146">
        <f>IF(G145+soki[[#This Row],[Produkcja]]-soki[[#This Row],[wielkosc_zamowienia]]&lt;0,1,0)</f>
        <v>0</v>
      </c>
      <c r="J146">
        <f>IF(soki[[#This Row],[Filia]]=1,soki[[#This Row],[wielkosc_zamowienia]],0)</f>
        <v>0</v>
      </c>
    </row>
    <row r="147" spans="1:10" x14ac:dyDescent="0.25">
      <c r="A147">
        <v>146</v>
      </c>
      <c r="B147" s="1">
        <v>44271</v>
      </c>
      <c r="C147" s="2" t="s">
        <v>4</v>
      </c>
      <c r="D147">
        <v>2020</v>
      </c>
      <c r="E147">
        <f>WEEKDAY(soki[[#This Row],[data]],11)</f>
        <v>2</v>
      </c>
      <c r="F147">
        <f>IF(H147=1,IF(soki[[#This Row],[Dzień]]&gt;5,5000,$M$5),0)</f>
        <v>13178</v>
      </c>
      <c r="G147">
        <f>IF(G146-soki[[#This Row],[wielkosc_zamowienia]]+soki[[#This Row],[Produkcja]]&lt;0,G146+soki[[#This Row],[Produkcja]],G146-soki[[#This Row],[wielkosc_zamowienia]]+soki[[#This Row],[Produkcja]])</f>
        <v>82156</v>
      </c>
      <c r="H147">
        <f>IF(soki[[#This Row],[data]]=B146,0,1)</f>
        <v>1</v>
      </c>
      <c r="I147">
        <f>IF(G146+soki[[#This Row],[Produkcja]]-soki[[#This Row],[wielkosc_zamowienia]]&lt;0,1,0)</f>
        <v>0</v>
      </c>
      <c r="J147">
        <f>IF(soki[[#This Row],[Filia]]=1,soki[[#This Row],[wielkosc_zamowienia]],0)</f>
        <v>0</v>
      </c>
    </row>
    <row r="148" spans="1:10" x14ac:dyDescent="0.25">
      <c r="A148">
        <v>147</v>
      </c>
      <c r="B148" s="1">
        <v>44271</v>
      </c>
      <c r="C148" s="2" t="s">
        <v>5</v>
      </c>
      <c r="D148">
        <v>3650</v>
      </c>
      <c r="E148">
        <f>WEEKDAY(soki[[#This Row],[data]],11)</f>
        <v>2</v>
      </c>
      <c r="F148">
        <f>IF(H148=1,IF(soki[[#This Row],[Dzień]]&gt;5,5000,$M$5),0)</f>
        <v>0</v>
      </c>
      <c r="G148">
        <f>IF(G147-soki[[#This Row],[wielkosc_zamowienia]]+soki[[#This Row],[Produkcja]]&lt;0,G147+soki[[#This Row],[Produkcja]],G147-soki[[#This Row],[wielkosc_zamowienia]]+soki[[#This Row],[Produkcja]])</f>
        <v>78506</v>
      </c>
      <c r="H148">
        <f>IF(soki[[#This Row],[data]]=B147,0,1)</f>
        <v>0</v>
      </c>
      <c r="I148">
        <f>IF(G147+soki[[#This Row],[Produkcja]]-soki[[#This Row],[wielkosc_zamowienia]]&lt;0,1,0)</f>
        <v>0</v>
      </c>
      <c r="J148">
        <f>IF(soki[[#This Row],[Filia]]=1,soki[[#This Row],[wielkosc_zamowienia]],0)</f>
        <v>0</v>
      </c>
    </row>
    <row r="149" spans="1:10" x14ac:dyDescent="0.25">
      <c r="A149">
        <v>148</v>
      </c>
      <c r="B149" s="1">
        <v>44272</v>
      </c>
      <c r="C149" s="2" t="s">
        <v>4</v>
      </c>
      <c r="D149">
        <v>9720</v>
      </c>
      <c r="E149">
        <f>WEEKDAY(soki[[#This Row],[data]],11)</f>
        <v>3</v>
      </c>
      <c r="F149">
        <f>IF(H149=1,IF(soki[[#This Row],[Dzień]]&gt;5,5000,$M$5),0)</f>
        <v>13178</v>
      </c>
      <c r="G149">
        <f>IF(G148-soki[[#This Row],[wielkosc_zamowienia]]+soki[[#This Row],[Produkcja]]&lt;0,G148+soki[[#This Row],[Produkcja]],G148-soki[[#This Row],[wielkosc_zamowienia]]+soki[[#This Row],[Produkcja]])</f>
        <v>81964</v>
      </c>
      <c r="H149">
        <f>IF(soki[[#This Row],[data]]=B148,0,1)</f>
        <v>1</v>
      </c>
      <c r="I149">
        <f>IF(G148+soki[[#This Row],[Produkcja]]-soki[[#This Row],[wielkosc_zamowienia]]&lt;0,1,0)</f>
        <v>0</v>
      </c>
      <c r="J149">
        <f>IF(soki[[#This Row],[Filia]]=1,soki[[#This Row],[wielkosc_zamowienia]],0)</f>
        <v>0</v>
      </c>
    </row>
    <row r="150" spans="1:10" x14ac:dyDescent="0.25">
      <c r="A150">
        <v>149</v>
      </c>
      <c r="B150" s="1">
        <v>44273</v>
      </c>
      <c r="C150" s="2" t="s">
        <v>5</v>
      </c>
      <c r="D150">
        <v>7840</v>
      </c>
      <c r="E150">
        <f>WEEKDAY(soki[[#This Row],[data]],11)</f>
        <v>4</v>
      </c>
      <c r="F150">
        <f>IF(H150=1,IF(soki[[#This Row],[Dzień]]&gt;5,5000,$M$5),0)</f>
        <v>13178</v>
      </c>
      <c r="G150">
        <f>IF(G149-soki[[#This Row],[wielkosc_zamowienia]]+soki[[#This Row],[Produkcja]]&lt;0,G149+soki[[#This Row],[Produkcja]],G149-soki[[#This Row],[wielkosc_zamowienia]]+soki[[#This Row],[Produkcja]])</f>
        <v>87302</v>
      </c>
      <c r="H150">
        <f>IF(soki[[#This Row],[data]]=B149,0,1)</f>
        <v>1</v>
      </c>
      <c r="I150">
        <f>IF(G149+soki[[#This Row],[Produkcja]]-soki[[#This Row],[wielkosc_zamowienia]]&lt;0,1,0)</f>
        <v>0</v>
      </c>
      <c r="J150">
        <f>IF(soki[[#This Row],[Filia]]=1,soki[[#This Row],[wielkosc_zamowienia]],0)</f>
        <v>0</v>
      </c>
    </row>
    <row r="151" spans="1:10" x14ac:dyDescent="0.25">
      <c r="A151">
        <v>150</v>
      </c>
      <c r="B151" s="1">
        <v>44273</v>
      </c>
      <c r="C151" s="2" t="s">
        <v>4</v>
      </c>
      <c r="D151">
        <v>6780</v>
      </c>
      <c r="E151">
        <f>WEEKDAY(soki[[#This Row],[data]],11)</f>
        <v>4</v>
      </c>
      <c r="F151">
        <f>IF(H151=1,IF(soki[[#This Row],[Dzień]]&gt;5,5000,$M$5),0)</f>
        <v>0</v>
      </c>
      <c r="G151">
        <f>IF(G150-soki[[#This Row],[wielkosc_zamowienia]]+soki[[#This Row],[Produkcja]]&lt;0,G150+soki[[#This Row],[Produkcja]],G150-soki[[#This Row],[wielkosc_zamowienia]]+soki[[#This Row],[Produkcja]])</f>
        <v>80522</v>
      </c>
      <c r="H151">
        <f>IF(soki[[#This Row],[data]]=B150,0,1)</f>
        <v>0</v>
      </c>
      <c r="I151">
        <f>IF(G150+soki[[#This Row],[Produkcja]]-soki[[#This Row],[wielkosc_zamowienia]]&lt;0,1,0)</f>
        <v>0</v>
      </c>
      <c r="J151">
        <f>IF(soki[[#This Row],[Filia]]=1,soki[[#This Row],[wielkosc_zamowienia]],0)</f>
        <v>0</v>
      </c>
    </row>
    <row r="152" spans="1:10" x14ac:dyDescent="0.25">
      <c r="A152">
        <v>151</v>
      </c>
      <c r="B152" s="1">
        <v>44273</v>
      </c>
      <c r="C152" s="2" t="s">
        <v>6</v>
      </c>
      <c r="D152">
        <v>3490</v>
      </c>
      <c r="E152">
        <f>WEEKDAY(soki[[#This Row],[data]],11)</f>
        <v>4</v>
      </c>
      <c r="F152">
        <f>IF(H152=1,IF(soki[[#This Row],[Dzień]]&gt;5,5000,$M$5),0)</f>
        <v>0</v>
      </c>
      <c r="G152">
        <f>IF(G151-soki[[#This Row],[wielkosc_zamowienia]]+soki[[#This Row],[Produkcja]]&lt;0,G151+soki[[#This Row],[Produkcja]],G151-soki[[#This Row],[wielkosc_zamowienia]]+soki[[#This Row],[Produkcja]])</f>
        <v>77032</v>
      </c>
      <c r="H152">
        <f>IF(soki[[#This Row],[data]]=B151,0,1)</f>
        <v>0</v>
      </c>
      <c r="I152">
        <f>IF(G151+soki[[#This Row],[Produkcja]]-soki[[#This Row],[wielkosc_zamowienia]]&lt;0,1,0)</f>
        <v>0</v>
      </c>
      <c r="J152">
        <f>IF(soki[[#This Row],[Filia]]=1,soki[[#This Row],[wielkosc_zamowienia]],0)</f>
        <v>0</v>
      </c>
    </row>
    <row r="153" spans="1:10" x14ac:dyDescent="0.25">
      <c r="A153">
        <v>152</v>
      </c>
      <c r="B153" s="1">
        <v>44273</v>
      </c>
      <c r="C153" s="2" t="s">
        <v>7</v>
      </c>
      <c r="D153">
        <v>9980</v>
      </c>
      <c r="E153">
        <f>WEEKDAY(soki[[#This Row],[data]],11)</f>
        <v>4</v>
      </c>
      <c r="F153">
        <f>IF(H153=1,IF(soki[[#This Row],[Dzień]]&gt;5,5000,$M$5),0)</f>
        <v>0</v>
      </c>
      <c r="G153">
        <f>IF(G152-soki[[#This Row],[wielkosc_zamowienia]]+soki[[#This Row],[Produkcja]]&lt;0,G152+soki[[#This Row],[Produkcja]],G152-soki[[#This Row],[wielkosc_zamowienia]]+soki[[#This Row],[Produkcja]])</f>
        <v>67052</v>
      </c>
      <c r="H153">
        <f>IF(soki[[#This Row],[data]]=B152,0,1)</f>
        <v>0</v>
      </c>
      <c r="I153">
        <f>IF(G152+soki[[#This Row],[Produkcja]]-soki[[#This Row],[wielkosc_zamowienia]]&lt;0,1,0)</f>
        <v>0</v>
      </c>
      <c r="J153">
        <f>IF(soki[[#This Row],[Filia]]=1,soki[[#This Row],[wielkosc_zamowienia]],0)</f>
        <v>0</v>
      </c>
    </row>
    <row r="154" spans="1:10" x14ac:dyDescent="0.25">
      <c r="A154">
        <v>153</v>
      </c>
      <c r="B154" s="1">
        <v>44274</v>
      </c>
      <c r="C154" s="2" t="s">
        <v>7</v>
      </c>
      <c r="D154">
        <v>7850</v>
      </c>
      <c r="E154">
        <f>WEEKDAY(soki[[#This Row],[data]],11)</f>
        <v>5</v>
      </c>
      <c r="F154">
        <f>IF(H154=1,IF(soki[[#This Row],[Dzień]]&gt;5,5000,$M$5),0)</f>
        <v>13178</v>
      </c>
      <c r="G154">
        <f>IF(G153-soki[[#This Row],[wielkosc_zamowienia]]+soki[[#This Row],[Produkcja]]&lt;0,G153+soki[[#This Row],[Produkcja]],G153-soki[[#This Row],[wielkosc_zamowienia]]+soki[[#This Row],[Produkcja]])</f>
        <v>72380</v>
      </c>
      <c r="H154">
        <f>IF(soki[[#This Row],[data]]=B153,0,1)</f>
        <v>1</v>
      </c>
      <c r="I154">
        <f>IF(G153+soki[[#This Row],[Produkcja]]-soki[[#This Row],[wielkosc_zamowienia]]&lt;0,1,0)</f>
        <v>0</v>
      </c>
      <c r="J154">
        <f>IF(soki[[#This Row],[Filia]]=1,soki[[#This Row],[wielkosc_zamowienia]],0)</f>
        <v>0</v>
      </c>
    </row>
    <row r="155" spans="1:10" x14ac:dyDescent="0.25">
      <c r="A155">
        <v>154</v>
      </c>
      <c r="B155" s="1">
        <v>44274</v>
      </c>
      <c r="C155" s="2" t="s">
        <v>6</v>
      </c>
      <c r="D155">
        <v>9770</v>
      </c>
      <c r="E155">
        <f>WEEKDAY(soki[[#This Row],[data]],11)</f>
        <v>5</v>
      </c>
      <c r="F155">
        <f>IF(H155=1,IF(soki[[#This Row],[Dzień]]&gt;5,5000,$M$5),0)</f>
        <v>0</v>
      </c>
      <c r="G155">
        <f>IF(G154-soki[[#This Row],[wielkosc_zamowienia]]+soki[[#This Row],[Produkcja]]&lt;0,G154+soki[[#This Row],[Produkcja]],G154-soki[[#This Row],[wielkosc_zamowienia]]+soki[[#This Row],[Produkcja]])</f>
        <v>62610</v>
      </c>
      <c r="H155">
        <f>IF(soki[[#This Row],[data]]=B154,0,1)</f>
        <v>0</v>
      </c>
      <c r="I155">
        <f>IF(G154+soki[[#This Row],[Produkcja]]-soki[[#This Row],[wielkosc_zamowienia]]&lt;0,1,0)</f>
        <v>0</v>
      </c>
      <c r="J155">
        <f>IF(soki[[#This Row],[Filia]]=1,soki[[#This Row],[wielkosc_zamowienia]],0)</f>
        <v>0</v>
      </c>
    </row>
    <row r="156" spans="1:10" x14ac:dyDescent="0.25">
      <c r="A156">
        <v>155</v>
      </c>
      <c r="B156" s="1">
        <v>44275</v>
      </c>
      <c r="C156" s="2" t="s">
        <v>6</v>
      </c>
      <c r="D156">
        <v>750</v>
      </c>
      <c r="E156">
        <f>WEEKDAY(soki[[#This Row],[data]],11)</f>
        <v>6</v>
      </c>
      <c r="F156">
        <f>IF(H156=1,IF(soki[[#This Row],[Dzień]]&gt;5,5000,$M$5),0)</f>
        <v>5000</v>
      </c>
      <c r="G156">
        <f>IF(G155-soki[[#This Row],[wielkosc_zamowienia]]+soki[[#This Row],[Produkcja]]&lt;0,G155+soki[[#This Row],[Produkcja]],G155-soki[[#This Row],[wielkosc_zamowienia]]+soki[[#This Row],[Produkcja]])</f>
        <v>66860</v>
      </c>
      <c r="H156">
        <f>IF(soki[[#This Row],[data]]=B155,0,1)</f>
        <v>1</v>
      </c>
      <c r="I156">
        <f>IF(G155+soki[[#This Row],[Produkcja]]-soki[[#This Row],[wielkosc_zamowienia]]&lt;0,1,0)</f>
        <v>0</v>
      </c>
      <c r="J156">
        <f>IF(soki[[#This Row],[Filia]]=1,soki[[#This Row],[wielkosc_zamowienia]],0)</f>
        <v>0</v>
      </c>
    </row>
    <row r="157" spans="1:10" x14ac:dyDescent="0.25">
      <c r="A157">
        <v>156</v>
      </c>
      <c r="B157" s="1">
        <v>44275</v>
      </c>
      <c r="C157" s="2" t="s">
        <v>7</v>
      </c>
      <c r="D157">
        <v>8900</v>
      </c>
      <c r="E157">
        <f>WEEKDAY(soki[[#This Row],[data]],11)</f>
        <v>6</v>
      </c>
      <c r="F157">
        <f>IF(H157=1,IF(soki[[#This Row],[Dzień]]&gt;5,5000,$M$5),0)</f>
        <v>0</v>
      </c>
      <c r="G157">
        <f>IF(G156-soki[[#This Row],[wielkosc_zamowienia]]+soki[[#This Row],[Produkcja]]&lt;0,G156+soki[[#This Row],[Produkcja]],G156-soki[[#This Row],[wielkosc_zamowienia]]+soki[[#This Row],[Produkcja]])</f>
        <v>57960</v>
      </c>
      <c r="H157">
        <f>IF(soki[[#This Row],[data]]=B156,0,1)</f>
        <v>0</v>
      </c>
      <c r="I157">
        <f>IF(G156+soki[[#This Row],[Produkcja]]-soki[[#This Row],[wielkosc_zamowienia]]&lt;0,1,0)</f>
        <v>0</v>
      </c>
      <c r="J157">
        <f>IF(soki[[#This Row],[Filia]]=1,soki[[#This Row],[wielkosc_zamowienia]],0)</f>
        <v>0</v>
      </c>
    </row>
    <row r="158" spans="1:10" x14ac:dyDescent="0.25">
      <c r="A158">
        <v>157</v>
      </c>
      <c r="B158" s="1">
        <v>44275</v>
      </c>
      <c r="C158" s="2" t="s">
        <v>4</v>
      </c>
      <c r="D158">
        <v>9410</v>
      </c>
      <c r="E158">
        <f>WEEKDAY(soki[[#This Row],[data]],11)</f>
        <v>6</v>
      </c>
      <c r="F158">
        <f>IF(H158=1,IF(soki[[#This Row],[Dzień]]&gt;5,5000,$M$5),0)</f>
        <v>0</v>
      </c>
      <c r="G158">
        <f>IF(G157-soki[[#This Row],[wielkosc_zamowienia]]+soki[[#This Row],[Produkcja]]&lt;0,G157+soki[[#This Row],[Produkcja]],G157-soki[[#This Row],[wielkosc_zamowienia]]+soki[[#This Row],[Produkcja]])</f>
        <v>48550</v>
      </c>
      <c r="H158">
        <f>IF(soki[[#This Row],[data]]=B157,0,1)</f>
        <v>0</v>
      </c>
      <c r="I158">
        <f>IF(G157+soki[[#This Row],[Produkcja]]-soki[[#This Row],[wielkosc_zamowienia]]&lt;0,1,0)</f>
        <v>0</v>
      </c>
      <c r="J158">
        <f>IF(soki[[#This Row],[Filia]]=1,soki[[#This Row],[wielkosc_zamowienia]],0)</f>
        <v>0</v>
      </c>
    </row>
    <row r="159" spans="1:10" x14ac:dyDescent="0.25">
      <c r="A159">
        <v>158</v>
      </c>
      <c r="B159" s="1">
        <v>44276</v>
      </c>
      <c r="C159" s="2" t="s">
        <v>6</v>
      </c>
      <c r="D159">
        <v>9310</v>
      </c>
      <c r="E159">
        <f>WEEKDAY(soki[[#This Row],[data]],11)</f>
        <v>7</v>
      </c>
      <c r="F159">
        <f>IF(H159=1,IF(soki[[#This Row],[Dzień]]&gt;5,5000,$M$5),0)</f>
        <v>5000</v>
      </c>
      <c r="G159">
        <f>IF(G158-soki[[#This Row],[wielkosc_zamowienia]]+soki[[#This Row],[Produkcja]]&lt;0,G158+soki[[#This Row],[Produkcja]],G158-soki[[#This Row],[wielkosc_zamowienia]]+soki[[#This Row],[Produkcja]])</f>
        <v>44240</v>
      </c>
      <c r="H159">
        <f>IF(soki[[#This Row],[data]]=B158,0,1)</f>
        <v>1</v>
      </c>
      <c r="I159">
        <f>IF(G158+soki[[#This Row],[Produkcja]]-soki[[#This Row],[wielkosc_zamowienia]]&lt;0,1,0)</f>
        <v>0</v>
      </c>
      <c r="J159">
        <f>IF(soki[[#This Row],[Filia]]=1,soki[[#This Row],[wielkosc_zamowienia]],0)</f>
        <v>0</v>
      </c>
    </row>
    <row r="160" spans="1:10" x14ac:dyDescent="0.25">
      <c r="A160">
        <v>159</v>
      </c>
      <c r="B160" s="1">
        <v>44276</v>
      </c>
      <c r="C160" s="2" t="s">
        <v>4</v>
      </c>
      <c r="D160">
        <v>2480</v>
      </c>
      <c r="E160">
        <f>WEEKDAY(soki[[#This Row],[data]],11)</f>
        <v>7</v>
      </c>
      <c r="F160">
        <f>IF(H160=1,IF(soki[[#This Row],[Dzień]]&gt;5,5000,$M$5),0)</f>
        <v>0</v>
      </c>
      <c r="G160">
        <f>IF(G159-soki[[#This Row],[wielkosc_zamowienia]]+soki[[#This Row],[Produkcja]]&lt;0,G159+soki[[#This Row],[Produkcja]],G159-soki[[#This Row],[wielkosc_zamowienia]]+soki[[#This Row],[Produkcja]])</f>
        <v>41760</v>
      </c>
      <c r="H160">
        <f>IF(soki[[#This Row],[data]]=B159,0,1)</f>
        <v>0</v>
      </c>
      <c r="I160">
        <f>IF(G159+soki[[#This Row],[Produkcja]]-soki[[#This Row],[wielkosc_zamowienia]]&lt;0,1,0)</f>
        <v>0</v>
      </c>
      <c r="J160">
        <f>IF(soki[[#This Row],[Filia]]=1,soki[[#This Row],[wielkosc_zamowienia]],0)</f>
        <v>0</v>
      </c>
    </row>
    <row r="161" spans="1:10" x14ac:dyDescent="0.25">
      <c r="A161">
        <v>160</v>
      </c>
      <c r="B161" s="1">
        <v>44276</v>
      </c>
      <c r="C161" s="2" t="s">
        <v>5</v>
      </c>
      <c r="D161">
        <v>1740</v>
      </c>
      <c r="E161">
        <f>WEEKDAY(soki[[#This Row],[data]],11)</f>
        <v>7</v>
      </c>
      <c r="F161">
        <f>IF(H161=1,IF(soki[[#This Row],[Dzień]]&gt;5,5000,$M$5),0)</f>
        <v>0</v>
      </c>
      <c r="G161">
        <f>IF(G160-soki[[#This Row],[wielkosc_zamowienia]]+soki[[#This Row],[Produkcja]]&lt;0,G160+soki[[#This Row],[Produkcja]],G160-soki[[#This Row],[wielkosc_zamowienia]]+soki[[#This Row],[Produkcja]])</f>
        <v>40020</v>
      </c>
      <c r="H161">
        <f>IF(soki[[#This Row],[data]]=B160,0,1)</f>
        <v>0</v>
      </c>
      <c r="I161">
        <f>IF(G160+soki[[#This Row],[Produkcja]]-soki[[#This Row],[wielkosc_zamowienia]]&lt;0,1,0)</f>
        <v>0</v>
      </c>
      <c r="J161">
        <f>IF(soki[[#This Row],[Filia]]=1,soki[[#This Row],[wielkosc_zamowienia]],0)</f>
        <v>0</v>
      </c>
    </row>
    <row r="162" spans="1:10" x14ac:dyDescent="0.25">
      <c r="A162">
        <v>161</v>
      </c>
      <c r="B162" s="1">
        <v>44277</v>
      </c>
      <c r="C162" s="2" t="s">
        <v>4</v>
      </c>
      <c r="D162">
        <v>860</v>
      </c>
      <c r="E162">
        <f>WEEKDAY(soki[[#This Row],[data]],11)</f>
        <v>1</v>
      </c>
      <c r="F162">
        <f>IF(H162=1,IF(soki[[#This Row],[Dzień]]&gt;5,5000,$M$5),0)</f>
        <v>13178</v>
      </c>
      <c r="G162">
        <f>IF(G161-soki[[#This Row],[wielkosc_zamowienia]]+soki[[#This Row],[Produkcja]]&lt;0,G161+soki[[#This Row],[Produkcja]],G161-soki[[#This Row],[wielkosc_zamowienia]]+soki[[#This Row],[Produkcja]])</f>
        <v>52338</v>
      </c>
      <c r="H162">
        <f>IF(soki[[#This Row],[data]]=B161,0,1)</f>
        <v>1</v>
      </c>
      <c r="I162">
        <f>IF(G161+soki[[#This Row],[Produkcja]]-soki[[#This Row],[wielkosc_zamowienia]]&lt;0,1,0)</f>
        <v>0</v>
      </c>
      <c r="J162">
        <f>IF(soki[[#This Row],[Filia]]=1,soki[[#This Row],[wielkosc_zamowienia]],0)</f>
        <v>0</v>
      </c>
    </row>
    <row r="163" spans="1:10" x14ac:dyDescent="0.25">
      <c r="A163">
        <v>162</v>
      </c>
      <c r="B163" s="1">
        <v>44278</v>
      </c>
      <c r="C163" s="2" t="s">
        <v>5</v>
      </c>
      <c r="D163">
        <v>1830</v>
      </c>
      <c r="E163">
        <f>WEEKDAY(soki[[#This Row],[data]],11)</f>
        <v>2</v>
      </c>
      <c r="F163">
        <f>IF(H163=1,IF(soki[[#This Row],[Dzień]]&gt;5,5000,$M$5),0)</f>
        <v>13178</v>
      </c>
      <c r="G163">
        <f>IF(G162-soki[[#This Row],[wielkosc_zamowienia]]+soki[[#This Row],[Produkcja]]&lt;0,G162+soki[[#This Row],[Produkcja]],G162-soki[[#This Row],[wielkosc_zamowienia]]+soki[[#This Row],[Produkcja]])</f>
        <v>63686</v>
      </c>
      <c r="H163">
        <f>IF(soki[[#This Row],[data]]=B162,0,1)</f>
        <v>1</v>
      </c>
      <c r="I163">
        <f>IF(G162+soki[[#This Row],[Produkcja]]-soki[[#This Row],[wielkosc_zamowienia]]&lt;0,1,0)</f>
        <v>0</v>
      </c>
      <c r="J163">
        <f>IF(soki[[#This Row],[Filia]]=1,soki[[#This Row],[wielkosc_zamowienia]],0)</f>
        <v>0</v>
      </c>
    </row>
    <row r="164" spans="1:10" x14ac:dyDescent="0.25">
      <c r="A164">
        <v>163</v>
      </c>
      <c r="B164" s="1">
        <v>44279</v>
      </c>
      <c r="C164" s="2" t="s">
        <v>6</v>
      </c>
      <c r="D164">
        <v>1770</v>
      </c>
      <c r="E164">
        <f>WEEKDAY(soki[[#This Row],[data]],11)</f>
        <v>3</v>
      </c>
      <c r="F164">
        <f>IF(H164=1,IF(soki[[#This Row],[Dzień]]&gt;5,5000,$M$5),0)</f>
        <v>13178</v>
      </c>
      <c r="G164">
        <f>IF(G163-soki[[#This Row],[wielkosc_zamowienia]]+soki[[#This Row],[Produkcja]]&lt;0,G163+soki[[#This Row],[Produkcja]],G163-soki[[#This Row],[wielkosc_zamowienia]]+soki[[#This Row],[Produkcja]])</f>
        <v>75094</v>
      </c>
      <c r="H164">
        <f>IF(soki[[#This Row],[data]]=B163,0,1)</f>
        <v>1</v>
      </c>
      <c r="I164">
        <f>IF(G163+soki[[#This Row],[Produkcja]]-soki[[#This Row],[wielkosc_zamowienia]]&lt;0,1,0)</f>
        <v>0</v>
      </c>
      <c r="J164">
        <f>IF(soki[[#This Row],[Filia]]=1,soki[[#This Row],[wielkosc_zamowienia]],0)</f>
        <v>0</v>
      </c>
    </row>
    <row r="165" spans="1:10" x14ac:dyDescent="0.25">
      <c r="A165">
        <v>164</v>
      </c>
      <c r="B165" s="1">
        <v>44279</v>
      </c>
      <c r="C165" s="2" t="s">
        <v>7</v>
      </c>
      <c r="D165">
        <v>7830</v>
      </c>
      <c r="E165">
        <f>WEEKDAY(soki[[#This Row],[data]],11)</f>
        <v>3</v>
      </c>
      <c r="F165">
        <f>IF(H165=1,IF(soki[[#This Row],[Dzień]]&gt;5,5000,$M$5),0)</f>
        <v>0</v>
      </c>
      <c r="G165">
        <f>IF(G164-soki[[#This Row],[wielkosc_zamowienia]]+soki[[#This Row],[Produkcja]]&lt;0,G164+soki[[#This Row],[Produkcja]],G164-soki[[#This Row],[wielkosc_zamowienia]]+soki[[#This Row],[Produkcja]])</f>
        <v>67264</v>
      </c>
      <c r="H165">
        <f>IF(soki[[#This Row],[data]]=B164,0,1)</f>
        <v>0</v>
      </c>
      <c r="I165">
        <f>IF(G164+soki[[#This Row],[Produkcja]]-soki[[#This Row],[wielkosc_zamowienia]]&lt;0,1,0)</f>
        <v>0</v>
      </c>
      <c r="J165">
        <f>IF(soki[[#This Row],[Filia]]=1,soki[[#This Row],[wielkosc_zamowienia]],0)</f>
        <v>0</v>
      </c>
    </row>
    <row r="166" spans="1:10" x14ac:dyDescent="0.25">
      <c r="A166">
        <v>165</v>
      </c>
      <c r="B166" s="1">
        <v>44279</v>
      </c>
      <c r="C166" s="2" t="s">
        <v>4</v>
      </c>
      <c r="D166">
        <v>8300</v>
      </c>
      <c r="E166">
        <f>WEEKDAY(soki[[#This Row],[data]],11)</f>
        <v>3</v>
      </c>
      <c r="F166">
        <f>IF(H166=1,IF(soki[[#This Row],[Dzień]]&gt;5,5000,$M$5),0)</f>
        <v>0</v>
      </c>
      <c r="G166">
        <f>IF(G165-soki[[#This Row],[wielkosc_zamowienia]]+soki[[#This Row],[Produkcja]]&lt;0,G165+soki[[#This Row],[Produkcja]],G165-soki[[#This Row],[wielkosc_zamowienia]]+soki[[#This Row],[Produkcja]])</f>
        <v>58964</v>
      </c>
      <c r="H166">
        <f>IF(soki[[#This Row],[data]]=B165,0,1)</f>
        <v>0</v>
      </c>
      <c r="I166">
        <f>IF(G165+soki[[#This Row],[Produkcja]]-soki[[#This Row],[wielkosc_zamowienia]]&lt;0,1,0)</f>
        <v>0</v>
      </c>
      <c r="J166">
        <f>IF(soki[[#This Row],[Filia]]=1,soki[[#This Row],[wielkosc_zamowienia]],0)</f>
        <v>0</v>
      </c>
    </row>
    <row r="167" spans="1:10" x14ac:dyDescent="0.25">
      <c r="A167">
        <v>166</v>
      </c>
      <c r="B167" s="1">
        <v>44280</v>
      </c>
      <c r="C167" s="2" t="s">
        <v>5</v>
      </c>
      <c r="D167">
        <v>1050</v>
      </c>
      <c r="E167">
        <f>WEEKDAY(soki[[#This Row],[data]],11)</f>
        <v>4</v>
      </c>
      <c r="F167">
        <f>IF(H167=1,IF(soki[[#This Row],[Dzień]]&gt;5,5000,$M$5),0)</f>
        <v>13178</v>
      </c>
      <c r="G167">
        <f>IF(G166-soki[[#This Row],[wielkosc_zamowienia]]+soki[[#This Row],[Produkcja]]&lt;0,G166+soki[[#This Row],[Produkcja]],G166-soki[[#This Row],[wielkosc_zamowienia]]+soki[[#This Row],[Produkcja]])</f>
        <v>71092</v>
      </c>
      <c r="H167">
        <f>IF(soki[[#This Row],[data]]=B166,0,1)</f>
        <v>1</v>
      </c>
      <c r="I167">
        <f>IF(G166+soki[[#This Row],[Produkcja]]-soki[[#This Row],[wielkosc_zamowienia]]&lt;0,1,0)</f>
        <v>0</v>
      </c>
      <c r="J167">
        <f>IF(soki[[#This Row],[Filia]]=1,soki[[#This Row],[wielkosc_zamowienia]],0)</f>
        <v>0</v>
      </c>
    </row>
    <row r="168" spans="1:10" x14ac:dyDescent="0.25">
      <c r="A168">
        <v>167</v>
      </c>
      <c r="B168" s="1">
        <v>44280</v>
      </c>
      <c r="C168" s="2" t="s">
        <v>7</v>
      </c>
      <c r="D168">
        <v>5150</v>
      </c>
      <c r="E168">
        <f>WEEKDAY(soki[[#This Row],[data]],11)</f>
        <v>4</v>
      </c>
      <c r="F168">
        <f>IF(H168=1,IF(soki[[#This Row],[Dzień]]&gt;5,5000,$M$5),0)</f>
        <v>0</v>
      </c>
      <c r="G168">
        <f>IF(G167-soki[[#This Row],[wielkosc_zamowienia]]+soki[[#This Row],[Produkcja]]&lt;0,G167+soki[[#This Row],[Produkcja]],G167-soki[[#This Row],[wielkosc_zamowienia]]+soki[[#This Row],[Produkcja]])</f>
        <v>65942</v>
      </c>
      <c r="H168">
        <f>IF(soki[[#This Row],[data]]=B167,0,1)</f>
        <v>0</v>
      </c>
      <c r="I168">
        <f>IF(G167+soki[[#This Row],[Produkcja]]-soki[[#This Row],[wielkosc_zamowienia]]&lt;0,1,0)</f>
        <v>0</v>
      </c>
      <c r="J168">
        <f>IF(soki[[#This Row],[Filia]]=1,soki[[#This Row],[wielkosc_zamowienia]],0)</f>
        <v>0</v>
      </c>
    </row>
    <row r="169" spans="1:10" x14ac:dyDescent="0.25">
      <c r="A169">
        <v>168</v>
      </c>
      <c r="B169" s="1">
        <v>44280</v>
      </c>
      <c r="C169" s="2" t="s">
        <v>6</v>
      </c>
      <c r="D169">
        <v>6860</v>
      </c>
      <c r="E169">
        <f>WEEKDAY(soki[[#This Row],[data]],11)</f>
        <v>4</v>
      </c>
      <c r="F169">
        <f>IF(H169=1,IF(soki[[#This Row],[Dzień]]&gt;5,5000,$M$5),0)</f>
        <v>0</v>
      </c>
      <c r="G169">
        <f>IF(G168-soki[[#This Row],[wielkosc_zamowienia]]+soki[[#This Row],[Produkcja]]&lt;0,G168+soki[[#This Row],[Produkcja]],G168-soki[[#This Row],[wielkosc_zamowienia]]+soki[[#This Row],[Produkcja]])</f>
        <v>59082</v>
      </c>
      <c r="H169">
        <f>IF(soki[[#This Row],[data]]=B168,0,1)</f>
        <v>0</v>
      </c>
      <c r="I169">
        <f>IF(G168+soki[[#This Row],[Produkcja]]-soki[[#This Row],[wielkosc_zamowienia]]&lt;0,1,0)</f>
        <v>0</v>
      </c>
      <c r="J169">
        <f>IF(soki[[#This Row],[Filia]]=1,soki[[#This Row],[wielkosc_zamowienia]],0)</f>
        <v>0</v>
      </c>
    </row>
    <row r="170" spans="1:10" x14ac:dyDescent="0.25">
      <c r="A170">
        <v>169</v>
      </c>
      <c r="B170" s="1">
        <v>44281</v>
      </c>
      <c r="C170" s="2" t="s">
        <v>4</v>
      </c>
      <c r="D170">
        <v>1300</v>
      </c>
      <c r="E170">
        <f>WEEKDAY(soki[[#This Row],[data]],11)</f>
        <v>5</v>
      </c>
      <c r="F170">
        <f>IF(H170=1,IF(soki[[#This Row],[Dzień]]&gt;5,5000,$M$5),0)</f>
        <v>13178</v>
      </c>
      <c r="G170">
        <f>IF(G169-soki[[#This Row],[wielkosc_zamowienia]]+soki[[#This Row],[Produkcja]]&lt;0,G169+soki[[#This Row],[Produkcja]],G169-soki[[#This Row],[wielkosc_zamowienia]]+soki[[#This Row],[Produkcja]])</f>
        <v>70960</v>
      </c>
      <c r="H170">
        <f>IF(soki[[#This Row],[data]]=B169,0,1)</f>
        <v>1</v>
      </c>
      <c r="I170">
        <f>IF(G169+soki[[#This Row],[Produkcja]]-soki[[#This Row],[wielkosc_zamowienia]]&lt;0,1,0)</f>
        <v>0</v>
      </c>
      <c r="J170">
        <f>IF(soki[[#This Row],[Filia]]=1,soki[[#This Row],[wielkosc_zamowienia]],0)</f>
        <v>0</v>
      </c>
    </row>
    <row r="171" spans="1:10" x14ac:dyDescent="0.25">
      <c r="A171">
        <v>170</v>
      </c>
      <c r="B171" s="1">
        <v>44281</v>
      </c>
      <c r="C171" s="2" t="s">
        <v>5</v>
      </c>
      <c r="D171">
        <v>8800</v>
      </c>
      <c r="E171">
        <f>WEEKDAY(soki[[#This Row],[data]],11)</f>
        <v>5</v>
      </c>
      <c r="F171">
        <f>IF(H171=1,IF(soki[[#This Row],[Dzień]]&gt;5,5000,$M$5),0)</f>
        <v>0</v>
      </c>
      <c r="G171">
        <f>IF(G170-soki[[#This Row],[wielkosc_zamowienia]]+soki[[#This Row],[Produkcja]]&lt;0,G170+soki[[#This Row],[Produkcja]],G170-soki[[#This Row],[wielkosc_zamowienia]]+soki[[#This Row],[Produkcja]])</f>
        <v>62160</v>
      </c>
      <c r="H171">
        <f>IF(soki[[#This Row],[data]]=B170,0,1)</f>
        <v>0</v>
      </c>
      <c r="I171">
        <f>IF(G170+soki[[#This Row],[Produkcja]]-soki[[#This Row],[wielkosc_zamowienia]]&lt;0,1,0)</f>
        <v>0</v>
      </c>
      <c r="J171">
        <f>IF(soki[[#This Row],[Filia]]=1,soki[[#This Row],[wielkosc_zamowienia]],0)</f>
        <v>0</v>
      </c>
    </row>
    <row r="172" spans="1:10" x14ac:dyDescent="0.25">
      <c r="A172">
        <v>171</v>
      </c>
      <c r="B172" s="1">
        <v>44282</v>
      </c>
      <c r="C172" s="2" t="s">
        <v>6</v>
      </c>
      <c r="D172">
        <v>1250</v>
      </c>
      <c r="E172">
        <f>WEEKDAY(soki[[#This Row],[data]],11)</f>
        <v>6</v>
      </c>
      <c r="F172">
        <f>IF(H172=1,IF(soki[[#This Row],[Dzień]]&gt;5,5000,$M$5),0)</f>
        <v>5000</v>
      </c>
      <c r="G172">
        <f>IF(G171-soki[[#This Row],[wielkosc_zamowienia]]+soki[[#This Row],[Produkcja]]&lt;0,G171+soki[[#This Row],[Produkcja]],G171-soki[[#This Row],[wielkosc_zamowienia]]+soki[[#This Row],[Produkcja]])</f>
        <v>65910</v>
      </c>
      <c r="H172">
        <f>IF(soki[[#This Row],[data]]=B171,0,1)</f>
        <v>1</v>
      </c>
      <c r="I172">
        <f>IF(G171+soki[[#This Row],[Produkcja]]-soki[[#This Row],[wielkosc_zamowienia]]&lt;0,1,0)</f>
        <v>0</v>
      </c>
      <c r="J172">
        <f>IF(soki[[#This Row],[Filia]]=1,soki[[#This Row],[wielkosc_zamowienia]],0)</f>
        <v>0</v>
      </c>
    </row>
    <row r="173" spans="1:10" x14ac:dyDescent="0.25">
      <c r="A173">
        <v>172</v>
      </c>
      <c r="B173" s="1">
        <v>44283</v>
      </c>
      <c r="C173" s="2" t="s">
        <v>5</v>
      </c>
      <c r="D173">
        <v>3910</v>
      </c>
      <c r="E173">
        <f>WEEKDAY(soki[[#This Row],[data]],11)</f>
        <v>7</v>
      </c>
      <c r="F173">
        <f>IF(H173=1,IF(soki[[#This Row],[Dzień]]&gt;5,5000,$M$5),0)</f>
        <v>5000</v>
      </c>
      <c r="G173">
        <f>IF(G172-soki[[#This Row],[wielkosc_zamowienia]]+soki[[#This Row],[Produkcja]]&lt;0,G172+soki[[#This Row],[Produkcja]],G172-soki[[#This Row],[wielkosc_zamowienia]]+soki[[#This Row],[Produkcja]])</f>
        <v>67000</v>
      </c>
      <c r="H173">
        <f>IF(soki[[#This Row],[data]]=B172,0,1)</f>
        <v>1</v>
      </c>
      <c r="I173">
        <f>IF(G172+soki[[#This Row],[Produkcja]]-soki[[#This Row],[wielkosc_zamowienia]]&lt;0,1,0)</f>
        <v>0</v>
      </c>
      <c r="J173">
        <f>IF(soki[[#This Row],[Filia]]=1,soki[[#This Row],[wielkosc_zamowienia]],0)</f>
        <v>0</v>
      </c>
    </row>
    <row r="174" spans="1:10" x14ac:dyDescent="0.25">
      <c r="A174">
        <v>173</v>
      </c>
      <c r="B174" s="1">
        <v>44283</v>
      </c>
      <c r="C174" s="2" t="s">
        <v>4</v>
      </c>
      <c r="D174">
        <v>1460</v>
      </c>
      <c r="E174">
        <f>WEEKDAY(soki[[#This Row],[data]],11)</f>
        <v>7</v>
      </c>
      <c r="F174">
        <f>IF(H174=1,IF(soki[[#This Row],[Dzień]]&gt;5,5000,$M$5),0)</f>
        <v>0</v>
      </c>
      <c r="G174">
        <f>IF(G173-soki[[#This Row],[wielkosc_zamowienia]]+soki[[#This Row],[Produkcja]]&lt;0,G173+soki[[#This Row],[Produkcja]],G173-soki[[#This Row],[wielkosc_zamowienia]]+soki[[#This Row],[Produkcja]])</f>
        <v>65540</v>
      </c>
      <c r="H174">
        <f>IF(soki[[#This Row],[data]]=B173,0,1)</f>
        <v>0</v>
      </c>
      <c r="I174">
        <f>IF(G173+soki[[#This Row],[Produkcja]]-soki[[#This Row],[wielkosc_zamowienia]]&lt;0,1,0)</f>
        <v>0</v>
      </c>
      <c r="J174">
        <f>IF(soki[[#This Row],[Filia]]=1,soki[[#This Row],[wielkosc_zamowienia]],0)</f>
        <v>0</v>
      </c>
    </row>
    <row r="175" spans="1:10" x14ac:dyDescent="0.25">
      <c r="A175">
        <v>174</v>
      </c>
      <c r="B175" s="1">
        <v>44283</v>
      </c>
      <c r="C175" s="2" t="s">
        <v>7</v>
      </c>
      <c r="D175">
        <v>6470</v>
      </c>
      <c r="E175">
        <f>WEEKDAY(soki[[#This Row],[data]],11)</f>
        <v>7</v>
      </c>
      <c r="F175">
        <f>IF(H175=1,IF(soki[[#This Row],[Dzień]]&gt;5,5000,$M$5),0)</f>
        <v>0</v>
      </c>
      <c r="G175">
        <f>IF(G174-soki[[#This Row],[wielkosc_zamowienia]]+soki[[#This Row],[Produkcja]]&lt;0,G174+soki[[#This Row],[Produkcja]],G174-soki[[#This Row],[wielkosc_zamowienia]]+soki[[#This Row],[Produkcja]])</f>
        <v>59070</v>
      </c>
      <c r="H175">
        <f>IF(soki[[#This Row],[data]]=B174,0,1)</f>
        <v>0</v>
      </c>
      <c r="I175">
        <f>IF(G174+soki[[#This Row],[Produkcja]]-soki[[#This Row],[wielkosc_zamowienia]]&lt;0,1,0)</f>
        <v>0</v>
      </c>
      <c r="J175">
        <f>IF(soki[[#This Row],[Filia]]=1,soki[[#This Row],[wielkosc_zamowienia]],0)</f>
        <v>0</v>
      </c>
    </row>
    <row r="176" spans="1:10" x14ac:dyDescent="0.25">
      <c r="A176">
        <v>175</v>
      </c>
      <c r="B176" s="1">
        <v>44283</v>
      </c>
      <c r="C176" s="2" t="s">
        <v>6</v>
      </c>
      <c r="D176">
        <v>6580</v>
      </c>
      <c r="E176">
        <f>WEEKDAY(soki[[#This Row],[data]],11)</f>
        <v>7</v>
      </c>
      <c r="F176">
        <f>IF(H176=1,IF(soki[[#This Row],[Dzień]]&gt;5,5000,$M$5),0)</f>
        <v>0</v>
      </c>
      <c r="G176">
        <f>IF(G175-soki[[#This Row],[wielkosc_zamowienia]]+soki[[#This Row],[Produkcja]]&lt;0,G175+soki[[#This Row],[Produkcja]],G175-soki[[#This Row],[wielkosc_zamowienia]]+soki[[#This Row],[Produkcja]])</f>
        <v>52490</v>
      </c>
      <c r="H176">
        <f>IF(soki[[#This Row],[data]]=B175,0,1)</f>
        <v>0</v>
      </c>
      <c r="I176">
        <f>IF(G175+soki[[#This Row],[Produkcja]]-soki[[#This Row],[wielkosc_zamowienia]]&lt;0,1,0)</f>
        <v>0</v>
      </c>
      <c r="J176">
        <f>IF(soki[[#This Row],[Filia]]=1,soki[[#This Row],[wielkosc_zamowienia]],0)</f>
        <v>0</v>
      </c>
    </row>
    <row r="177" spans="1:10" x14ac:dyDescent="0.25">
      <c r="A177">
        <v>176</v>
      </c>
      <c r="B177" s="1">
        <v>44284</v>
      </c>
      <c r="C177" s="2" t="s">
        <v>4</v>
      </c>
      <c r="D177">
        <v>8090</v>
      </c>
      <c r="E177">
        <f>WEEKDAY(soki[[#This Row],[data]],11)</f>
        <v>1</v>
      </c>
      <c r="F177">
        <f>IF(H177=1,IF(soki[[#This Row],[Dzień]]&gt;5,5000,$M$5),0)</f>
        <v>13178</v>
      </c>
      <c r="G177">
        <f>IF(G176-soki[[#This Row],[wielkosc_zamowienia]]+soki[[#This Row],[Produkcja]]&lt;0,G176+soki[[#This Row],[Produkcja]],G176-soki[[#This Row],[wielkosc_zamowienia]]+soki[[#This Row],[Produkcja]])</f>
        <v>57578</v>
      </c>
      <c r="H177">
        <f>IF(soki[[#This Row],[data]]=B176,0,1)</f>
        <v>1</v>
      </c>
      <c r="I177">
        <f>IF(G176+soki[[#This Row],[Produkcja]]-soki[[#This Row],[wielkosc_zamowienia]]&lt;0,1,0)</f>
        <v>0</v>
      </c>
      <c r="J177">
        <f>IF(soki[[#This Row],[Filia]]=1,soki[[#This Row],[wielkosc_zamowienia]],0)</f>
        <v>0</v>
      </c>
    </row>
    <row r="178" spans="1:10" x14ac:dyDescent="0.25">
      <c r="A178">
        <v>177</v>
      </c>
      <c r="B178" s="1">
        <v>44285</v>
      </c>
      <c r="C178" s="2" t="s">
        <v>4</v>
      </c>
      <c r="D178">
        <v>4230</v>
      </c>
      <c r="E178">
        <f>WEEKDAY(soki[[#This Row],[data]],11)</f>
        <v>2</v>
      </c>
      <c r="F178">
        <f>IF(H178=1,IF(soki[[#This Row],[Dzień]]&gt;5,5000,$M$5),0)</f>
        <v>13178</v>
      </c>
      <c r="G178">
        <f>IF(G177-soki[[#This Row],[wielkosc_zamowienia]]+soki[[#This Row],[Produkcja]]&lt;0,G177+soki[[#This Row],[Produkcja]],G177-soki[[#This Row],[wielkosc_zamowienia]]+soki[[#This Row],[Produkcja]])</f>
        <v>66526</v>
      </c>
      <c r="H178">
        <f>IF(soki[[#This Row],[data]]=B177,0,1)</f>
        <v>1</v>
      </c>
      <c r="I178">
        <f>IF(G177+soki[[#This Row],[Produkcja]]-soki[[#This Row],[wielkosc_zamowienia]]&lt;0,1,0)</f>
        <v>0</v>
      </c>
      <c r="J178">
        <f>IF(soki[[#This Row],[Filia]]=1,soki[[#This Row],[wielkosc_zamowienia]],0)</f>
        <v>0</v>
      </c>
    </row>
    <row r="179" spans="1:10" x14ac:dyDescent="0.25">
      <c r="A179">
        <v>178</v>
      </c>
      <c r="B179" s="1">
        <v>44286</v>
      </c>
      <c r="C179" s="2" t="s">
        <v>7</v>
      </c>
      <c r="D179">
        <v>2750</v>
      </c>
      <c r="E179">
        <f>WEEKDAY(soki[[#This Row],[data]],11)</f>
        <v>3</v>
      </c>
      <c r="F179">
        <f>IF(H179=1,IF(soki[[#This Row],[Dzień]]&gt;5,5000,$M$5),0)</f>
        <v>13178</v>
      </c>
      <c r="G179">
        <f>IF(G178-soki[[#This Row],[wielkosc_zamowienia]]+soki[[#This Row],[Produkcja]]&lt;0,G178+soki[[#This Row],[Produkcja]],G178-soki[[#This Row],[wielkosc_zamowienia]]+soki[[#This Row],[Produkcja]])</f>
        <v>76954</v>
      </c>
      <c r="H179">
        <f>IF(soki[[#This Row],[data]]=B178,0,1)</f>
        <v>1</v>
      </c>
      <c r="I179">
        <f>IF(G178+soki[[#This Row],[Produkcja]]-soki[[#This Row],[wielkosc_zamowienia]]&lt;0,1,0)</f>
        <v>0</v>
      </c>
      <c r="J179">
        <f>IF(soki[[#This Row],[Filia]]=1,soki[[#This Row],[wielkosc_zamowienia]],0)</f>
        <v>0</v>
      </c>
    </row>
    <row r="180" spans="1:10" x14ac:dyDescent="0.25">
      <c r="A180">
        <v>179</v>
      </c>
      <c r="B180" s="1">
        <v>44286</v>
      </c>
      <c r="C180" s="2" t="s">
        <v>5</v>
      </c>
      <c r="D180">
        <v>5660</v>
      </c>
      <c r="E180">
        <f>WEEKDAY(soki[[#This Row],[data]],11)</f>
        <v>3</v>
      </c>
      <c r="F180">
        <f>IF(H180=1,IF(soki[[#This Row],[Dzień]]&gt;5,5000,$M$5),0)</f>
        <v>0</v>
      </c>
      <c r="G180">
        <f>IF(G179-soki[[#This Row],[wielkosc_zamowienia]]+soki[[#This Row],[Produkcja]]&lt;0,G179+soki[[#This Row],[Produkcja]],G179-soki[[#This Row],[wielkosc_zamowienia]]+soki[[#This Row],[Produkcja]])</f>
        <v>71294</v>
      </c>
      <c r="H180">
        <f>IF(soki[[#This Row],[data]]=B179,0,1)</f>
        <v>0</v>
      </c>
      <c r="I180">
        <f>IF(G179+soki[[#This Row],[Produkcja]]-soki[[#This Row],[wielkosc_zamowienia]]&lt;0,1,0)</f>
        <v>0</v>
      </c>
      <c r="J180">
        <f>IF(soki[[#This Row],[Filia]]=1,soki[[#This Row],[wielkosc_zamowienia]],0)</f>
        <v>0</v>
      </c>
    </row>
    <row r="181" spans="1:10" x14ac:dyDescent="0.25">
      <c r="A181">
        <v>180</v>
      </c>
      <c r="B181" s="1">
        <v>44287</v>
      </c>
      <c r="C181" s="2" t="s">
        <v>4</v>
      </c>
      <c r="D181">
        <v>3540</v>
      </c>
      <c r="E181">
        <f>WEEKDAY(soki[[#This Row],[data]],11)</f>
        <v>4</v>
      </c>
      <c r="F181">
        <f>IF(H181=1,IF(soki[[#This Row],[Dzień]]&gt;5,5000,$M$5),0)</f>
        <v>13178</v>
      </c>
      <c r="G181">
        <f>IF(G180-soki[[#This Row],[wielkosc_zamowienia]]+soki[[#This Row],[Produkcja]]&lt;0,G180+soki[[#This Row],[Produkcja]],G180-soki[[#This Row],[wielkosc_zamowienia]]+soki[[#This Row],[Produkcja]])</f>
        <v>80932</v>
      </c>
      <c r="H181">
        <f>IF(soki[[#This Row],[data]]=B180,0,1)</f>
        <v>1</v>
      </c>
      <c r="I181">
        <f>IF(G180+soki[[#This Row],[Produkcja]]-soki[[#This Row],[wielkosc_zamowienia]]&lt;0,1,0)</f>
        <v>0</v>
      </c>
      <c r="J181">
        <f>IF(soki[[#This Row],[Filia]]=1,soki[[#This Row],[wielkosc_zamowienia]],0)</f>
        <v>0</v>
      </c>
    </row>
    <row r="182" spans="1:10" x14ac:dyDescent="0.25">
      <c r="A182">
        <v>181</v>
      </c>
      <c r="B182" s="1">
        <v>44287</v>
      </c>
      <c r="C182" s="2" t="s">
        <v>7</v>
      </c>
      <c r="D182">
        <v>2630</v>
      </c>
      <c r="E182">
        <f>WEEKDAY(soki[[#This Row],[data]],11)</f>
        <v>4</v>
      </c>
      <c r="F182">
        <f>IF(H182=1,IF(soki[[#This Row],[Dzień]]&gt;5,5000,$M$5),0)</f>
        <v>0</v>
      </c>
      <c r="G182">
        <f>IF(G181-soki[[#This Row],[wielkosc_zamowienia]]+soki[[#This Row],[Produkcja]]&lt;0,G181+soki[[#This Row],[Produkcja]],G181-soki[[#This Row],[wielkosc_zamowienia]]+soki[[#This Row],[Produkcja]])</f>
        <v>78302</v>
      </c>
      <c r="H182">
        <f>IF(soki[[#This Row],[data]]=B181,0,1)</f>
        <v>0</v>
      </c>
      <c r="I182">
        <f>IF(G181+soki[[#This Row],[Produkcja]]-soki[[#This Row],[wielkosc_zamowienia]]&lt;0,1,0)</f>
        <v>0</v>
      </c>
      <c r="J182">
        <f>IF(soki[[#This Row],[Filia]]=1,soki[[#This Row],[wielkosc_zamowienia]],0)</f>
        <v>0</v>
      </c>
    </row>
    <row r="183" spans="1:10" x14ac:dyDescent="0.25">
      <c r="A183">
        <v>182</v>
      </c>
      <c r="B183" s="1">
        <v>44288</v>
      </c>
      <c r="C183" s="2" t="s">
        <v>6</v>
      </c>
      <c r="D183">
        <v>1030</v>
      </c>
      <c r="E183">
        <f>WEEKDAY(soki[[#This Row],[data]],11)</f>
        <v>5</v>
      </c>
      <c r="F183">
        <f>IF(H183=1,IF(soki[[#This Row],[Dzień]]&gt;5,5000,$M$5),0)</f>
        <v>13178</v>
      </c>
      <c r="G183">
        <f>IF(G182-soki[[#This Row],[wielkosc_zamowienia]]+soki[[#This Row],[Produkcja]]&lt;0,G182+soki[[#This Row],[Produkcja]],G182-soki[[#This Row],[wielkosc_zamowienia]]+soki[[#This Row],[Produkcja]])</f>
        <v>90450</v>
      </c>
      <c r="H183">
        <f>IF(soki[[#This Row],[data]]=B182,0,1)</f>
        <v>1</v>
      </c>
      <c r="I183">
        <f>IF(G182+soki[[#This Row],[Produkcja]]-soki[[#This Row],[wielkosc_zamowienia]]&lt;0,1,0)</f>
        <v>0</v>
      </c>
      <c r="J183">
        <f>IF(soki[[#This Row],[Filia]]=1,soki[[#This Row],[wielkosc_zamowienia]],0)</f>
        <v>0</v>
      </c>
    </row>
    <row r="184" spans="1:10" x14ac:dyDescent="0.25">
      <c r="A184">
        <v>183</v>
      </c>
      <c r="B184" s="1">
        <v>44288</v>
      </c>
      <c r="C184" s="2" t="s">
        <v>4</v>
      </c>
      <c r="D184">
        <v>4560</v>
      </c>
      <c r="E184">
        <f>WEEKDAY(soki[[#This Row],[data]],11)</f>
        <v>5</v>
      </c>
      <c r="F184">
        <f>IF(H184=1,IF(soki[[#This Row],[Dzień]]&gt;5,5000,$M$5),0)</f>
        <v>0</v>
      </c>
      <c r="G184">
        <f>IF(G183-soki[[#This Row],[wielkosc_zamowienia]]+soki[[#This Row],[Produkcja]]&lt;0,G183+soki[[#This Row],[Produkcja]],G183-soki[[#This Row],[wielkosc_zamowienia]]+soki[[#This Row],[Produkcja]])</f>
        <v>85890</v>
      </c>
      <c r="H184">
        <f>IF(soki[[#This Row],[data]]=B183,0,1)</f>
        <v>0</v>
      </c>
      <c r="I184">
        <f>IF(G183+soki[[#This Row],[Produkcja]]-soki[[#This Row],[wielkosc_zamowienia]]&lt;0,1,0)</f>
        <v>0</v>
      </c>
      <c r="J184">
        <f>IF(soki[[#This Row],[Filia]]=1,soki[[#This Row],[wielkosc_zamowienia]],0)</f>
        <v>0</v>
      </c>
    </row>
    <row r="185" spans="1:10" x14ac:dyDescent="0.25">
      <c r="A185">
        <v>184</v>
      </c>
      <c r="B185" s="1">
        <v>44289</v>
      </c>
      <c r="C185" s="2" t="s">
        <v>5</v>
      </c>
      <c r="D185">
        <v>6400</v>
      </c>
      <c r="E185">
        <f>WEEKDAY(soki[[#This Row],[data]],11)</f>
        <v>6</v>
      </c>
      <c r="F185">
        <f>IF(H185=1,IF(soki[[#This Row],[Dzień]]&gt;5,5000,$M$5),0)</f>
        <v>5000</v>
      </c>
      <c r="G185">
        <f>IF(G184-soki[[#This Row],[wielkosc_zamowienia]]+soki[[#This Row],[Produkcja]]&lt;0,G184+soki[[#This Row],[Produkcja]],G184-soki[[#This Row],[wielkosc_zamowienia]]+soki[[#This Row],[Produkcja]])</f>
        <v>84490</v>
      </c>
      <c r="H185">
        <f>IF(soki[[#This Row],[data]]=B184,0,1)</f>
        <v>1</v>
      </c>
      <c r="I185">
        <f>IF(G184+soki[[#This Row],[Produkcja]]-soki[[#This Row],[wielkosc_zamowienia]]&lt;0,1,0)</f>
        <v>0</v>
      </c>
      <c r="J185">
        <f>IF(soki[[#This Row],[Filia]]=1,soki[[#This Row],[wielkosc_zamowienia]],0)</f>
        <v>0</v>
      </c>
    </row>
    <row r="186" spans="1:10" x14ac:dyDescent="0.25">
      <c r="A186">
        <v>185</v>
      </c>
      <c r="B186" s="1">
        <v>44290</v>
      </c>
      <c r="C186" s="2" t="s">
        <v>5</v>
      </c>
      <c r="D186">
        <v>3040</v>
      </c>
      <c r="E186">
        <f>WEEKDAY(soki[[#This Row],[data]],11)</f>
        <v>7</v>
      </c>
      <c r="F186">
        <f>IF(H186=1,IF(soki[[#This Row],[Dzień]]&gt;5,5000,$M$5),0)</f>
        <v>5000</v>
      </c>
      <c r="G186">
        <f>IF(G185-soki[[#This Row],[wielkosc_zamowienia]]+soki[[#This Row],[Produkcja]]&lt;0,G185+soki[[#This Row],[Produkcja]],G185-soki[[#This Row],[wielkosc_zamowienia]]+soki[[#This Row],[Produkcja]])</f>
        <v>86450</v>
      </c>
      <c r="H186">
        <f>IF(soki[[#This Row],[data]]=B185,0,1)</f>
        <v>1</v>
      </c>
      <c r="I186">
        <f>IF(G185+soki[[#This Row],[Produkcja]]-soki[[#This Row],[wielkosc_zamowienia]]&lt;0,1,0)</f>
        <v>0</v>
      </c>
      <c r="J186">
        <f>IF(soki[[#This Row],[Filia]]=1,soki[[#This Row],[wielkosc_zamowienia]],0)</f>
        <v>0</v>
      </c>
    </row>
    <row r="187" spans="1:10" x14ac:dyDescent="0.25">
      <c r="A187">
        <v>186</v>
      </c>
      <c r="B187" s="1">
        <v>44290</v>
      </c>
      <c r="C187" s="2" t="s">
        <v>6</v>
      </c>
      <c r="D187">
        <v>6450</v>
      </c>
      <c r="E187">
        <f>WEEKDAY(soki[[#This Row],[data]],11)</f>
        <v>7</v>
      </c>
      <c r="F187">
        <f>IF(H187=1,IF(soki[[#This Row],[Dzień]]&gt;5,5000,$M$5),0)</f>
        <v>0</v>
      </c>
      <c r="G187">
        <f>IF(G186-soki[[#This Row],[wielkosc_zamowienia]]+soki[[#This Row],[Produkcja]]&lt;0,G186+soki[[#This Row],[Produkcja]],G186-soki[[#This Row],[wielkosc_zamowienia]]+soki[[#This Row],[Produkcja]])</f>
        <v>80000</v>
      </c>
      <c r="H187">
        <f>IF(soki[[#This Row],[data]]=B186,0,1)</f>
        <v>0</v>
      </c>
      <c r="I187">
        <f>IF(G186+soki[[#This Row],[Produkcja]]-soki[[#This Row],[wielkosc_zamowienia]]&lt;0,1,0)</f>
        <v>0</v>
      </c>
      <c r="J187">
        <f>IF(soki[[#This Row],[Filia]]=1,soki[[#This Row],[wielkosc_zamowienia]],0)</f>
        <v>0</v>
      </c>
    </row>
    <row r="188" spans="1:10" x14ac:dyDescent="0.25">
      <c r="A188">
        <v>187</v>
      </c>
      <c r="B188" s="1">
        <v>44291</v>
      </c>
      <c r="C188" s="2" t="s">
        <v>6</v>
      </c>
      <c r="D188">
        <v>7650</v>
      </c>
      <c r="E188">
        <f>WEEKDAY(soki[[#This Row],[data]],11)</f>
        <v>1</v>
      </c>
      <c r="F188">
        <f>IF(H188=1,IF(soki[[#This Row],[Dzień]]&gt;5,5000,$M$5),0)</f>
        <v>13178</v>
      </c>
      <c r="G188">
        <f>IF(G187-soki[[#This Row],[wielkosc_zamowienia]]+soki[[#This Row],[Produkcja]]&lt;0,G187+soki[[#This Row],[Produkcja]],G187-soki[[#This Row],[wielkosc_zamowienia]]+soki[[#This Row],[Produkcja]])</f>
        <v>85528</v>
      </c>
      <c r="H188">
        <f>IF(soki[[#This Row],[data]]=B187,0,1)</f>
        <v>1</v>
      </c>
      <c r="I188">
        <f>IF(G187+soki[[#This Row],[Produkcja]]-soki[[#This Row],[wielkosc_zamowienia]]&lt;0,1,0)</f>
        <v>0</v>
      </c>
      <c r="J188">
        <f>IF(soki[[#This Row],[Filia]]=1,soki[[#This Row],[wielkosc_zamowienia]],0)</f>
        <v>0</v>
      </c>
    </row>
    <row r="189" spans="1:10" x14ac:dyDescent="0.25">
      <c r="A189">
        <v>188</v>
      </c>
      <c r="B189" s="1">
        <v>44292</v>
      </c>
      <c r="C189" s="2" t="s">
        <v>5</v>
      </c>
      <c r="D189">
        <v>7190</v>
      </c>
      <c r="E189">
        <f>WEEKDAY(soki[[#This Row],[data]],11)</f>
        <v>2</v>
      </c>
      <c r="F189">
        <f>IF(H189=1,IF(soki[[#This Row],[Dzień]]&gt;5,5000,$M$5),0)</f>
        <v>13178</v>
      </c>
      <c r="G189">
        <f>IF(G188-soki[[#This Row],[wielkosc_zamowienia]]+soki[[#This Row],[Produkcja]]&lt;0,G188+soki[[#This Row],[Produkcja]],G188-soki[[#This Row],[wielkosc_zamowienia]]+soki[[#This Row],[Produkcja]])</f>
        <v>91516</v>
      </c>
      <c r="H189">
        <f>IF(soki[[#This Row],[data]]=B188,0,1)</f>
        <v>1</v>
      </c>
      <c r="I189">
        <f>IF(G188+soki[[#This Row],[Produkcja]]-soki[[#This Row],[wielkosc_zamowienia]]&lt;0,1,0)</f>
        <v>0</v>
      </c>
      <c r="J189">
        <f>IF(soki[[#This Row],[Filia]]=1,soki[[#This Row],[wielkosc_zamowienia]],0)</f>
        <v>0</v>
      </c>
    </row>
    <row r="190" spans="1:10" x14ac:dyDescent="0.25">
      <c r="A190">
        <v>189</v>
      </c>
      <c r="B190" s="1">
        <v>44292</v>
      </c>
      <c r="C190" s="2" t="s">
        <v>4</v>
      </c>
      <c r="D190">
        <v>7100</v>
      </c>
      <c r="E190">
        <f>WEEKDAY(soki[[#This Row],[data]],11)</f>
        <v>2</v>
      </c>
      <c r="F190">
        <f>IF(H190=1,IF(soki[[#This Row],[Dzień]]&gt;5,5000,$M$5),0)</f>
        <v>0</v>
      </c>
      <c r="G190">
        <f>IF(G189-soki[[#This Row],[wielkosc_zamowienia]]+soki[[#This Row],[Produkcja]]&lt;0,G189+soki[[#This Row],[Produkcja]],G189-soki[[#This Row],[wielkosc_zamowienia]]+soki[[#This Row],[Produkcja]])</f>
        <v>84416</v>
      </c>
      <c r="H190">
        <f>IF(soki[[#This Row],[data]]=B189,0,1)</f>
        <v>0</v>
      </c>
      <c r="I190">
        <f>IF(G189+soki[[#This Row],[Produkcja]]-soki[[#This Row],[wielkosc_zamowienia]]&lt;0,1,0)</f>
        <v>0</v>
      </c>
      <c r="J190">
        <f>IF(soki[[#This Row],[Filia]]=1,soki[[#This Row],[wielkosc_zamowienia]],0)</f>
        <v>0</v>
      </c>
    </row>
    <row r="191" spans="1:10" x14ac:dyDescent="0.25">
      <c r="A191">
        <v>190</v>
      </c>
      <c r="B191" s="1">
        <v>44292</v>
      </c>
      <c r="C191" s="2" t="s">
        <v>7</v>
      </c>
      <c r="D191">
        <v>8950</v>
      </c>
      <c r="E191">
        <f>WEEKDAY(soki[[#This Row],[data]],11)</f>
        <v>2</v>
      </c>
      <c r="F191">
        <f>IF(H191=1,IF(soki[[#This Row],[Dzień]]&gt;5,5000,$M$5),0)</f>
        <v>0</v>
      </c>
      <c r="G191">
        <f>IF(G190-soki[[#This Row],[wielkosc_zamowienia]]+soki[[#This Row],[Produkcja]]&lt;0,G190+soki[[#This Row],[Produkcja]],G190-soki[[#This Row],[wielkosc_zamowienia]]+soki[[#This Row],[Produkcja]])</f>
        <v>75466</v>
      </c>
      <c r="H191">
        <f>IF(soki[[#This Row],[data]]=B190,0,1)</f>
        <v>0</v>
      </c>
      <c r="I191">
        <f>IF(G190+soki[[#This Row],[Produkcja]]-soki[[#This Row],[wielkosc_zamowienia]]&lt;0,1,0)</f>
        <v>0</v>
      </c>
      <c r="J191">
        <f>IF(soki[[#This Row],[Filia]]=1,soki[[#This Row],[wielkosc_zamowienia]],0)</f>
        <v>0</v>
      </c>
    </row>
    <row r="192" spans="1:10" x14ac:dyDescent="0.25">
      <c r="A192">
        <v>191</v>
      </c>
      <c r="B192" s="1">
        <v>44293</v>
      </c>
      <c r="C192" s="2" t="s">
        <v>4</v>
      </c>
      <c r="D192">
        <v>7650</v>
      </c>
      <c r="E192">
        <f>WEEKDAY(soki[[#This Row],[data]],11)</f>
        <v>3</v>
      </c>
      <c r="F192">
        <f>IF(H192=1,IF(soki[[#This Row],[Dzień]]&gt;5,5000,$M$5),0)</f>
        <v>13178</v>
      </c>
      <c r="G192">
        <f>IF(G191-soki[[#This Row],[wielkosc_zamowienia]]+soki[[#This Row],[Produkcja]]&lt;0,G191+soki[[#This Row],[Produkcja]],G191-soki[[#This Row],[wielkosc_zamowienia]]+soki[[#This Row],[Produkcja]])</f>
        <v>80994</v>
      </c>
      <c r="H192">
        <f>IF(soki[[#This Row],[data]]=B191,0,1)</f>
        <v>1</v>
      </c>
      <c r="I192">
        <f>IF(G191+soki[[#This Row],[Produkcja]]-soki[[#This Row],[wielkosc_zamowienia]]&lt;0,1,0)</f>
        <v>0</v>
      </c>
      <c r="J192">
        <f>IF(soki[[#This Row],[Filia]]=1,soki[[#This Row],[wielkosc_zamowienia]],0)</f>
        <v>0</v>
      </c>
    </row>
    <row r="193" spans="1:10" x14ac:dyDescent="0.25">
      <c r="A193">
        <v>192</v>
      </c>
      <c r="B193" s="1">
        <v>44293</v>
      </c>
      <c r="C193" s="2" t="s">
        <v>6</v>
      </c>
      <c r="D193">
        <v>3350</v>
      </c>
      <c r="E193">
        <f>WEEKDAY(soki[[#This Row],[data]],11)</f>
        <v>3</v>
      </c>
      <c r="F193">
        <f>IF(H193=1,IF(soki[[#This Row],[Dzień]]&gt;5,5000,$M$5),0)</f>
        <v>0</v>
      </c>
      <c r="G193">
        <f>IF(G192-soki[[#This Row],[wielkosc_zamowienia]]+soki[[#This Row],[Produkcja]]&lt;0,G192+soki[[#This Row],[Produkcja]],G192-soki[[#This Row],[wielkosc_zamowienia]]+soki[[#This Row],[Produkcja]])</f>
        <v>77644</v>
      </c>
      <c r="H193">
        <f>IF(soki[[#This Row],[data]]=B192,0,1)</f>
        <v>0</v>
      </c>
      <c r="I193">
        <f>IF(G192+soki[[#This Row],[Produkcja]]-soki[[#This Row],[wielkosc_zamowienia]]&lt;0,1,0)</f>
        <v>0</v>
      </c>
      <c r="J193">
        <f>IF(soki[[#This Row],[Filia]]=1,soki[[#This Row],[wielkosc_zamowienia]],0)</f>
        <v>0</v>
      </c>
    </row>
    <row r="194" spans="1:10" x14ac:dyDescent="0.25">
      <c r="A194">
        <v>193</v>
      </c>
      <c r="B194" s="1">
        <v>44294</v>
      </c>
      <c r="C194" s="2" t="s">
        <v>4</v>
      </c>
      <c r="D194">
        <v>8230</v>
      </c>
      <c r="E194">
        <f>WEEKDAY(soki[[#This Row],[data]],11)</f>
        <v>4</v>
      </c>
      <c r="F194">
        <f>IF(H194=1,IF(soki[[#This Row],[Dzień]]&gt;5,5000,$M$5),0)</f>
        <v>13178</v>
      </c>
      <c r="G194">
        <f>IF(G193-soki[[#This Row],[wielkosc_zamowienia]]+soki[[#This Row],[Produkcja]]&lt;0,G193+soki[[#This Row],[Produkcja]],G193-soki[[#This Row],[wielkosc_zamowienia]]+soki[[#This Row],[Produkcja]])</f>
        <v>82592</v>
      </c>
      <c r="H194">
        <f>IF(soki[[#This Row],[data]]=B193,0,1)</f>
        <v>1</v>
      </c>
      <c r="I194">
        <f>IF(G193+soki[[#This Row],[Produkcja]]-soki[[#This Row],[wielkosc_zamowienia]]&lt;0,1,0)</f>
        <v>0</v>
      </c>
      <c r="J194">
        <f>IF(soki[[#This Row],[Filia]]=1,soki[[#This Row],[wielkosc_zamowienia]],0)</f>
        <v>0</v>
      </c>
    </row>
    <row r="195" spans="1:10" x14ac:dyDescent="0.25">
      <c r="A195">
        <v>194</v>
      </c>
      <c r="B195" s="1">
        <v>44294</v>
      </c>
      <c r="C195" s="2" t="s">
        <v>7</v>
      </c>
      <c r="D195">
        <v>4860</v>
      </c>
      <c r="E195">
        <f>WEEKDAY(soki[[#This Row],[data]],11)</f>
        <v>4</v>
      </c>
      <c r="F195">
        <f>IF(H195=1,IF(soki[[#This Row],[Dzień]]&gt;5,5000,$M$5),0)</f>
        <v>0</v>
      </c>
      <c r="G195">
        <f>IF(G194-soki[[#This Row],[wielkosc_zamowienia]]+soki[[#This Row],[Produkcja]]&lt;0,G194+soki[[#This Row],[Produkcja]],G194-soki[[#This Row],[wielkosc_zamowienia]]+soki[[#This Row],[Produkcja]])</f>
        <v>77732</v>
      </c>
      <c r="H195">
        <f>IF(soki[[#This Row],[data]]=B194,0,1)</f>
        <v>0</v>
      </c>
      <c r="I195">
        <f>IF(G194+soki[[#This Row],[Produkcja]]-soki[[#This Row],[wielkosc_zamowienia]]&lt;0,1,0)</f>
        <v>0</v>
      </c>
      <c r="J195">
        <f>IF(soki[[#This Row],[Filia]]=1,soki[[#This Row],[wielkosc_zamowienia]],0)</f>
        <v>0</v>
      </c>
    </row>
    <row r="196" spans="1:10" x14ac:dyDescent="0.25">
      <c r="A196">
        <v>195</v>
      </c>
      <c r="B196" s="1">
        <v>44294</v>
      </c>
      <c r="C196" s="2" t="s">
        <v>6</v>
      </c>
      <c r="D196">
        <v>2250</v>
      </c>
      <c r="E196">
        <f>WEEKDAY(soki[[#This Row],[data]],11)</f>
        <v>4</v>
      </c>
      <c r="F196">
        <f>IF(H196=1,IF(soki[[#This Row],[Dzień]]&gt;5,5000,$M$5),0)</f>
        <v>0</v>
      </c>
      <c r="G196">
        <f>IF(G195-soki[[#This Row],[wielkosc_zamowienia]]+soki[[#This Row],[Produkcja]]&lt;0,G195+soki[[#This Row],[Produkcja]],G195-soki[[#This Row],[wielkosc_zamowienia]]+soki[[#This Row],[Produkcja]])</f>
        <v>75482</v>
      </c>
      <c r="H196">
        <f>IF(soki[[#This Row],[data]]=B195,0,1)</f>
        <v>0</v>
      </c>
      <c r="I196">
        <f>IF(G195+soki[[#This Row],[Produkcja]]-soki[[#This Row],[wielkosc_zamowienia]]&lt;0,1,0)</f>
        <v>0</v>
      </c>
      <c r="J196">
        <f>IF(soki[[#This Row],[Filia]]=1,soki[[#This Row],[wielkosc_zamowienia]],0)</f>
        <v>0</v>
      </c>
    </row>
    <row r="197" spans="1:10" x14ac:dyDescent="0.25">
      <c r="A197">
        <v>196</v>
      </c>
      <c r="B197" s="1">
        <v>44295</v>
      </c>
      <c r="C197" s="2" t="s">
        <v>4</v>
      </c>
      <c r="D197">
        <v>9980</v>
      </c>
      <c r="E197">
        <f>WEEKDAY(soki[[#This Row],[data]],11)</f>
        <v>5</v>
      </c>
      <c r="F197">
        <f>IF(H197=1,IF(soki[[#This Row],[Dzień]]&gt;5,5000,$M$5),0)</f>
        <v>13178</v>
      </c>
      <c r="G197">
        <f>IF(G196-soki[[#This Row],[wielkosc_zamowienia]]+soki[[#This Row],[Produkcja]]&lt;0,G196+soki[[#This Row],[Produkcja]],G196-soki[[#This Row],[wielkosc_zamowienia]]+soki[[#This Row],[Produkcja]])</f>
        <v>78680</v>
      </c>
      <c r="H197">
        <f>IF(soki[[#This Row],[data]]=B196,0,1)</f>
        <v>1</v>
      </c>
      <c r="I197">
        <f>IF(G196+soki[[#This Row],[Produkcja]]-soki[[#This Row],[wielkosc_zamowienia]]&lt;0,1,0)</f>
        <v>0</v>
      </c>
      <c r="J197">
        <f>IF(soki[[#This Row],[Filia]]=1,soki[[#This Row],[wielkosc_zamowienia]],0)</f>
        <v>0</v>
      </c>
    </row>
    <row r="198" spans="1:10" x14ac:dyDescent="0.25">
      <c r="A198">
        <v>197</v>
      </c>
      <c r="B198" s="1">
        <v>44295</v>
      </c>
      <c r="C198" s="2" t="s">
        <v>6</v>
      </c>
      <c r="D198">
        <v>6320</v>
      </c>
      <c r="E198">
        <f>WEEKDAY(soki[[#This Row],[data]],11)</f>
        <v>5</v>
      </c>
      <c r="F198">
        <f>IF(H198=1,IF(soki[[#This Row],[Dzień]]&gt;5,5000,$M$5),0)</f>
        <v>0</v>
      </c>
      <c r="G198">
        <f>IF(G197-soki[[#This Row],[wielkosc_zamowienia]]+soki[[#This Row],[Produkcja]]&lt;0,G197+soki[[#This Row],[Produkcja]],G197-soki[[#This Row],[wielkosc_zamowienia]]+soki[[#This Row],[Produkcja]])</f>
        <v>72360</v>
      </c>
      <c r="H198">
        <f>IF(soki[[#This Row],[data]]=B197,0,1)</f>
        <v>0</v>
      </c>
      <c r="I198">
        <f>IF(G197+soki[[#This Row],[Produkcja]]-soki[[#This Row],[wielkosc_zamowienia]]&lt;0,1,0)</f>
        <v>0</v>
      </c>
      <c r="J198">
        <f>IF(soki[[#This Row],[Filia]]=1,soki[[#This Row],[wielkosc_zamowienia]],0)</f>
        <v>0</v>
      </c>
    </row>
    <row r="199" spans="1:10" x14ac:dyDescent="0.25">
      <c r="A199">
        <v>198</v>
      </c>
      <c r="B199" s="1">
        <v>44295</v>
      </c>
      <c r="C199" s="2" t="s">
        <v>7</v>
      </c>
      <c r="D199">
        <v>4600</v>
      </c>
      <c r="E199">
        <f>WEEKDAY(soki[[#This Row],[data]],11)</f>
        <v>5</v>
      </c>
      <c r="F199">
        <f>IF(H199=1,IF(soki[[#This Row],[Dzień]]&gt;5,5000,$M$5),0)</f>
        <v>0</v>
      </c>
      <c r="G199">
        <f>IF(G198-soki[[#This Row],[wielkosc_zamowienia]]+soki[[#This Row],[Produkcja]]&lt;0,G198+soki[[#This Row],[Produkcja]],G198-soki[[#This Row],[wielkosc_zamowienia]]+soki[[#This Row],[Produkcja]])</f>
        <v>67760</v>
      </c>
      <c r="H199">
        <f>IF(soki[[#This Row],[data]]=B198,0,1)</f>
        <v>0</v>
      </c>
      <c r="I199">
        <f>IF(G198+soki[[#This Row],[Produkcja]]-soki[[#This Row],[wielkosc_zamowienia]]&lt;0,1,0)</f>
        <v>0</v>
      </c>
      <c r="J199">
        <f>IF(soki[[#This Row],[Filia]]=1,soki[[#This Row],[wielkosc_zamowienia]],0)</f>
        <v>0</v>
      </c>
    </row>
    <row r="200" spans="1:10" x14ac:dyDescent="0.25">
      <c r="A200">
        <v>199</v>
      </c>
      <c r="B200" s="1">
        <v>44296</v>
      </c>
      <c r="C200" s="2" t="s">
        <v>5</v>
      </c>
      <c r="D200">
        <v>9150</v>
      </c>
      <c r="E200">
        <f>WEEKDAY(soki[[#This Row],[data]],11)</f>
        <v>6</v>
      </c>
      <c r="F200">
        <f>IF(H200=1,IF(soki[[#This Row],[Dzień]]&gt;5,5000,$M$5),0)</f>
        <v>5000</v>
      </c>
      <c r="G200">
        <f>IF(G199-soki[[#This Row],[wielkosc_zamowienia]]+soki[[#This Row],[Produkcja]]&lt;0,G199+soki[[#This Row],[Produkcja]],G199-soki[[#This Row],[wielkosc_zamowienia]]+soki[[#This Row],[Produkcja]])</f>
        <v>63610</v>
      </c>
      <c r="H200">
        <f>IF(soki[[#This Row],[data]]=B199,0,1)</f>
        <v>1</v>
      </c>
      <c r="I200">
        <f>IF(G199+soki[[#This Row],[Produkcja]]-soki[[#This Row],[wielkosc_zamowienia]]&lt;0,1,0)</f>
        <v>0</v>
      </c>
      <c r="J200">
        <f>IF(soki[[#This Row],[Filia]]=1,soki[[#This Row],[wielkosc_zamowienia]],0)</f>
        <v>0</v>
      </c>
    </row>
    <row r="201" spans="1:10" x14ac:dyDescent="0.25">
      <c r="A201">
        <v>200</v>
      </c>
      <c r="B201" s="1">
        <v>44297</v>
      </c>
      <c r="C201" s="2" t="s">
        <v>7</v>
      </c>
      <c r="D201">
        <v>4940</v>
      </c>
      <c r="E201">
        <f>WEEKDAY(soki[[#This Row],[data]],11)</f>
        <v>7</v>
      </c>
      <c r="F201">
        <f>IF(H201=1,IF(soki[[#This Row],[Dzień]]&gt;5,5000,$M$5),0)</f>
        <v>5000</v>
      </c>
      <c r="G201">
        <f>IF(G200-soki[[#This Row],[wielkosc_zamowienia]]+soki[[#This Row],[Produkcja]]&lt;0,G200+soki[[#This Row],[Produkcja]],G200-soki[[#This Row],[wielkosc_zamowienia]]+soki[[#This Row],[Produkcja]])</f>
        <v>63670</v>
      </c>
      <c r="H201">
        <f>IF(soki[[#This Row],[data]]=B200,0,1)</f>
        <v>1</v>
      </c>
      <c r="I201">
        <f>IF(G200+soki[[#This Row],[Produkcja]]-soki[[#This Row],[wielkosc_zamowienia]]&lt;0,1,0)</f>
        <v>0</v>
      </c>
      <c r="J201">
        <f>IF(soki[[#This Row],[Filia]]=1,soki[[#This Row],[wielkosc_zamowienia]],0)</f>
        <v>0</v>
      </c>
    </row>
    <row r="202" spans="1:10" x14ac:dyDescent="0.25">
      <c r="A202">
        <v>201</v>
      </c>
      <c r="B202" s="1">
        <v>44298</v>
      </c>
      <c r="C202" s="2" t="s">
        <v>5</v>
      </c>
      <c r="D202">
        <v>7550</v>
      </c>
      <c r="E202">
        <f>WEEKDAY(soki[[#This Row],[data]],11)</f>
        <v>1</v>
      </c>
      <c r="F202">
        <f>IF(H202=1,IF(soki[[#This Row],[Dzień]]&gt;5,5000,$M$5),0)</f>
        <v>13178</v>
      </c>
      <c r="G202">
        <f>IF(G201-soki[[#This Row],[wielkosc_zamowienia]]+soki[[#This Row],[Produkcja]]&lt;0,G201+soki[[#This Row],[Produkcja]],G201-soki[[#This Row],[wielkosc_zamowienia]]+soki[[#This Row],[Produkcja]])</f>
        <v>69298</v>
      </c>
      <c r="H202">
        <f>IF(soki[[#This Row],[data]]=B201,0,1)</f>
        <v>1</v>
      </c>
      <c r="I202">
        <f>IF(G201+soki[[#This Row],[Produkcja]]-soki[[#This Row],[wielkosc_zamowienia]]&lt;0,1,0)</f>
        <v>0</v>
      </c>
      <c r="J202">
        <f>IF(soki[[#This Row],[Filia]]=1,soki[[#This Row],[wielkosc_zamowienia]],0)</f>
        <v>0</v>
      </c>
    </row>
    <row r="203" spans="1:10" x14ac:dyDescent="0.25">
      <c r="A203">
        <v>202</v>
      </c>
      <c r="B203" s="1">
        <v>44298</v>
      </c>
      <c r="C203" s="2" t="s">
        <v>4</v>
      </c>
      <c r="D203">
        <v>4460</v>
      </c>
      <c r="E203">
        <f>WEEKDAY(soki[[#This Row],[data]],11)</f>
        <v>1</v>
      </c>
      <c r="F203">
        <f>IF(H203=1,IF(soki[[#This Row],[Dzień]]&gt;5,5000,$M$5),0)</f>
        <v>0</v>
      </c>
      <c r="G203">
        <f>IF(G202-soki[[#This Row],[wielkosc_zamowienia]]+soki[[#This Row],[Produkcja]]&lt;0,G202+soki[[#This Row],[Produkcja]],G202-soki[[#This Row],[wielkosc_zamowienia]]+soki[[#This Row],[Produkcja]])</f>
        <v>64838</v>
      </c>
      <c r="H203">
        <f>IF(soki[[#This Row],[data]]=B202,0,1)</f>
        <v>0</v>
      </c>
      <c r="I203">
        <f>IF(G202+soki[[#This Row],[Produkcja]]-soki[[#This Row],[wielkosc_zamowienia]]&lt;0,1,0)</f>
        <v>0</v>
      </c>
      <c r="J203">
        <f>IF(soki[[#This Row],[Filia]]=1,soki[[#This Row],[wielkosc_zamowienia]],0)</f>
        <v>0</v>
      </c>
    </row>
    <row r="204" spans="1:10" x14ac:dyDescent="0.25">
      <c r="A204">
        <v>203</v>
      </c>
      <c r="B204" s="1">
        <v>44299</v>
      </c>
      <c r="C204" s="2" t="s">
        <v>5</v>
      </c>
      <c r="D204">
        <v>1680</v>
      </c>
      <c r="E204">
        <f>WEEKDAY(soki[[#This Row],[data]],11)</f>
        <v>2</v>
      </c>
      <c r="F204">
        <f>IF(H204=1,IF(soki[[#This Row],[Dzień]]&gt;5,5000,$M$5),0)</f>
        <v>13178</v>
      </c>
      <c r="G204">
        <f>IF(G203-soki[[#This Row],[wielkosc_zamowienia]]+soki[[#This Row],[Produkcja]]&lt;0,G203+soki[[#This Row],[Produkcja]],G203-soki[[#This Row],[wielkosc_zamowienia]]+soki[[#This Row],[Produkcja]])</f>
        <v>76336</v>
      </c>
      <c r="H204">
        <f>IF(soki[[#This Row],[data]]=B203,0,1)</f>
        <v>1</v>
      </c>
      <c r="I204">
        <f>IF(G203+soki[[#This Row],[Produkcja]]-soki[[#This Row],[wielkosc_zamowienia]]&lt;0,1,0)</f>
        <v>0</v>
      </c>
      <c r="J204">
        <f>IF(soki[[#This Row],[Filia]]=1,soki[[#This Row],[wielkosc_zamowienia]],0)</f>
        <v>0</v>
      </c>
    </row>
    <row r="205" spans="1:10" x14ac:dyDescent="0.25">
      <c r="A205">
        <v>204</v>
      </c>
      <c r="B205" s="1">
        <v>44299</v>
      </c>
      <c r="C205" s="2" t="s">
        <v>7</v>
      </c>
      <c r="D205">
        <v>5220</v>
      </c>
      <c r="E205">
        <f>WEEKDAY(soki[[#This Row],[data]],11)</f>
        <v>2</v>
      </c>
      <c r="F205">
        <f>IF(H205=1,IF(soki[[#This Row],[Dzień]]&gt;5,5000,$M$5),0)</f>
        <v>0</v>
      </c>
      <c r="G205">
        <f>IF(G204-soki[[#This Row],[wielkosc_zamowienia]]+soki[[#This Row],[Produkcja]]&lt;0,G204+soki[[#This Row],[Produkcja]],G204-soki[[#This Row],[wielkosc_zamowienia]]+soki[[#This Row],[Produkcja]])</f>
        <v>71116</v>
      </c>
      <c r="H205">
        <f>IF(soki[[#This Row],[data]]=B204,0,1)</f>
        <v>0</v>
      </c>
      <c r="I205">
        <f>IF(G204+soki[[#This Row],[Produkcja]]-soki[[#This Row],[wielkosc_zamowienia]]&lt;0,1,0)</f>
        <v>0</v>
      </c>
      <c r="J205">
        <f>IF(soki[[#This Row],[Filia]]=1,soki[[#This Row],[wielkosc_zamowienia]],0)</f>
        <v>0</v>
      </c>
    </row>
    <row r="206" spans="1:10" x14ac:dyDescent="0.25">
      <c r="A206">
        <v>205</v>
      </c>
      <c r="B206" s="1">
        <v>44299</v>
      </c>
      <c r="C206" s="2" t="s">
        <v>6</v>
      </c>
      <c r="D206">
        <v>6180</v>
      </c>
      <c r="E206">
        <f>WEEKDAY(soki[[#This Row],[data]],11)</f>
        <v>2</v>
      </c>
      <c r="F206">
        <f>IF(H206=1,IF(soki[[#This Row],[Dzień]]&gt;5,5000,$M$5),0)</f>
        <v>0</v>
      </c>
      <c r="G206">
        <f>IF(G205-soki[[#This Row],[wielkosc_zamowienia]]+soki[[#This Row],[Produkcja]]&lt;0,G205+soki[[#This Row],[Produkcja]],G205-soki[[#This Row],[wielkosc_zamowienia]]+soki[[#This Row],[Produkcja]])</f>
        <v>64936</v>
      </c>
      <c r="H206">
        <f>IF(soki[[#This Row],[data]]=B205,0,1)</f>
        <v>0</v>
      </c>
      <c r="I206">
        <f>IF(G205+soki[[#This Row],[Produkcja]]-soki[[#This Row],[wielkosc_zamowienia]]&lt;0,1,0)</f>
        <v>0</v>
      </c>
      <c r="J206">
        <f>IF(soki[[#This Row],[Filia]]=1,soki[[#This Row],[wielkosc_zamowienia]],0)</f>
        <v>0</v>
      </c>
    </row>
    <row r="207" spans="1:10" x14ac:dyDescent="0.25">
      <c r="A207">
        <v>206</v>
      </c>
      <c r="B207" s="1">
        <v>44300</v>
      </c>
      <c r="C207" s="2" t="s">
        <v>4</v>
      </c>
      <c r="D207">
        <v>6780</v>
      </c>
      <c r="E207">
        <f>WEEKDAY(soki[[#This Row],[data]],11)</f>
        <v>3</v>
      </c>
      <c r="F207">
        <f>IF(H207=1,IF(soki[[#This Row],[Dzień]]&gt;5,5000,$M$5),0)</f>
        <v>13178</v>
      </c>
      <c r="G207">
        <f>IF(G206-soki[[#This Row],[wielkosc_zamowienia]]+soki[[#This Row],[Produkcja]]&lt;0,G206+soki[[#This Row],[Produkcja]],G206-soki[[#This Row],[wielkosc_zamowienia]]+soki[[#This Row],[Produkcja]])</f>
        <v>71334</v>
      </c>
      <c r="H207">
        <f>IF(soki[[#This Row],[data]]=B206,0,1)</f>
        <v>1</v>
      </c>
      <c r="I207">
        <f>IF(G206+soki[[#This Row],[Produkcja]]-soki[[#This Row],[wielkosc_zamowienia]]&lt;0,1,0)</f>
        <v>0</v>
      </c>
      <c r="J207">
        <f>IF(soki[[#This Row],[Filia]]=1,soki[[#This Row],[wielkosc_zamowienia]],0)</f>
        <v>0</v>
      </c>
    </row>
    <row r="208" spans="1:10" x14ac:dyDescent="0.25">
      <c r="A208">
        <v>207</v>
      </c>
      <c r="B208" s="1">
        <v>44300</v>
      </c>
      <c r="C208" s="2" t="s">
        <v>6</v>
      </c>
      <c r="D208">
        <v>6770</v>
      </c>
      <c r="E208">
        <f>WEEKDAY(soki[[#This Row],[data]],11)</f>
        <v>3</v>
      </c>
      <c r="F208">
        <f>IF(H208=1,IF(soki[[#This Row],[Dzień]]&gt;5,5000,$M$5),0)</f>
        <v>0</v>
      </c>
      <c r="G208">
        <f>IF(G207-soki[[#This Row],[wielkosc_zamowienia]]+soki[[#This Row],[Produkcja]]&lt;0,G207+soki[[#This Row],[Produkcja]],G207-soki[[#This Row],[wielkosc_zamowienia]]+soki[[#This Row],[Produkcja]])</f>
        <v>64564</v>
      </c>
      <c r="H208">
        <f>IF(soki[[#This Row],[data]]=B207,0,1)</f>
        <v>0</v>
      </c>
      <c r="I208">
        <f>IF(G207+soki[[#This Row],[Produkcja]]-soki[[#This Row],[wielkosc_zamowienia]]&lt;0,1,0)</f>
        <v>0</v>
      </c>
      <c r="J208">
        <f>IF(soki[[#This Row],[Filia]]=1,soki[[#This Row],[wielkosc_zamowienia]],0)</f>
        <v>0</v>
      </c>
    </row>
    <row r="209" spans="1:10" x14ac:dyDescent="0.25">
      <c r="A209">
        <v>208</v>
      </c>
      <c r="B209" s="1">
        <v>44300</v>
      </c>
      <c r="C209" s="2" t="s">
        <v>7</v>
      </c>
      <c r="D209">
        <v>2070</v>
      </c>
      <c r="E209">
        <f>WEEKDAY(soki[[#This Row],[data]],11)</f>
        <v>3</v>
      </c>
      <c r="F209">
        <f>IF(H209=1,IF(soki[[#This Row],[Dzień]]&gt;5,5000,$M$5),0)</f>
        <v>0</v>
      </c>
      <c r="G209">
        <f>IF(G208-soki[[#This Row],[wielkosc_zamowienia]]+soki[[#This Row],[Produkcja]]&lt;0,G208+soki[[#This Row],[Produkcja]],G208-soki[[#This Row],[wielkosc_zamowienia]]+soki[[#This Row],[Produkcja]])</f>
        <v>62494</v>
      </c>
      <c r="H209">
        <f>IF(soki[[#This Row],[data]]=B208,0,1)</f>
        <v>0</v>
      </c>
      <c r="I209">
        <f>IF(G208+soki[[#This Row],[Produkcja]]-soki[[#This Row],[wielkosc_zamowienia]]&lt;0,1,0)</f>
        <v>0</v>
      </c>
      <c r="J209">
        <f>IF(soki[[#This Row],[Filia]]=1,soki[[#This Row],[wielkosc_zamowienia]],0)</f>
        <v>0</v>
      </c>
    </row>
    <row r="210" spans="1:10" x14ac:dyDescent="0.25">
      <c r="A210">
        <v>209</v>
      </c>
      <c r="B210" s="1">
        <v>44301</v>
      </c>
      <c r="C210" s="2" t="s">
        <v>4</v>
      </c>
      <c r="D210">
        <v>6720</v>
      </c>
      <c r="E210">
        <f>WEEKDAY(soki[[#This Row],[data]],11)</f>
        <v>4</v>
      </c>
      <c r="F210">
        <f>IF(H210=1,IF(soki[[#This Row],[Dzień]]&gt;5,5000,$M$5),0)</f>
        <v>13178</v>
      </c>
      <c r="G210">
        <f>IF(G209-soki[[#This Row],[wielkosc_zamowienia]]+soki[[#This Row],[Produkcja]]&lt;0,G209+soki[[#This Row],[Produkcja]],G209-soki[[#This Row],[wielkosc_zamowienia]]+soki[[#This Row],[Produkcja]])</f>
        <v>68952</v>
      </c>
      <c r="H210">
        <f>IF(soki[[#This Row],[data]]=B209,0,1)</f>
        <v>1</v>
      </c>
      <c r="I210">
        <f>IF(G209+soki[[#This Row],[Produkcja]]-soki[[#This Row],[wielkosc_zamowienia]]&lt;0,1,0)</f>
        <v>0</v>
      </c>
      <c r="J210">
        <f>IF(soki[[#This Row],[Filia]]=1,soki[[#This Row],[wielkosc_zamowienia]],0)</f>
        <v>0</v>
      </c>
    </row>
    <row r="211" spans="1:10" x14ac:dyDescent="0.25">
      <c r="A211">
        <v>210</v>
      </c>
      <c r="B211" s="1">
        <v>44301</v>
      </c>
      <c r="C211" s="2" t="s">
        <v>6</v>
      </c>
      <c r="D211">
        <v>5160</v>
      </c>
      <c r="E211">
        <f>WEEKDAY(soki[[#This Row],[data]],11)</f>
        <v>4</v>
      </c>
      <c r="F211">
        <f>IF(H211=1,IF(soki[[#This Row],[Dzień]]&gt;5,5000,$M$5),0)</f>
        <v>0</v>
      </c>
      <c r="G211">
        <f>IF(G210-soki[[#This Row],[wielkosc_zamowienia]]+soki[[#This Row],[Produkcja]]&lt;0,G210+soki[[#This Row],[Produkcja]],G210-soki[[#This Row],[wielkosc_zamowienia]]+soki[[#This Row],[Produkcja]])</f>
        <v>63792</v>
      </c>
      <c r="H211">
        <f>IF(soki[[#This Row],[data]]=B210,0,1)</f>
        <v>0</v>
      </c>
      <c r="I211">
        <f>IF(G210+soki[[#This Row],[Produkcja]]-soki[[#This Row],[wielkosc_zamowienia]]&lt;0,1,0)</f>
        <v>0</v>
      </c>
      <c r="J211">
        <f>IF(soki[[#This Row],[Filia]]=1,soki[[#This Row],[wielkosc_zamowienia]],0)</f>
        <v>0</v>
      </c>
    </row>
    <row r="212" spans="1:10" x14ac:dyDescent="0.25">
      <c r="A212">
        <v>211</v>
      </c>
      <c r="B212" s="1">
        <v>44301</v>
      </c>
      <c r="C212" s="2" t="s">
        <v>7</v>
      </c>
      <c r="D212">
        <v>3130</v>
      </c>
      <c r="E212">
        <f>WEEKDAY(soki[[#This Row],[data]],11)</f>
        <v>4</v>
      </c>
      <c r="F212">
        <f>IF(H212=1,IF(soki[[#This Row],[Dzień]]&gt;5,5000,$M$5),0)</f>
        <v>0</v>
      </c>
      <c r="G212">
        <f>IF(G211-soki[[#This Row],[wielkosc_zamowienia]]+soki[[#This Row],[Produkcja]]&lt;0,G211+soki[[#This Row],[Produkcja]],G211-soki[[#This Row],[wielkosc_zamowienia]]+soki[[#This Row],[Produkcja]])</f>
        <v>60662</v>
      </c>
      <c r="H212">
        <f>IF(soki[[#This Row],[data]]=B211,0,1)</f>
        <v>0</v>
      </c>
      <c r="I212">
        <f>IF(G211+soki[[#This Row],[Produkcja]]-soki[[#This Row],[wielkosc_zamowienia]]&lt;0,1,0)</f>
        <v>0</v>
      </c>
      <c r="J212">
        <f>IF(soki[[#This Row],[Filia]]=1,soki[[#This Row],[wielkosc_zamowienia]],0)</f>
        <v>0</v>
      </c>
    </row>
    <row r="213" spans="1:10" x14ac:dyDescent="0.25">
      <c r="A213">
        <v>212</v>
      </c>
      <c r="B213" s="1">
        <v>44302</v>
      </c>
      <c r="C213" s="2" t="s">
        <v>5</v>
      </c>
      <c r="D213">
        <v>6560</v>
      </c>
      <c r="E213">
        <f>WEEKDAY(soki[[#This Row],[data]],11)</f>
        <v>5</v>
      </c>
      <c r="F213">
        <f>IF(H213=1,IF(soki[[#This Row],[Dzień]]&gt;5,5000,$M$5),0)</f>
        <v>13178</v>
      </c>
      <c r="G213">
        <f>IF(G212-soki[[#This Row],[wielkosc_zamowienia]]+soki[[#This Row],[Produkcja]]&lt;0,G212+soki[[#This Row],[Produkcja]],G212-soki[[#This Row],[wielkosc_zamowienia]]+soki[[#This Row],[Produkcja]])</f>
        <v>67280</v>
      </c>
      <c r="H213">
        <f>IF(soki[[#This Row],[data]]=B212,0,1)</f>
        <v>1</v>
      </c>
      <c r="I213">
        <f>IF(G212+soki[[#This Row],[Produkcja]]-soki[[#This Row],[wielkosc_zamowienia]]&lt;0,1,0)</f>
        <v>0</v>
      </c>
      <c r="J213">
        <f>IF(soki[[#This Row],[Filia]]=1,soki[[#This Row],[wielkosc_zamowienia]],0)</f>
        <v>0</v>
      </c>
    </row>
    <row r="214" spans="1:10" x14ac:dyDescent="0.25">
      <c r="A214">
        <v>213</v>
      </c>
      <c r="B214" s="1">
        <v>44302</v>
      </c>
      <c r="C214" s="2" t="s">
        <v>4</v>
      </c>
      <c r="D214">
        <v>1000</v>
      </c>
      <c r="E214">
        <f>WEEKDAY(soki[[#This Row],[data]],11)</f>
        <v>5</v>
      </c>
      <c r="F214">
        <f>IF(H214=1,IF(soki[[#This Row],[Dzień]]&gt;5,5000,$M$5),0)</f>
        <v>0</v>
      </c>
      <c r="G214">
        <f>IF(G213-soki[[#This Row],[wielkosc_zamowienia]]+soki[[#This Row],[Produkcja]]&lt;0,G213+soki[[#This Row],[Produkcja]],G213-soki[[#This Row],[wielkosc_zamowienia]]+soki[[#This Row],[Produkcja]])</f>
        <v>66280</v>
      </c>
      <c r="H214">
        <f>IF(soki[[#This Row],[data]]=B213,0,1)</f>
        <v>0</v>
      </c>
      <c r="I214">
        <f>IF(G213+soki[[#This Row],[Produkcja]]-soki[[#This Row],[wielkosc_zamowienia]]&lt;0,1,0)</f>
        <v>0</v>
      </c>
      <c r="J214">
        <f>IF(soki[[#This Row],[Filia]]=1,soki[[#This Row],[wielkosc_zamowienia]],0)</f>
        <v>0</v>
      </c>
    </row>
    <row r="215" spans="1:10" x14ac:dyDescent="0.25">
      <c r="A215">
        <v>214</v>
      </c>
      <c r="B215" s="1">
        <v>44303</v>
      </c>
      <c r="C215" s="2" t="s">
        <v>7</v>
      </c>
      <c r="D215">
        <v>2660</v>
      </c>
      <c r="E215">
        <f>WEEKDAY(soki[[#This Row],[data]],11)</f>
        <v>6</v>
      </c>
      <c r="F215">
        <f>IF(H215=1,IF(soki[[#This Row],[Dzień]]&gt;5,5000,$M$5),0)</f>
        <v>5000</v>
      </c>
      <c r="G215">
        <f>IF(G214-soki[[#This Row],[wielkosc_zamowienia]]+soki[[#This Row],[Produkcja]]&lt;0,G214+soki[[#This Row],[Produkcja]],G214-soki[[#This Row],[wielkosc_zamowienia]]+soki[[#This Row],[Produkcja]])</f>
        <v>68620</v>
      </c>
      <c r="H215">
        <f>IF(soki[[#This Row],[data]]=B214,0,1)</f>
        <v>1</v>
      </c>
      <c r="I215">
        <f>IF(G214+soki[[#This Row],[Produkcja]]-soki[[#This Row],[wielkosc_zamowienia]]&lt;0,1,0)</f>
        <v>0</v>
      </c>
      <c r="J215">
        <f>IF(soki[[#This Row],[Filia]]=1,soki[[#This Row],[wielkosc_zamowienia]],0)</f>
        <v>0</v>
      </c>
    </row>
    <row r="216" spans="1:10" x14ac:dyDescent="0.25">
      <c r="A216">
        <v>215</v>
      </c>
      <c r="B216" s="1">
        <v>44303</v>
      </c>
      <c r="C216" s="2" t="s">
        <v>6</v>
      </c>
      <c r="D216">
        <v>8880</v>
      </c>
      <c r="E216">
        <f>WEEKDAY(soki[[#This Row],[data]],11)</f>
        <v>6</v>
      </c>
      <c r="F216">
        <f>IF(H216=1,IF(soki[[#This Row],[Dzień]]&gt;5,5000,$M$5),0)</f>
        <v>0</v>
      </c>
      <c r="G216">
        <f>IF(G215-soki[[#This Row],[wielkosc_zamowienia]]+soki[[#This Row],[Produkcja]]&lt;0,G215+soki[[#This Row],[Produkcja]],G215-soki[[#This Row],[wielkosc_zamowienia]]+soki[[#This Row],[Produkcja]])</f>
        <v>59740</v>
      </c>
      <c r="H216">
        <f>IF(soki[[#This Row],[data]]=B215,0,1)</f>
        <v>0</v>
      </c>
      <c r="I216">
        <f>IF(G215+soki[[#This Row],[Produkcja]]-soki[[#This Row],[wielkosc_zamowienia]]&lt;0,1,0)</f>
        <v>0</v>
      </c>
      <c r="J216">
        <f>IF(soki[[#This Row],[Filia]]=1,soki[[#This Row],[wielkosc_zamowienia]],0)</f>
        <v>0</v>
      </c>
    </row>
    <row r="217" spans="1:10" x14ac:dyDescent="0.25">
      <c r="A217">
        <v>216</v>
      </c>
      <c r="B217" s="1">
        <v>44303</v>
      </c>
      <c r="C217" s="2" t="s">
        <v>4</v>
      </c>
      <c r="D217">
        <v>1800</v>
      </c>
      <c r="E217">
        <f>WEEKDAY(soki[[#This Row],[data]],11)</f>
        <v>6</v>
      </c>
      <c r="F217">
        <f>IF(H217=1,IF(soki[[#This Row],[Dzień]]&gt;5,5000,$M$5),0)</f>
        <v>0</v>
      </c>
      <c r="G217">
        <f>IF(G216-soki[[#This Row],[wielkosc_zamowienia]]+soki[[#This Row],[Produkcja]]&lt;0,G216+soki[[#This Row],[Produkcja]],G216-soki[[#This Row],[wielkosc_zamowienia]]+soki[[#This Row],[Produkcja]])</f>
        <v>57940</v>
      </c>
      <c r="H217">
        <f>IF(soki[[#This Row],[data]]=B216,0,1)</f>
        <v>0</v>
      </c>
      <c r="I217">
        <f>IF(G216+soki[[#This Row],[Produkcja]]-soki[[#This Row],[wielkosc_zamowienia]]&lt;0,1,0)</f>
        <v>0</v>
      </c>
      <c r="J217">
        <f>IF(soki[[#This Row],[Filia]]=1,soki[[#This Row],[wielkosc_zamowienia]],0)</f>
        <v>0</v>
      </c>
    </row>
    <row r="218" spans="1:10" x14ac:dyDescent="0.25">
      <c r="A218">
        <v>217</v>
      </c>
      <c r="B218" s="1">
        <v>44304</v>
      </c>
      <c r="C218" s="2" t="s">
        <v>6</v>
      </c>
      <c r="D218">
        <v>6820</v>
      </c>
      <c r="E218">
        <f>WEEKDAY(soki[[#This Row],[data]],11)</f>
        <v>7</v>
      </c>
      <c r="F218">
        <f>IF(H218=1,IF(soki[[#This Row],[Dzień]]&gt;5,5000,$M$5),0)</f>
        <v>5000</v>
      </c>
      <c r="G218">
        <f>IF(G217-soki[[#This Row],[wielkosc_zamowienia]]+soki[[#This Row],[Produkcja]]&lt;0,G217+soki[[#This Row],[Produkcja]],G217-soki[[#This Row],[wielkosc_zamowienia]]+soki[[#This Row],[Produkcja]])</f>
        <v>56120</v>
      </c>
      <c r="H218">
        <f>IF(soki[[#This Row],[data]]=B217,0,1)</f>
        <v>1</v>
      </c>
      <c r="I218">
        <f>IF(G217+soki[[#This Row],[Produkcja]]-soki[[#This Row],[wielkosc_zamowienia]]&lt;0,1,0)</f>
        <v>0</v>
      </c>
      <c r="J218">
        <f>IF(soki[[#This Row],[Filia]]=1,soki[[#This Row],[wielkosc_zamowienia]],0)</f>
        <v>0</v>
      </c>
    </row>
    <row r="219" spans="1:10" x14ac:dyDescent="0.25">
      <c r="A219">
        <v>218</v>
      </c>
      <c r="B219" s="1">
        <v>44304</v>
      </c>
      <c r="C219" s="2" t="s">
        <v>7</v>
      </c>
      <c r="D219">
        <v>3860</v>
      </c>
      <c r="E219">
        <f>WEEKDAY(soki[[#This Row],[data]],11)</f>
        <v>7</v>
      </c>
      <c r="F219">
        <f>IF(H219=1,IF(soki[[#This Row],[Dzień]]&gt;5,5000,$M$5),0)</f>
        <v>0</v>
      </c>
      <c r="G219">
        <f>IF(G218-soki[[#This Row],[wielkosc_zamowienia]]+soki[[#This Row],[Produkcja]]&lt;0,G218+soki[[#This Row],[Produkcja]],G218-soki[[#This Row],[wielkosc_zamowienia]]+soki[[#This Row],[Produkcja]])</f>
        <v>52260</v>
      </c>
      <c r="H219">
        <f>IF(soki[[#This Row],[data]]=B218,0,1)</f>
        <v>0</v>
      </c>
      <c r="I219">
        <f>IF(G218+soki[[#This Row],[Produkcja]]-soki[[#This Row],[wielkosc_zamowienia]]&lt;0,1,0)</f>
        <v>0</v>
      </c>
      <c r="J219">
        <f>IF(soki[[#This Row],[Filia]]=1,soki[[#This Row],[wielkosc_zamowienia]],0)</f>
        <v>0</v>
      </c>
    </row>
    <row r="220" spans="1:10" x14ac:dyDescent="0.25">
      <c r="A220">
        <v>219</v>
      </c>
      <c r="B220" s="1">
        <v>44304</v>
      </c>
      <c r="C220" s="2" t="s">
        <v>4</v>
      </c>
      <c r="D220">
        <v>6470</v>
      </c>
      <c r="E220">
        <f>WEEKDAY(soki[[#This Row],[data]],11)</f>
        <v>7</v>
      </c>
      <c r="F220">
        <f>IF(H220=1,IF(soki[[#This Row],[Dzień]]&gt;5,5000,$M$5),0)</f>
        <v>0</v>
      </c>
      <c r="G220">
        <f>IF(G219-soki[[#This Row],[wielkosc_zamowienia]]+soki[[#This Row],[Produkcja]]&lt;0,G219+soki[[#This Row],[Produkcja]],G219-soki[[#This Row],[wielkosc_zamowienia]]+soki[[#This Row],[Produkcja]])</f>
        <v>45790</v>
      </c>
      <c r="H220">
        <f>IF(soki[[#This Row],[data]]=B219,0,1)</f>
        <v>0</v>
      </c>
      <c r="I220">
        <f>IF(G219+soki[[#This Row],[Produkcja]]-soki[[#This Row],[wielkosc_zamowienia]]&lt;0,1,0)</f>
        <v>0</v>
      </c>
      <c r="J220">
        <f>IF(soki[[#This Row],[Filia]]=1,soki[[#This Row],[wielkosc_zamowienia]],0)</f>
        <v>0</v>
      </c>
    </row>
    <row r="221" spans="1:10" x14ac:dyDescent="0.25">
      <c r="A221">
        <v>220</v>
      </c>
      <c r="B221" s="1">
        <v>44305</v>
      </c>
      <c r="C221" s="2" t="s">
        <v>6</v>
      </c>
      <c r="D221">
        <v>1560</v>
      </c>
      <c r="E221">
        <f>WEEKDAY(soki[[#This Row],[data]],11)</f>
        <v>1</v>
      </c>
      <c r="F221">
        <f>IF(H221=1,IF(soki[[#This Row],[Dzień]]&gt;5,5000,$M$5),0)</f>
        <v>13178</v>
      </c>
      <c r="G221">
        <f>IF(G220-soki[[#This Row],[wielkosc_zamowienia]]+soki[[#This Row],[Produkcja]]&lt;0,G220+soki[[#This Row],[Produkcja]],G220-soki[[#This Row],[wielkosc_zamowienia]]+soki[[#This Row],[Produkcja]])</f>
        <v>57408</v>
      </c>
      <c r="H221">
        <f>IF(soki[[#This Row],[data]]=B220,0,1)</f>
        <v>1</v>
      </c>
      <c r="I221">
        <f>IF(G220+soki[[#This Row],[Produkcja]]-soki[[#This Row],[wielkosc_zamowienia]]&lt;0,1,0)</f>
        <v>0</v>
      </c>
      <c r="J221">
        <f>IF(soki[[#This Row],[Filia]]=1,soki[[#This Row],[wielkosc_zamowienia]],0)</f>
        <v>0</v>
      </c>
    </row>
    <row r="222" spans="1:10" x14ac:dyDescent="0.25">
      <c r="A222">
        <v>221</v>
      </c>
      <c r="B222" s="1">
        <v>44305</v>
      </c>
      <c r="C222" s="2" t="s">
        <v>7</v>
      </c>
      <c r="D222">
        <v>3420</v>
      </c>
      <c r="E222">
        <f>WEEKDAY(soki[[#This Row],[data]],11)</f>
        <v>1</v>
      </c>
      <c r="F222">
        <f>IF(H222=1,IF(soki[[#This Row],[Dzień]]&gt;5,5000,$M$5),0)</f>
        <v>0</v>
      </c>
      <c r="G222">
        <f>IF(G221-soki[[#This Row],[wielkosc_zamowienia]]+soki[[#This Row],[Produkcja]]&lt;0,G221+soki[[#This Row],[Produkcja]],G221-soki[[#This Row],[wielkosc_zamowienia]]+soki[[#This Row],[Produkcja]])</f>
        <v>53988</v>
      </c>
      <c r="H222">
        <f>IF(soki[[#This Row],[data]]=B221,0,1)</f>
        <v>0</v>
      </c>
      <c r="I222">
        <f>IF(G221+soki[[#This Row],[Produkcja]]-soki[[#This Row],[wielkosc_zamowienia]]&lt;0,1,0)</f>
        <v>0</v>
      </c>
      <c r="J222">
        <f>IF(soki[[#This Row],[Filia]]=1,soki[[#This Row],[wielkosc_zamowienia]],0)</f>
        <v>0</v>
      </c>
    </row>
    <row r="223" spans="1:10" x14ac:dyDescent="0.25">
      <c r="A223">
        <v>222</v>
      </c>
      <c r="B223" s="1">
        <v>44305</v>
      </c>
      <c r="C223" s="2" t="s">
        <v>4</v>
      </c>
      <c r="D223">
        <v>5220</v>
      </c>
      <c r="E223">
        <f>WEEKDAY(soki[[#This Row],[data]],11)</f>
        <v>1</v>
      </c>
      <c r="F223">
        <f>IF(H223=1,IF(soki[[#This Row],[Dzień]]&gt;5,5000,$M$5),0)</f>
        <v>0</v>
      </c>
      <c r="G223">
        <f>IF(G222-soki[[#This Row],[wielkosc_zamowienia]]+soki[[#This Row],[Produkcja]]&lt;0,G222+soki[[#This Row],[Produkcja]],G222-soki[[#This Row],[wielkosc_zamowienia]]+soki[[#This Row],[Produkcja]])</f>
        <v>48768</v>
      </c>
      <c r="H223">
        <f>IF(soki[[#This Row],[data]]=B222,0,1)</f>
        <v>0</v>
      </c>
      <c r="I223">
        <f>IF(G222+soki[[#This Row],[Produkcja]]-soki[[#This Row],[wielkosc_zamowienia]]&lt;0,1,0)</f>
        <v>0</v>
      </c>
      <c r="J223">
        <f>IF(soki[[#This Row],[Filia]]=1,soki[[#This Row],[wielkosc_zamowienia]],0)</f>
        <v>0</v>
      </c>
    </row>
    <row r="224" spans="1:10" x14ac:dyDescent="0.25">
      <c r="A224">
        <v>223</v>
      </c>
      <c r="B224" s="1">
        <v>44306</v>
      </c>
      <c r="C224" s="2" t="s">
        <v>7</v>
      </c>
      <c r="D224">
        <v>6100</v>
      </c>
      <c r="E224">
        <f>WEEKDAY(soki[[#This Row],[data]],11)</f>
        <v>2</v>
      </c>
      <c r="F224">
        <f>IF(H224=1,IF(soki[[#This Row],[Dzień]]&gt;5,5000,$M$5),0)</f>
        <v>13178</v>
      </c>
      <c r="G224">
        <f>IF(G223-soki[[#This Row],[wielkosc_zamowienia]]+soki[[#This Row],[Produkcja]]&lt;0,G223+soki[[#This Row],[Produkcja]],G223-soki[[#This Row],[wielkosc_zamowienia]]+soki[[#This Row],[Produkcja]])</f>
        <v>55846</v>
      </c>
      <c r="H224">
        <f>IF(soki[[#This Row],[data]]=B223,0,1)</f>
        <v>1</v>
      </c>
      <c r="I224">
        <f>IF(G223+soki[[#This Row],[Produkcja]]-soki[[#This Row],[wielkosc_zamowienia]]&lt;0,1,0)</f>
        <v>0</v>
      </c>
      <c r="J224">
        <f>IF(soki[[#This Row],[Filia]]=1,soki[[#This Row],[wielkosc_zamowienia]],0)</f>
        <v>0</v>
      </c>
    </row>
    <row r="225" spans="1:10" x14ac:dyDescent="0.25">
      <c r="A225">
        <v>224</v>
      </c>
      <c r="B225" s="1">
        <v>44306</v>
      </c>
      <c r="C225" s="2" t="s">
        <v>5</v>
      </c>
      <c r="D225">
        <v>3800</v>
      </c>
      <c r="E225">
        <f>WEEKDAY(soki[[#This Row],[data]],11)</f>
        <v>2</v>
      </c>
      <c r="F225">
        <f>IF(H225=1,IF(soki[[#This Row],[Dzień]]&gt;5,5000,$M$5),0)</f>
        <v>0</v>
      </c>
      <c r="G225">
        <f>IF(G224-soki[[#This Row],[wielkosc_zamowienia]]+soki[[#This Row],[Produkcja]]&lt;0,G224+soki[[#This Row],[Produkcja]],G224-soki[[#This Row],[wielkosc_zamowienia]]+soki[[#This Row],[Produkcja]])</f>
        <v>52046</v>
      </c>
      <c r="H225">
        <f>IF(soki[[#This Row],[data]]=B224,0,1)</f>
        <v>0</v>
      </c>
      <c r="I225">
        <f>IF(G224+soki[[#This Row],[Produkcja]]-soki[[#This Row],[wielkosc_zamowienia]]&lt;0,1,0)</f>
        <v>0</v>
      </c>
      <c r="J225">
        <f>IF(soki[[#This Row],[Filia]]=1,soki[[#This Row],[wielkosc_zamowienia]],0)</f>
        <v>0</v>
      </c>
    </row>
    <row r="226" spans="1:10" x14ac:dyDescent="0.25">
      <c r="A226">
        <v>225</v>
      </c>
      <c r="B226" s="1">
        <v>44307</v>
      </c>
      <c r="C226" s="2" t="s">
        <v>7</v>
      </c>
      <c r="D226">
        <v>3170</v>
      </c>
      <c r="E226">
        <f>WEEKDAY(soki[[#This Row],[data]],11)</f>
        <v>3</v>
      </c>
      <c r="F226">
        <f>IF(H226=1,IF(soki[[#This Row],[Dzień]]&gt;5,5000,$M$5),0)</f>
        <v>13178</v>
      </c>
      <c r="G226">
        <f>IF(G225-soki[[#This Row],[wielkosc_zamowienia]]+soki[[#This Row],[Produkcja]]&lt;0,G225+soki[[#This Row],[Produkcja]],G225-soki[[#This Row],[wielkosc_zamowienia]]+soki[[#This Row],[Produkcja]])</f>
        <v>62054</v>
      </c>
      <c r="H226">
        <f>IF(soki[[#This Row],[data]]=B225,0,1)</f>
        <v>1</v>
      </c>
      <c r="I226">
        <f>IF(G225+soki[[#This Row],[Produkcja]]-soki[[#This Row],[wielkosc_zamowienia]]&lt;0,1,0)</f>
        <v>0</v>
      </c>
      <c r="J226">
        <f>IF(soki[[#This Row],[Filia]]=1,soki[[#This Row],[wielkosc_zamowienia]],0)</f>
        <v>0</v>
      </c>
    </row>
    <row r="227" spans="1:10" x14ac:dyDescent="0.25">
      <c r="A227">
        <v>226</v>
      </c>
      <c r="B227" s="1">
        <v>44307</v>
      </c>
      <c r="C227" s="2" t="s">
        <v>4</v>
      </c>
      <c r="D227">
        <v>4140</v>
      </c>
      <c r="E227">
        <f>WEEKDAY(soki[[#This Row],[data]],11)</f>
        <v>3</v>
      </c>
      <c r="F227">
        <f>IF(H227=1,IF(soki[[#This Row],[Dzień]]&gt;5,5000,$M$5),0)</f>
        <v>0</v>
      </c>
      <c r="G227">
        <f>IF(G226-soki[[#This Row],[wielkosc_zamowienia]]+soki[[#This Row],[Produkcja]]&lt;0,G226+soki[[#This Row],[Produkcja]],G226-soki[[#This Row],[wielkosc_zamowienia]]+soki[[#This Row],[Produkcja]])</f>
        <v>57914</v>
      </c>
      <c r="H227">
        <f>IF(soki[[#This Row],[data]]=B226,0,1)</f>
        <v>0</v>
      </c>
      <c r="I227">
        <f>IF(G226+soki[[#This Row],[Produkcja]]-soki[[#This Row],[wielkosc_zamowienia]]&lt;0,1,0)</f>
        <v>0</v>
      </c>
      <c r="J227">
        <f>IF(soki[[#This Row],[Filia]]=1,soki[[#This Row],[wielkosc_zamowienia]],0)</f>
        <v>0</v>
      </c>
    </row>
    <row r="228" spans="1:10" x14ac:dyDescent="0.25">
      <c r="A228">
        <v>227</v>
      </c>
      <c r="B228" s="1">
        <v>44307</v>
      </c>
      <c r="C228" s="2" t="s">
        <v>5</v>
      </c>
      <c r="D228">
        <v>2060</v>
      </c>
      <c r="E228">
        <f>WEEKDAY(soki[[#This Row],[data]],11)</f>
        <v>3</v>
      </c>
      <c r="F228">
        <f>IF(H228=1,IF(soki[[#This Row],[Dzień]]&gt;5,5000,$M$5),0)</f>
        <v>0</v>
      </c>
      <c r="G228">
        <f>IF(G227-soki[[#This Row],[wielkosc_zamowienia]]+soki[[#This Row],[Produkcja]]&lt;0,G227+soki[[#This Row],[Produkcja]],G227-soki[[#This Row],[wielkosc_zamowienia]]+soki[[#This Row],[Produkcja]])</f>
        <v>55854</v>
      </c>
      <c r="H228">
        <f>IF(soki[[#This Row],[data]]=B227,0,1)</f>
        <v>0</v>
      </c>
      <c r="I228">
        <f>IF(G227+soki[[#This Row],[Produkcja]]-soki[[#This Row],[wielkosc_zamowienia]]&lt;0,1,0)</f>
        <v>0</v>
      </c>
      <c r="J228">
        <f>IF(soki[[#This Row],[Filia]]=1,soki[[#This Row],[wielkosc_zamowienia]],0)</f>
        <v>0</v>
      </c>
    </row>
    <row r="229" spans="1:10" x14ac:dyDescent="0.25">
      <c r="A229">
        <v>228</v>
      </c>
      <c r="B229" s="1">
        <v>44308</v>
      </c>
      <c r="C229" s="2" t="s">
        <v>5</v>
      </c>
      <c r="D229">
        <v>8220</v>
      </c>
      <c r="E229">
        <f>WEEKDAY(soki[[#This Row],[data]],11)</f>
        <v>4</v>
      </c>
      <c r="F229">
        <f>IF(H229=1,IF(soki[[#This Row],[Dzień]]&gt;5,5000,$M$5),0)</f>
        <v>13178</v>
      </c>
      <c r="G229">
        <f>IF(G228-soki[[#This Row],[wielkosc_zamowienia]]+soki[[#This Row],[Produkcja]]&lt;0,G228+soki[[#This Row],[Produkcja]],G228-soki[[#This Row],[wielkosc_zamowienia]]+soki[[#This Row],[Produkcja]])</f>
        <v>60812</v>
      </c>
      <c r="H229">
        <f>IF(soki[[#This Row],[data]]=B228,0,1)</f>
        <v>1</v>
      </c>
      <c r="I229">
        <f>IF(G228+soki[[#This Row],[Produkcja]]-soki[[#This Row],[wielkosc_zamowienia]]&lt;0,1,0)</f>
        <v>0</v>
      </c>
      <c r="J229">
        <f>IF(soki[[#This Row],[Filia]]=1,soki[[#This Row],[wielkosc_zamowienia]],0)</f>
        <v>0</v>
      </c>
    </row>
    <row r="230" spans="1:10" x14ac:dyDescent="0.25">
      <c r="A230">
        <v>229</v>
      </c>
      <c r="B230" s="1">
        <v>44309</v>
      </c>
      <c r="C230" s="2" t="s">
        <v>7</v>
      </c>
      <c r="D230">
        <v>9490</v>
      </c>
      <c r="E230">
        <f>WEEKDAY(soki[[#This Row],[data]],11)</f>
        <v>5</v>
      </c>
      <c r="F230">
        <f>IF(H230=1,IF(soki[[#This Row],[Dzień]]&gt;5,5000,$M$5),0)</f>
        <v>13178</v>
      </c>
      <c r="G230">
        <f>IF(G229-soki[[#This Row],[wielkosc_zamowienia]]+soki[[#This Row],[Produkcja]]&lt;0,G229+soki[[#This Row],[Produkcja]],G229-soki[[#This Row],[wielkosc_zamowienia]]+soki[[#This Row],[Produkcja]])</f>
        <v>64500</v>
      </c>
      <c r="H230">
        <f>IF(soki[[#This Row],[data]]=B229,0,1)</f>
        <v>1</v>
      </c>
      <c r="I230">
        <f>IF(G229+soki[[#This Row],[Produkcja]]-soki[[#This Row],[wielkosc_zamowienia]]&lt;0,1,0)</f>
        <v>0</v>
      </c>
      <c r="J230">
        <f>IF(soki[[#This Row],[Filia]]=1,soki[[#This Row],[wielkosc_zamowienia]],0)</f>
        <v>0</v>
      </c>
    </row>
    <row r="231" spans="1:10" x14ac:dyDescent="0.25">
      <c r="A231">
        <v>230</v>
      </c>
      <c r="B231" s="1">
        <v>44309</v>
      </c>
      <c r="C231" s="2" t="s">
        <v>4</v>
      </c>
      <c r="D231">
        <v>950</v>
      </c>
      <c r="E231">
        <f>WEEKDAY(soki[[#This Row],[data]],11)</f>
        <v>5</v>
      </c>
      <c r="F231">
        <f>IF(H231=1,IF(soki[[#This Row],[Dzień]]&gt;5,5000,$M$5),0)</f>
        <v>0</v>
      </c>
      <c r="G231">
        <f>IF(G230-soki[[#This Row],[wielkosc_zamowienia]]+soki[[#This Row],[Produkcja]]&lt;0,G230+soki[[#This Row],[Produkcja]],G230-soki[[#This Row],[wielkosc_zamowienia]]+soki[[#This Row],[Produkcja]])</f>
        <v>63550</v>
      </c>
      <c r="H231">
        <f>IF(soki[[#This Row],[data]]=B230,0,1)</f>
        <v>0</v>
      </c>
      <c r="I231">
        <f>IF(G230+soki[[#This Row],[Produkcja]]-soki[[#This Row],[wielkosc_zamowienia]]&lt;0,1,0)</f>
        <v>0</v>
      </c>
      <c r="J231">
        <f>IF(soki[[#This Row],[Filia]]=1,soki[[#This Row],[wielkosc_zamowienia]],0)</f>
        <v>0</v>
      </c>
    </row>
    <row r="232" spans="1:10" x14ac:dyDescent="0.25">
      <c r="A232">
        <v>231</v>
      </c>
      <c r="B232" s="1">
        <v>44310</v>
      </c>
      <c r="C232" s="2" t="s">
        <v>5</v>
      </c>
      <c r="D232">
        <v>3110</v>
      </c>
      <c r="E232">
        <f>WEEKDAY(soki[[#This Row],[data]],11)</f>
        <v>6</v>
      </c>
      <c r="F232">
        <f>IF(H232=1,IF(soki[[#This Row],[Dzień]]&gt;5,5000,$M$5),0)</f>
        <v>5000</v>
      </c>
      <c r="G232">
        <f>IF(G231-soki[[#This Row],[wielkosc_zamowienia]]+soki[[#This Row],[Produkcja]]&lt;0,G231+soki[[#This Row],[Produkcja]],G231-soki[[#This Row],[wielkosc_zamowienia]]+soki[[#This Row],[Produkcja]])</f>
        <v>65440</v>
      </c>
      <c r="H232">
        <f>IF(soki[[#This Row],[data]]=B231,0,1)</f>
        <v>1</v>
      </c>
      <c r="I232">
        <f>IF(G231+soki[[#This Row],[Produkcja]]-soki[[#This Row],[wielkosc_zamowienia]]&lt;0,1,0)</f>
        <v>0</v>
      </c>
      <c r="J232">
        <f>IF(soki[[#This Row],[Filia]]=1,soki[[#This Row],[wielkosc_zamowienia]],0)</f>
        <v>0</v>
      </c>
    </row>
    <row r="233" spans="1:10" x14ac:dyDescent="0.25">
      <c r="A233">
        <v>232</v>
      </c>
      <c r="B233" s="1">
        <v>44311</v>
      </c>
      <c r="C233" s="2" t="s">
        <v>6</v>
      </c>
      <c r="D233">
        <v>6010</v>
      </c>
      <c r="E233">
        <f>WEEKDAY(soki[[#This Row],[data]],11)</f>
        <v>7</v>
      </c>
      <c r="F233">
        <f>IF(H233=1,IF(soki[[#This Row],[Dzień]]&gt;5,5000,$M$5),0)</f>
        <v>5000</v>
      </c>
      <c r="G233">
        <f>IF(G232-soki[[#This Row],[wielkosc_zamowienia]]+soki[[#This Row],[Produkcja]]&lt;0,G232+soki[[#This Row],[Produkcja]],G232-soki[[#This Row],[wielkosc_zamowienia]]+soki[[#This Row],[Produkcja]])</f>
        <v>64430</v>
      </c>
      <c r="H233">
        <f>IF(soki[[#This Row],[data]]=B232,0,1)</f>
        <v>1</v>
      </c>
      <c r="I233">
        <f>IF(G232+soki[[#This Row],[Produkcja]]-soki[[#This Row],[wielkosc_zamowienia]]&lt;0,1,0)</f>
        <v>0</v>
      </c>
      <c r="J233">
        <f>IF(soki[[#This Row],[Filia]]=1,soki[[#This Row],[wielkosc_zamowienia]],0)</f>
        <v>0</v>
      </c>
    </row>
    <row r="234" spans="1:10" x14ac:dyDescent="0.25">
      <c r="A234">
        <v>233</v>
      </c>
      <c r="B234" s="1">
        <v>44311</v>
      </c>
      <c r="C234" s="2" t="s">
        <v>7</v>
      </c>
      <c r="D234">
        <v>1220</v>
      </c>
      <c r="E234">
        <f>WEEKDAY(soki[[#This Row],[data]],11)</f>
        <v>7</v>
      </c>
      <c r="F234">
        <f>IF(H234=1,IF(soki[[#This Row],[Dzień]]&gt;5,5000,$M$5),0)</f>
        <v>0</v>
      </c>
      <c r="G234">
        <f>IF(G233-soki[[#This Row],[wielkosc_zamowienia]]+soki[[#This Row],[Produkcja]]&lt;0,G233+soki[[#This Row],[Produkcja]],G233-soki[[#This Row],[wielkosc_zamowienia]]+soki[[#This Row],[Produkcja]])</f>
        <v>63210</v>
      </c>
      <c r="H234">
        <f>IF(soki[[#This Row],[data]]=B233,0,1)</f>
        <v>0</v>
      </c>
      <c r="I234">
        <f>IF(G233+soki[[#This Row],[Produkcja]]-soki[[#This Row],[wielkosc_zamowienia]]&lt;0,1,0)</f>
        <v>0</v>
      </c>
      <c r="J234">
        <f>IF(soki[[#This Row],[Filia]]=1,soki[[#This Row],[wielkosc_zamowienia]],0)</f>
        <v>0</v>
      </c>
    </row>
    <row r="235" spans="1:10" x14ac:dyDescent="0.25">
      <c r="A235">
        <v>234</v>
      </c>
      <c r="B235" s="1">
        <v>44311</v>
      </c>
      <c r="C235" s="2" t="s">
        <v>4</v>
      </c>
      <c r="D235">
        <v>8060</v>
      </c>
      <c r="E235">
        <f>WEEKDAY(soki[[#This Row],[data]],11)</f>
        <v>7</v>
      </c>
      <c r="F235">
        <f>IF(H235=1,IF(soki[[#This Row],[Dzień]]&gt;5,5000,$M$5),0)</f>
        <v>0</v>
      </c>
      <c r="G235">
        <f>IF(G234-soki[[#This Row],[wielkosc_zamowienia]]+soki[[#This Row],[Produkcja]]&lt;0,G234+soki[[#This Row],[Produkcja]],G234-soki[[#This Row],[wielkosc_zamowienia]]+soki[[#This Row],[Produkcja]])</f>
        <v>55150</v>
      </c>
      <c r="H235">
        <f>IF(soki[[#This Row],[data]]=B234,0,1)</f>
        <v>0</v>
      </c>
      <c r="I235">
        <f>IF(G234+soki[[#This Row],[Produkcja]]-soki[[#This Row],[wielkosc_zamowienia]]&lt;0,1,0)</f>
        <v>0</v>
      </c>
      <c r="J235">
        <f>IF(soki[[#This Row],[Filia]]=1,soki[[#This Row],[wielkosc_zamowienia]],0)</f>
        <v>0</v>
      </c>
    </row>
    <row r="236" spans="1:10" x14ac:dyDescent="0.25">
      <c r="A236">
        <v>235</v>
      </c>
      <c r="B236" s="1">
        <v>44312</v>
      </c>
      <c r="C236" s="2" t="s">
        <v>7</v>
      </c>
      <c r="D236">
        <v>4040</v>
      </c>
      <c r="E236">
        <f>WEEKDAY(soki[[#This Row],[data]],11)</f>
        <v>1</v>
      </c>
      <c r="F236">
        <f>IF(H236=1,IF(soki[[#This Row],[Dzień]]&gt;5,5000,$M$5),0)</f>
        <v>13178</v>
      </c>
      <c r="G236">
        <f>IF(G235-soki[[#This Row],[wielkosc_zamowienia]]+soki[[#This Row],[Produkcja]]&lt;0,G235+soki[[#This Row],[Produkcja]],G235-soki[[#This Row],[wielkosc_zamowienia]]+soki[[#This Row],[Produkcja]])</f>
        <v>64288</v>
      </c>
      <c r="H236">
        <f>IF(soki[[#This Row],[data]]=B235,0,1)</f>
        <v>1</v>
      </c>
      <c r="I236">
        <f>IF(G235+soki[[#This Row],[Produkcja]]-soki[[#This Row],[wielkosc_zamowienia]]&lt;0,1,0)</f>
        <v>0</v>
      </c>
      <c r="J236">
        <f>IF(soki[[#This Row],[Filia]]=1,soki[[#This Row],[wielkosc_zamowienia]],0)</f>
        <v>0</v>
      </c>
    </row>
    <row r="237" spans="1:10" x14ac:dyDescent="0.25">
      <c r="A237">
        <v>236</v>
      </c>
      <c r="B237" s="1">
        <v>44313</v>
      </c>
      <c r="C237" s="2" t="s">
        <v>6</v>
      </c>
      <c r="D237">
        <v>950</v>
      </c>
      <c r="E237">
        <f>WEEKDAY(soki[[#This Row],[data]],11)</f>
        <v>2</v>
      </c>
      <c r="F237">
        <f>IF(H237=1,IF(soki[[#This Row],[Dzień]]&gt;5,5000,$M$5),0)</f>
        <v>13178</v>
      </c>
      <c r="G237">
        <f>IF(G236-soki[[#This Row],[wielkosc_zamowienia]]+soki[[#This Row],[Produkcja]]&lt;0,G236+soki[[#This Row],[Produkcja]],G236-soki[[#This Row],[wielkosc_zamowienia]]+soki[[#This Row],[Produkcja]])</f>
        <v>76516</v>
      </c>
      <c r="H237">
        <f>IF(soki[[#This Row],[data]]=B236,0,1)</f>
        <v>1</v>
      </c>
      <c r="I237">
        <f>IF(G236+soki[[#This Row],[Produkcja]]-soki[[#This Row],[wielkosc_zamowienia]]&lt;0,1,0)</f>
        <v>0</v>
      </c>
      <c r="J237">
        <f>IF(soki[[#This Row],[Filia]]=1,soki[[#This Row],[wielkosc_zamowienia]],0)</f>
        <v>0</v>
      </c>
    </row>
    <row r="238" spans="1:10" x14ac:dyDescent="0.25">
      <c r="A238">
        <v>237</v>
      </c>
      <c r="B238" s="1">
        <v>44313</v>
      </c>
      <c r="C238" s="2" t="s">
        <v>5</v>
      </c>
      <c r="D238">
        <v>9470</v>
      </c>
      <c r="E238">
        <f>WEEKDAY(soki[[#This Row],[data]],11)</f>
        <v>2</v>
      </c>
      <c r="F238">
        <f>IF(H238=1,IF(soki[[#This Row],[Dzień]]&gt;5,5000,$M$5),0)</f>
        <v>0</v>
      </c>
      <c r="G238">
        <f>IF(G237-soki[[#This Row],[wielkosc_zamowienia]]+soki[[#This Row],[Produkcja]]&lt;0,G237+soki[[#This Row],[Produkcja]],G237-soki[[#This Row],[wielkosc_zamowienia]]+soki[[#This Row],[Produkcja]])</f>
        <v>67046</v>
      </c>
      <c r="H238">
        <f>IF(soki[[#This Row],[data]]=B237,0,1)</f>
        <v>0</v>
      </c>
      <c r="I238">
        <f>IF(G237+soki[[#This Row],[Produkcja]]-soki[[#This Row],[wielkosc_zamowienia]]&lt;0,1,0)</f>
        <v>0</v>
      </c>
      <c r="J238">
        <f>IF(soki[[#This Row],[Filia]]=1,soki[[#This Row],[wielkosc_zamowienia]],0)</f>
        <v>0</v>
      </c>
    </row>
    <row r="239" spans="1:10" x14ac:dyDescent="0.25">
      <c r="A239">
        <v>238</v>
      </c>
      <c r="B239" s="1">
        <v>44313</v>
      </c>
      <c r="C239" s="2" t="s">
        <v>7</v>
      </c>
      <c r="D239">
        <v>4760</v>
      </c>
      <c r="E239">
        <f>WEEKDAY(soki[[#This Row],[data]],11)</f>
        <v>2</v>
      </c>
      <c r="F239">
        <f>IF(H239=1,IF(soki[[#This Row],[Dzień]]&gt;5,5000,$M$5),0)</f>
        <v>0</v>
      </c>
      <c r="G239">
        <f>IF(G238-soki[[#This Row],[wielkosc_zamowienia]]+soki[[#This Row],[Produkcja]]&lt;0,G238+soki[[#This Row],[Produkcja]],G238-soki[[#This Row],[wielkosc_zamowienia]]+soki[[#This Row],[Produkcja]])</f>
        <v>62286</v>
      </c>
      <c r="H239">
        <f>IF(soki[[#This Row],[data]]=B238,0,1)</f>
        <v>0</v>
      </c>
      <c r="I239">
        <f>IF(G238+soki[[#This Row],[Produkcja]]-soki[[#This Row],[wielkosc_zamowienia]]&lt;0,1,0)</f>
        <v>0</v>
      </c>
      <c r="J239">
        <f>IF(soki[[#This Row],[Filia]]=1,soki[[#This Row],[wielkosc_zamowienia]],0)</f>
        <v>0</v>
      </c>
    </row>
    <row r="240" spans="1:10" x14ac:dyDescent="0.25">
      <c r="A240">
        <v>239</v>
      </c>
      <c r="B240" s="1">
        <v>44314</v>
      </c>
      <c r="C240" s="2" t="s">
        <v>4</v>
      </c>
      <c r="D240">
        <v>9390</v>
      </c>
      <c r="E240">
        <f>WEEKDAY(soki[[#This Row],[data]],11)</f>
        <v>3</v>
      </c>
      <c r="F240">
        <f>IF(H240=1,IF(soki[[#This Row],[Dzień]]&gt;5,5000,$M$5),0)</f>
        <v>13178</v>
      </c>
      <c r="G240">
        <f>IF(G239-soki[[#This Row],[wielkosc_zamowienia]]+soki[[#This Row],[Produkcja]]&lt;0,G239+soki[[#This Row],[Produkcja]],G239-soki[[#This Row],[wielkosc_zamowienia]]+soki[[#This Row],[Produkcja]])</f>
        <v>66074</v>
      </c>
      <c r="H240">
        <f>IF(soki[[#This Row],[data]]=B239,0,1)</f>
        <v>1</v>
      </c>
      <c r="I240">
        <f>IF(G239+soki[[#This Row],[Produkcja]]-soki[[#This Row],[wielkosc_zamowienia]]&lt;0,1,0)</f>
        <v>0</v>
      </c>
      <c r="J240">
        <f>IF(soki[[#This Row],[Filia]]=1,soki[[#This Row],[wielkosc_zamowienia]],0)</f>
        <v>0</v>
      </c>
    </row>
    <row r="241" spans="1:10" x14ac:dyDescent="0.25">
      <c r="A241">
        <v>240</v>
      </c>
      <c r="B241" s="1">
        <v>44314</v>
      </c>
      <c r="C241" s="2" t="s">
        <v>5</v>
      </c>
      <c r="D241">
        <v>4520</v>
      </c>
      <c r="E241">
        <f>WEEKDAY(soki[[#This Row],[data]],11)</f>
        <v>3</v>
      </c>
      <c r="F241">
        <f>IF(H241=1,IF(soki[[#This Row],[Dzień]]&gt;5,5000,$M$5),0)</f>
        <v>0</v>
      </c>
      <c r="G241">
        <f>IF(G240-soki[[#This Row],[wielkosc_zamowienia]]+soki[[#This Row],[Produkcja]]&lt;0,G240+soki[[#This Row],[Produkcja]],G240-soki[[#This Row],[wielkosc_zamowienia]]+soki[[#This Row],[Produkcja]])</f>
        <v>61554</v>
      </c>
      <c r="H241">
        <f>IF(soki[[#This Row],[data]]=B240,0,1)</f>
        <v>0</v>
      </c>
      <c r="I241">
        <f>IF(G240+soki[[#This Row],[Produkcja]]-soki[[#This Row],[wielkosc_zamowienia]]&lt;0,1,0)</f>
        <v>0</v>
      </c>
      <c r="J241">
        <f>IF(soki[[#This Row],[Filia]]=1,soki[[#This Row],[wielkosc_zamowienia]],0)</f>
        <v>0</v>
      </c>
    </row>
    <row r="242" spans="1:10" x14ac:dyDescent="0.25">
      <c r="A242">
        <v>241</v>
      </c>
      <c r="B242" s="1">
        <v>44315</v>
      </c>
      <c r="C242" s="2" t="s">
        <v>5</v>
      </c>
      <c r="D242">
        <v>8460</v>
      </c>
      <c r="E242">
        <f>WEEKDAY(soki[[#This Row],[data]],11)</f>
        <v>4</v>
      </c>
      <c r="F242">
        <f>IF(H242=1,IF(soki[[#This Row],[Dzień]]&gt;5,5000,$M$5),0)</f>
        <v>13178</v>
      </c>
      <c r="G242">
        <f>IF(G241-soki[[#This Row],[wielkosc_zamowienia]]+soki[[#This Row],[Produkcja]]&lt;0,G241+soki[[#This Row],[Produkcja]],G241-soki[[#This Row],[wielkosc_zamowienia]]+soki[[#This Row],[Produkcja]])</f>
        <v>66272</v>
      </c>
      <c r="H242">
        <f>IF(soki[[#This Row],[data]]=B241,0,1)</f>
        <v>1</v>
      </c>
      <c r="I242">
        <f>IF(G241+soki[[#This Row],[Produkcja]]-soki[[#This Row],[wielkosc_zamowienia]]&lt;0,1,0)</f>
        <v>0</v>
      </c>
      <c r="J242">
        <f>IF(soki[[#This Row],[Filia]]=1,soki[[#This Row],[wielkosc_zamowienia]],0)</f>
        <v>0</v>
      </c>
    </row>
    <row r="243" spans="1:10" x14ac:dyDescent="0.25">
      <c r="A243">
        <v>242</v>
      </c>
      <c r="B243" s="1">
        <v>44316</v>
      </c>
      <c r="C243" s="2" t="s">
        <v>4</v>
      </c>
      <c r="D243">
        <v>4880</v>
      </c>
      <c r="E243">
        <f>WEEKDAY(soki[[#This Row],[data]],11)</f>
        <v>5</v>
      </c>
      <c r="F243">
        <f>IF(H243=1,IF(soki[[#This Row],[Dzień]]&gt;5,5000,$M$5),0)</f>
        <v>13178</v>
      </c>
      <c r="G243">
        <f>IF(G242-soki[[#This Row],[wielkosc_zamowienia]]+soki[[#This Row],[Produkcja]]&lt;0,G242+soki[[#This Row],[Produkcja]],G242-soki[[#This Row],[wielkosc_zamowienia]]+soki[[#This Row],[Produkcja]])</f>
        <v>74570</v>
      </c>
      <c r="H243">
        <f>IF(soki[[#This Row],[data]]=B242,0,1)</f>
        <v>1</v>
      </c>
      <c r="I243">
        <f>IF(G242+soki[[#This Row],[Produkcja]]-soki[[#This Row],[wielkosc_zamowienia]]&lt;0,1,0)</f>
        <v>0</v>
      </c>
      <c r="J243">
        <f>IF(soki[[#This Row],[Filia]]=1,soki[[#This Row],[wielkosc_zamowienia]],0)</f>
        <v>0</v>
      </c>
    </row>
    <row r="244" spans="1:10" x14ac:dyDescent="0.25">
      <c r="A244">
        <v>243</v>
      </c>
      <c r="B244" s="1">
        <v>44317</v>
      </c>
      <c r="C244" s="2" t="s">
        <v>4</v>
      </c>
      <c r="D244">
        <v>3980</v>
      </c>
      <c r="E244">
        <f>WEEKDAY(soki[[#This Row],[data]],11)</f>
        <v>6</v>
      </c>
      <c r="F244">
        <f>IF(H244=1,IF(soki[[#This Row],[Dzień]]&gt;5,5000,$M$5),0)</f>
        <v>5000</v>
      </c>
      <c r="G244">
        <f>IF(G243-soki[[#This Row],[wielkosc_zamowienia]]+soki[[#This Row],[Produkcja]]&lt;0,G243+soki[[#This Row],[Produkcja]],G243-soki[[#This Row],[wielkosc_zamowienia]]+soki[[#This Row],[Produkcja]])</f>
        <v>75590</v>
      </c>
      <c r="H244">
        <f>IF(soki[[#This Row],[data]]=B243,0,1)</f>
        <v>1</v>
      </c>
      <c r="I244">
        <f>IF(G243+soki[[#This Row],[Produkcja]]-soki[[#This Row],[wielkosc_zamowienia]]&lt;0,1,0)</f>
        <v>0</v>
      </c>
      <c r="J244">
        <f>IF(soki[[#This Row],[Filia]]=1,soki[[#This Row],[wielkosc_zamowienia]],0)</f>
        <v>0</v>
      </c>
    </row>
    <row r="245" spans="1:10" x14ac:dyDescent="0.25">
      <c r="A245">
        <v>244</v>
      </c>
      <c r="B245" s="1">
        <v>44318</v>
      </c>
      <c r="C245" s="2" t="s">
        <v>4</v>
      </c>
      <c r="D245">
        <v>3980</v>
      </c>
      <c r="E245">
        <f>WEEKDAY(soki[[#This Row],[data]],11)</f>
        <v>7</v>
      </c>
      <c r="F245">
        <f>IF(H245=1,IF(soki[[#This Row],[Dzień]]&gt;5,5000,$M$5),0)</f>
        <v>5000</v>
      </c>
      <c r="G245">
        <f>IF(G244-soki[[#This Row],[wielkosc_zamowienia]]+soki[[#This Row],[Produkcja]]&lt;0,G244+soki[[#This Row],[Produkcja]],G244-soki[[#This Row],[wielkosc_zamowienia]]+soki[[#This Row],[Produkcja]])</f>
        <v>76610</v>
      </c>
      <c r="H245">
        <f>IF(soki[[#This Row],[data]]=B244,0,1)</f>
        <v>1</v>
      </c>
      <c r="I245">
        <f>IF(G244+soki[[#This Row],[Produkcja]]-soki[[#This Row],[wielkosc_zamowienia]]&lt;0,1,0)</f>
        <v>0</v>
      </c>
      <c r="J245">
        <f>IF(soki[[#This Row],[Filia]]=1,soki[[#This Row],[wielkosc_zamowienia]],0)</f>
        <v>0</v>
      </c>
    </row>
    <row r="246" spans="1:10" x14ac:dyDescent="0.25">
      <c r="A246">
        <v>245</v>
      </c>
      <c r="B246" s="1">
        <v>44319</v>
      </c>
      <c r="C246" s="2" t="s">
        <v>6</v>
      </c>
      <c r="D246">
        <v>2130</v>
      </c>
      <c r="E246">
        <f>WEEKDAY(soki[[#This Row],[data]],11)</f>
        <v>1</v>
      </c>
      <c r="F246">
        <f>IF(H246=1,IF(soki[[#This Row],[Dzień]]&gt;5,5000,$M$5),0)</f>
        <v>13178</v>
      </c>
      <c r="G246">
        <f>IF(G245-soki[[#This Row],[wielkosc_zamowienia]]+soki[[#This Row],[Produkcja]]&lt;0,G245+soki[[#This Row],[Produkcja]],G245-soki[[#This Row],[wielkosc_zamowienia]]+soki[[#This Row],[Produkcja]])</f>
        <v>87658</v>
      </c>
      <c r="H246">
        <f>IF(soki[[#This Row],[data]]=B245,0,1)</f>
        <v>1</v>
      </c>
      <c r="I246">
        <f>IF(G245+soki[[#This Row],[Produkcja]]-soki[[#This Row],[wielkosc_zamowienia]]&lt;0,1,0)</f>
        <v>0</v>
      </c>
      <c r="J246">
        <f>IF(soki[[#This Row],[Filia]]=1,soki[[#This Row],[wielkosc_zamowienia]],0)</f>
        <v>0</v>
      </c>
    </row>
    <row r="247" spans="1:10" x14ac:dyDescent="0.25">
      <c r="A247">
        <v>246</v>
      </c>
      <c r="B247" s="1">
        <v>44319</v>
      </c>
      <c r="C247" s="2" t="s">
        <v>5</v>
      </c>
      <c r="D247">
        <v>7520</v>
      </c>
      <c r="E247">
        <f>WEEKDAY(soki[[#This Row],[data]],11)</f>
        <v>1</v>
      </c>
      <c r="F247">
        <f>IF(H247=1,IF(soki[[#This Row],[Dzień]]&gt;5,5000,$M$5),0)</f>
        <v>0</v>
      </c>
      <c r="G247">
        <f>IF(G246-soki[[#This Row],[wielkosc_zamowienia]]+soki[[#This Row],[Produkcja]]&lt;0,G246+soki[[#This Row],[Produkcja]],G246-soki[[#This Row],[wielkosc_zamowienia]]+soki[[#This Row],[Produkcja]])</f>
        <v>80138</v>
      </c>
      <c r="H247">
        <f>IF(soki[[#This Row],[data]]=B246,0,1)</f>
        <v>0</v>
      </c>
      <c r="I247">
        <f>IF(G246+soki[[#This Row],[Produkcja]]-soki[[#This Row],[wielkosc_zamowienia]]&lt;0,1,0)</f>
        <v>0</v>
      </c>
      <c r="J247">
        <f>IF(soki[[#This Row],[Filia]]=1,soki[[#This Row],[wielkosc_zamowienia]],0)</f>
        <v>0</v>
      </c>
    </row>
    <row r="248" spans="1:10" x14ac:dyDescent="0.25">
      <c r="A248">
        <v>247</v>
      </c>
      <c r="B248" s="1">
        <v>44320</v>
      </c>
      <c r="C248" s="2" t="s">
        <v>5</v>
      </c>
      <c r="D248">
        <v>3900</v>
      </c>
      <c r="E248">
        <f>WEEKDAY(soki[[#This Row],[data]],11)</f>
        <v>2</v>
      </c>
      <c r="F248">
        <f>IF(H248=1,IF(soki[[#This Row],[Dzień]]&gt;5,5000,$M$5),0)</f>
        <v>13178</v>
      </c>
      <c r="G248">
        <f>IF(G247-soki[[#This Row],[wielkosc_zamowienia]]+soki[[#This Row],[Produkcja]]&lt;0,G247+soki[[#This Row],[Produkcja]],G247-soki[[#This Row],[wielkosc_zamowienia]]+soki[[#This Row],[Produkcja]])</f>
        <v>89416</v>
      </c>
      <c r="H248">
        <f>IF(soki[[#This Row],[data]]=B247,0,1)</f>
        <v>1</v>
      </c>
      <c r="I248">
        <f>IF(G247+soki[[#This Row],[Produkcja]]-soki[[#This Row],[wielkosc_zamowienia]]&lt;0,1,0)</f>
        <v>0</v>
      </c>
      <c r="J248">
        <f>IF(soki[[#This Row],[Filia]]=1,soki[[#This Row],[wielkosc_zamowienia]],0)</f>
        <v>0</v>
      </c>
    </row>
    <row r="249" spans="1:10" x14ac:dyDescent="0.25">
      <c r="A249">
        <v>248</v>
      </c>
      <c r="B249" s="1">
        <v>44321</v>
      </c>
      <c r="C249" s="2" t="s">
        <v>5</v>
      </c>
      <c r="D249">
        <v>8960</v>
      </c>
      <c r="E249">
        <f>WEEKDAY(soki[[#This Row],[data]],11)</f>
        <v>3</v>
      </c>
      <c r="F249">
        <f>IF(H249=1,IF(soki[[#This Row],[Dzień]]&gt;5,5000,$M$5),0)</f>
        <v>13178</v>
      </c>
      <c r="G249">
        <f>IF(G248-soki[[#This Row],[wielkosc_zamowienia]]+soki[[#This Row],[Produkcja]]&lt;0,G248+soki[[#This Row],[Produkcja]],G248-soki[[#This Row],[wielkosc_zamowienia]]+soki[[#This Row],[Produkcja]])</f>
        <v>93634</v>
      </c>
      <c r="H249">
        <f>IF(soki[[#This Row],[data]]=B248,0,1)</f>
        <v>1</v>
      </c>
      <c r="I249">
        <f>IF(G248+soki[[#This Row],[Produkcja]]-soki[[#This Row],[wielkosc_zamowienia]]&lt;0,1,0)</f>
        <v>0</v>
      </c>
      <c r="J249">
        <f>IF(soki[[#This Row],[Filia]]=1,soki[[#This Row],[wielkosc_zamowienia]],0)</f>
        <v>0</v>
      </c>
    </row>
    <row r="250" spans="1:10" x14ac:dyDescent="0.25">
      <c r="A250">
        <v>249</v>
      </c>
      <c r="B250" s="1">
        <v>44321</v>
      </c>
      <c r="C250" s="2" t="s">
        <v>4</v>
      </c>
      <c r="D250">
        <v>3070</v>
      </c>
      <c r="E250">
        <f>WEEKDAY(soki[[#This Row],[data]],11)</f>
        <v>3</v>
      </c>
      <c r="F250">
        <f>IF(H250=1,IF(soki[[#This Row],[Dzień]]&gt;5,5000,$M$5),0)</f>
        <v>0</v>
      </c>
      <c r="G250">
        <f>IF(G249-soki[[#This Row],[wielkosc_zamowienia]]+soki[[#This Row],[Produkcja]]&lt;0,G249+soki[[#This Row],[Produkcja]],G249-soki[[#This Row],[wielkosc_zamowienia]]+soki[[#This Row],[Produkcja]])</f>
        <v>90564</v>
      </c>
      <c r="H250">
        <f>IF(soki[[#This Row],[data]]=B249,0,1)</f>
        <v>0</v>
      </c>
      <c r="I250">
        <f>IF(G249+soki[[#This Row],[Produkcja]]-soki[[#This Row],[wielkosc_zamowienia]]&lt;0,1,0)</f>
        <v>0</v>
      </c>
      <c r="J250">
        <f>IF(soki[[#This Row],[Filia]]=1,soki[[#This Row],[wielkosc_zamowienia]],0)</f>
        <v>0</v>
      </c>
    </row>
    <row r="251" spans="1:10" x14ac:dyDescent="0.25">
      <c r="A251">
        <v>250</v>
      </c>
      <c r="B251" s="1">
        <v>44322</v>
      </c>
      <c r="C251" s="2" t="s">
        <v>4</v>
      </c>
      <c r="D251">
        <v>1950</v>
      </c>
      <c r="E251">
        <f>WEEKDAY(soki[[#This Row],[data]],11)</f>
        <v>4</v>
      </c>
      <c r="F251">
        <f>IF(H251=1,IF(soki[[#This Row],[Dzień]]&gt;5,5000,$M$5),0)</f>
        <v>13178</v>
      </c>
      <c r="G251">
        <f>IF(G250-soki[[#This Row],[wielkosc_zamowienia]]+soki[[#This Row],[Produkcja]]&lt;0,G250+soki[[#This Row],[Produkcja]],G250-soki[[#This Row],[wielkosc_zamowienia]]+soki[[#This Row],[Produkcja]])</f>
        <v>101792</v>
      </c>
      <c r="H251">
        <f>IF(soki[[#This Row],[data]]=B250,0,1)</f>
        <v>1</v>
      </c>
      <c r="I251">
        <f>IF(G250+soki[[#This Row],[Produkcja]]-soki[[#This Row],[wielkosc_zamowienia]]&lt;0,1,0)</f>
        <v>0</v>
      </c>
      <c r="J251">
        <f>IF(soki[[#This Row],[Filia]]=1,soki[[#This Row],[wielkosc_zamowienia]],0)</f>
        <v>0</v>
      </c>
    </row>
    <row r="252" spans="1:10" x14ac:dyDescent="0.25">
      <c r="A252">
        <v>251</v>
      </c>
      <c r="B252" s="1">
        <v>44322</v>
      </c>
      <c r="C252" s="2" t="s">
        <v>7</v>
      </c>
      <c r="D252">
        <v>4340</v>
      </c>
      <c r="E252">
        <f>WEEKDAY(soki[[#This Row],[data]],11)</f>
        <v>4</v>
      </c>
      <c r="F252">
        <f>IF(H252=1,IF(soki[[#This Row],[Dzień]]&gt;5,5000,$M$5),0)</f>
        <v>0</v>
      </c>
      <c r="G252">
        <f>IF(G251-soki[[#This Row],[wielkosc_zamowienia]]+soki[[#This Row],[Produkcja]]&lt;0,G251+soki[[#This Row],[Produkcja]],G251-soki[[#This Row],[wielkosc_zamowienia]]+soki[[#This Row],[Produkcja]])</f>
        <v>97452</v>
      </c>
      <c r="H252">
        <f>IF(soki[[#This Row],[data]]=B251,0,1)</f>
        <v>0</v>
      </c>
      <c r="I252">
        <f>IF(G251+soki[[#This Row],[Produkcja]]-soki[[#This Row],[wielkosc_zamowienia]]&lt;0,1,0)</f>
        <v>0</v>
      </c>
      <c r="J252">
        <f>IF(soki[[#This Row],[Filia]]=1,soki[[#This Row],[wielkosc_zamowienia]],0)</f>
        <v>0</v>
      </c>
    </row>
    <row r="253" spans="1:10" x14ac:dyDescent="0.25">
      <c r="A253">
        <v>252</v>
      </c>
      <c r="B253" s="1">
        <v>44323</v>
      </c>
      <c r="C253" s="2" t="s">
        <v>7</v>
      </c>
      <c r="D253">
        <v>8510</v>
      </c>
      <c r="E253">
        <f>WEEKDAY(soki[[#This Row],[data]],11)</f>
        <v>5</v>
      </c>
      <c r="F253">
        <f>IF(H253=1,IF(soki[[#This Row],[Dzień]]&gt;5,5000,$M$5),0)</f>
        <v>13178</v>
      </c>
      <c r="G253">
        <f>IF(G252-soki[[#This Row],[wielkosc_zamowienia]]+soki[[#This Row],[Produkcja]]&lt;0,G252+soki[[#This Row],[Produkcja]],G252-soki[[#This Row],[wielkosc_zamowienia]]+soki[[#This Row],[Produkcja]])</f>
        <v>102120</v>
      </c>
      <c r="H253">
        <f>IF(soki[[#This Row],[data]]=B252,0,1)</f>
        <v>1</v>
      </c>
      <c r="I253">
        <f>IF(G252+soki[[#This Row],[Produkcja]]-soki[[#This Row],[wielkosc_zamowienia]]&lt;0,1,0)</f>
        <v>0</v>
      </c>
      <c r="J253">
        <f>IF(soki[[#This Row],[Filia]]=1,soki[[#This Row],[wielkosc_zamowienia]],0)</f>
        <v>0</v>
      </c>
    </row>
    <row r="254" spans="1:10" x14ac:dyDescent="0.25">
      <c r="A254">
        <v>253</v>
      </c>
      <c r="B254" s="1">
        <v>44323</v>
      </c>
      <c r="C254" s="2" t="s">
        <v>4</v>
      </c>
      <c r="D254">
        <v>9810</v>
      </c>
      <c r="E254">
        <f>WEEKDAY(soki[[#This Row],[data]],11)</f>
        <v>5</v>
      </c>
      <c r="F254">
        <f>IF(H254=1,IF(soki[[#This Row],[Dzień]]&gt;5,5000,$M$5),0)</f>
        <v>0</v>
      </c>
      <c r="G254">
        <f>IF(G253-soki[[#This Row],[wielkosc_zamowienia]]+soki[[#This Row],[Produkcja]]&lt;0,G253+soki[[#This Row],[Produkcja]],G253-soki[[#This Row],[wielkosc_zamowienia]]+soki[[#This Row],[Produkcja]])</f>
        <v>92310</v>
      </c>
      <c r="H254">
        <f>IF(soki[[#This Row],[data]]=B253,0,1)</f>
        <v>0</v>
      </c>
      <c r="I254">
        <f>IF(G253+soki[[#This Row],[Produkcja]]-soki[[#This Row],[wielkosc_zamowienia]]&lt;0,1,0)</f>
        <v>0</v>
      </c>
      <c r="J254">
        <f>IF(soki[[#This Row],[Filia]]=1,soki[[#This Row],[wielkosc_zamowienia]],0)</f>
        <v>0</v>
      </c>
    </row>
    <row r="255" spans="1:10" x14ac:dyDescent="0.25">
      <c r="A255">
        <v>254</v>
      </c>
      <c r="B255" s="1">
        <v>44323</v>
      </c>
      <c r="C255" s="2" t="s">
        <v>6</v>
      </c>
      <c r="D255">
        <v>5560</v>
      </c>
      <c r="E255">
        <f>WEEKDAY(soki[[#This Row],[data]],11)</f>
        <v>5</v>
      </c>
      <c r="F255">
        <f>IF(H255=1,IF(soki[[#This Row],[Dzień]]&gt;5,5000,$M$5),0)</f>
        <v>0</v>
      </c>
      <c r="G255">
        <f>IF(G254-soki[[#This Row],[wielkosc_zamowienia]]+soki[[#This Row],[Produkcja]]&lt;0,G254+soki[[#This Row],[Produkcja]],G254-soki[[#This Row],[wielkosc_zamowienia]]+soki[[#This Row],[Produkcja]])</f>
        <v>86750</v>
      </c>
      <c r="H255">
        <f>IF(soki[[#This Row],[data]]=B254,0,1)</f>
        <v>0</v>
      </c>
      <c r="I255">
        <f>IF(G254+soki[[#This Row],[Produkcja]]-soki[[#This Row],[wielkosc_zamowienia]]&lt;0,1,0)</f>
        <v>0</v>
      </c>
      <c r="J255">
        <f>IF(soki[[#This Row],[Filia]]=1,soki[[#This Row],[wielkosc_zamowienia]],0)</f>
        <v>0</v>
      </c>
    </row>
    <row r="256" spans="1:10" x14ac:dyDescent="0.25">
      <c r="A256">
        <v>255</v>
      </c>
      <c r="B256" s="1">
        <v>44323</v>
      </c>
      <c r="C256" s="2" t="s">
        <v>5</v>
      </c>
      <c r="D256">
        <v>8340</v>
      </c>
      <c r="E256">
        <f>WEEKDAY(soki[[#This Row],[data]],11)</f>
        <v>5</v>
      </c>
      <c r="F256">
        <f>IF(H256=1,IF(soki[[#This Row],[Dzień]]&gt;5,5000,$M$5),0)</f>
        <v>0</v>
      </c>
      <c r="G256">
        <f>IF(G255-soki[[#This Row],[wielkosc_zamowienia]]+soki[[#This Row],[Produkcja]]&lt;0,G255+soki[[#This Row],[Produkcja]],G255-soki[[#This Row],[wielkosc_zamowienia]]+soki[[#This Row],[Produkcja]])</f>
        <v>78410</v>
      </c>
      <c r="H256">
        <f>IF(soki[[#This Row],[data]]=B255,0,1)</f>
        <v>0</v>
      </c>
      <c r="I256">
        <f>IF(G255+soki[[#This Row],[Produkcja]]-soki[[#This Row],[wielkosc_zamowienia]]&lt;0,1,0)</f>
        <v>0</v>
      </c>
      <c r="J256">
        <f>IF(soki[[#This Row],[Filia]]=1,soki[[#This Row],[wielkosc_zamowienia]],0)</f>
        <v>0</v>
      </c>
    </row>
    <row r="257" spans="1:10" x14ac:dyDescent="0.25">
      <c r="A257">
        <v>256</v>
      </c>
      <c r="B257" s="1">
        <v>44324</v>
      </c>
      <c r="C257" s="2" t="s">
        <v>5</v>
      </c>
      <c r="D257">
        <v>4510</v>
      </c>
      <c r="E257">
        <f>WEEKDAY(soki[[#This Row],[data]],11)</f>
        <v>6</v>
      </c>
      <c r="F257">
        <f>IF(H257=1,IF(soki[[#This Row],[Dzień]]&gt;5,5000,$M$5),0)</f>
        <v>5000</v>
      </c>
      <c r="G257">
        <f>IF(G256-soki[[#This Row],[wielkosc_zamowienia]]+soki[[#This Row],[Produkcja]]&lt;0,G256+soki[[#This Row],[Produkcja]],G256-soki[[#This Row],[wielkosc_zamowienia]]+soki[[#This Row],[Produkcja]])</f>
        <v>78900</v>
      </c>
      <c r="H257">
        <f>IF(soki[[#This Row],[data]]=B256,0,1)</f>
        <v>1</v>
      </c>
      <c r="I257">
        <f>IF(G256+soki[[#This Row],[Produkcja]]-soki[[#This Row],[wielkosc_zamowienia]]&lt;0,1,0)</f>
        <v>0</v>
      </c>
      <c r="J257">
        <f>IF(soki[[#This Row],[Filia]]=1,soki[[#This Row],[wielkosc_zamowienia]],0)</f>
        <v>0</v>
      </c>
    </row>
    <row r="258" spans="1:10" x14ac:dyDescent="0.25">
      <c r="A258">
        <v>257</v>
      </c>
      <c r="B258" s="1">
        <v>44324</v>
      </c>
      <c r="C258" s="2" t="s">
        <v>4</v>
      </c>
      <c r="D258">
        <v>7270</v>
      </c>
      <c r="E258">
        <f>WEEKDAY(soki[[#This Row],[data]],11)</f>
        <v>6</v>
      </c>
      <c r="F258">
        <f>IF(H258=1,IF(soki[[#This Row],[Dzień]]&gt;5,5000,$M$5),0)</f>
        <v>0</v>
      </c>
      <c r="G258">
        <f>IF(G257-soki[[#This Row],[wielkosc_zamowienia]]+soki[[#This Row],[Produkcja]]&lt;0,G257+soki[[#This Row],[Produkcja]],G257-soki[[#This Row],[wielkosc_zamowienia]]+soki[[#This Row],[Produkcja]])</f>
        <v>71630</v>
      </c>
      <c r="H258">
        <f>IF(soki[[#This Row],[data]]=B257,0,1)</f>
        <v>0</v>
      </c>
      <c r="I258">
        <f>IF(G257+soki[[#This Row],[Produkcja]]-soki[[#This Row],[wielkosc_zamowienia]]&lt;0,1,0)</f>
        <v>0</v>
      </c>
      <c r="J258">
        <f>IF(soki[[#This Row],[Filia]]=1,soki[[#This Row],[wielkosc_zamowienia]],0)</f>
        <v>0</v>
      </c>
    </row>
    <row r="259" spans="1:10" x14ac:dyDescent="0.25">
      <c r="A259">
        <v>258</v>
      </c>
      <c r="B259" s="1">
        <v>44325</v>
      </c>
      <c r="C259" s="2" t="s">
        <v>5</v>
      </c>
      <c r="D259">
        <v>7710</v>
      </c>
      <c r="E259">
        <f>WEEKDAY(soki[[#This Row],[data]],11)</f>
        <v>7</v>
      </c>
      <c r="F259">
        <f>IF(H259=1,IF(soki[[#This Row],[Dzień]]&gt;5,5000,$M$5),0)</f>
        <v>5000</v>
      </c>
      <c r="G259">
        <f>IF(G258-soki[[#This Row],[wielkosc_zamowienia]]+soki[[#This Row],[Produkcja]]&lt;0,G258+soki[[#This Row],[Produkcja]],G258-soki[[#This Row],[wielkosc_zamowienia]]+soki[[#This Row],[Produkcja]])</f>
        <v>68920</v>
      </c>
      <c r="H259">
        <f>IF(soki[[#This Row],[data]]=B258,0,1)</f>
        <v>1</v>
      </c>
      <c r="I259">
        <f>IF(G258+soki[[#This Row],[Produkcja]]-soki[[#This Row],[wielkosc_zamowienia]]&lt;0,1,0)</f>
        <v>0</v>
      </c>
      <c r="J259">
        <f>IF(soki[[#This Row],[Filia]]=1,soki[[#This Row],[wielkosc_zamowienia]],0)</f>
        <v>0</v>
      </c>
    </row>
    <row r="260" spans="1:10" x14ac:dyDescent="0.25">
      <c r="A260">
        <v>259</v>
      </c>
      <c r="B260" s="1">
        <v>44325</v>
      </c>
      <c r="C260" s="2" t="s">
        <v>6</v>
      </c>
      <c r="D260">
        <v>8090</v>
      </c>
      <c r="E260">
        <f>WEEKDAY(soki[[#This Row],[data]],11)</f>
        <v>7</v>
      </c>
      <c r="F260">
        <f>IF(H260=1,IF(soki[[#This Row],[Dzień]]&gt;5,5000,$M$5),0)</f>
        <v>0</v>
      </c>
      <c r="G260">
        <f>IF(G259-soki[[#This Row],[wielkosc_zamowienia]]+soki[[#This Row],[Produkcja]]&lt;0,G259+soki[[#This Row],[Produkcja]],G259-soki[[#This Row],[wielkosc_zamowienia]]+soki[[#This Row],[Produkcja]])</f>
        <v>60830</v>
      </c>
      <c r="H260">
        <f>IF(soki[[#This Row],[data]]=B259,0,1)</f>
        <v>0</v>
      </c>
      <c r="I260">
        <f>IF(G259+soki[[#This Row],[Produkcja]]-soki[[#This Row],[wielkosc_zamowienia]]&lt;0,1,0)</f>
        <v>0</v>
      </c>
      <c r="J260">
        <f>IF(soki[[#This Row],[Filia]]=1,soki[[#This Row],[wielkosc_zamowienia]],0)</f>
        <v>0</v>
      </c>
    </row>
    <row r="261" spans="1:10" x14ac:dyDescent="0.25">
      <c r="A261">
        <v>260</v>
      </c>
      <c r="B261" s="1">
        <v>44325</v>
      </c>
      <c r="C261" s="2" t="s">
        <v>4</v>
      </c>
      <c r="D261">
        <v>5440</v>
      </c>
      <c r="E261">
        <f>WEEKDAY(soki[[#This Row],[data]],11)</f>
        <v>7</v>
      </c>
      <c r="F261">
        <f>IF(H261=1,IF(soki[[#This Row],[Dzień]]&gt;5,5000,$M$5),0)</f>
        <v>0</v>
      </c>
      <c r="G261">
        <f>IF(G260-soki[[#This Row],[wielkosc_zamowienia]]+soki[[#This Row],[Produkcja]]&lt;0,G260+soki[[#This Row],[Produkcja]],G260-soki[[#This Row],[wielkosc_zamowienia]]+soki[[#This Row],[Produkcja]])</f>
        <v>55390</v>
      </c>
      <c r="H261">
        <f>IF(soki[[#This Row],[data]]=B260,0,1)</f>
        <v>0</v>
      </c>
      <c r="I261">
        <f>IF(G260+soki[[#This Row],[Produkcja]]-soki[[#This Row],[wielkosc_zamowienia]]&lt;0,1,0)</f>
        <v>0</v>
      </c>
      <c r="J261">
        <f>IF(soki[[#This Row],[Filia]]=1,soki[[#This Row],[wielkosc_zamowienia]],0)</f>
        <v>0</v>
      </c>
    </row>
    <row r="262" spans="1:10" x14ac:dyDescent="0.25">
      <c r="A262">
        <v>261</v>
      </c>
      <c r="B262" s="1">
        <v>44325</v>
      </c>
      <c r="C262" s="2" t="s">
        <v>7</v>
      </c>
      <c r="D262">
        <v>4060</v>
      </c>
      <c r="E262">
        <f>WEEKDAY(soki[[#This Row],[data]],11)</f>
        <v>7</v>
      </c>
      <c r="F262">
        <f>IF(H262=1,IF(soki[[#This Row],[Dzień]]&gt;5,5000,$M$5),0)</f>
        <v>0</v>
      </c>
      <c r="G262">
        <f>IF(G261-soki[[#This Row],[wielkosc_zamowienia]]+soki[[#This Row],[Produkcja]]&lt;0,G261+soki[[#This Row],[Produkcja]],G261-soki[[#This Row],[wielkosc_zamowienia]]+soki[[#This Row],[Produkcja]])</f>
        <v>51330</v>
      </c>
      <c r="H262">
        <f>IF(soki[[#This Row],[data]]=B261,0,1)</f>
        <v>0</v>
      </c>
      <c r="I262">
        <f>IF(G261+soki[[#This Row],[Produkcja]]-soki[[#This Row],[wielkosc_zamowienia]]&lt;0,1,0)</f>
        <v>0</v>
      </c>
      <c r="J262">
        <f>IF(soki[[#This Row],[Filia]]=1,soki[[#This Row],[wielkosc_zamowienia]],0)</f>
        <v>0</v>
      </c>
    </row>
    <row r="263" spans="1:10" x14ac:dyDescent="0.25">
      <c r="A263">
        <v>262</v>
      </c>
      <c r="B263" s="1">
        <v>44326</v>
      </c>
      <c r="C263" s="2" t="s">
        <v>5</v>
      </c>
      <c r="D263">
        <v>9620</v>
      </c>
      <c r="E263">
        <f>WEEKDAY(soki[[#This Row],[data]],11)</f>
        <v>1</v>
      </c>
      <c r="F263">
        <f>IF(H263=1,IF(soki[[#This Row],[Dzień]]&gt;5,5000,$M$5),0)</f>
        <v>13178</v>
      </c>
      <c r="G263">
        <f>IF(G262-soki[[#This Row],[wielkosc_zamowienia]]+soki[[#This Row],[Produkcja]]&lt;0,G262+soki[[#This Row],[Produkcja]],G262-soki[[#This Row],[wielkosc_zamowienia]]+soki[[#This Row],[Produkcja]])</f>
        <v>54888</v>
      </c>
      <c r="H263">
        <f>IF(soki[[#This Row],[data]]=B262,0,1)</f>
        <v>1</v>
      </c>
      <c r="I263">
        <f>IF(G262+soki[[#This Row],[Produkcja]]-soki[[#This Row],[wielkosc_zamowienia]]&lt;0,1,0)</f>
        <v>0</v>
      </c>
      <c r="J263">
        <f>IF(soki[[#This Row],[Filia]]=1,soki[[#This Row],[wielkosc_zamowienia]],0)</f>
        <v>0</v>
      </c>
    </row>
    <row r="264" spans="1:10" x14ac:dyDescent="0.25">
      <c r="A264">
        <v>263</v>
      </c>
      <c r="B264" s="1">
        <v>44327</v>
      </c>
      <c r="C264" s="2" t="s">
        <v>6</v>
      </c>
      <c r="D264">
        <v>9630</v>
      </c>
      <c r="E264">
        <f>WEEKDAY(soki[[#This Row],[data]],11)</f>
        <v>2</v>
      </c>
      <c r="F264">
        <f>IF(H264=1,IF(soki[[#This Row],[Dzień]]&gt;5,5000,$M$5),0)</f>
        <v>13178</v>
      </c>
      <c r="G264">
        <f>IF(G263-soki[[#This Row],[wielkosc_zamowienia]]+soki[[#This Row],[Produkcja]]&lt;0,G263+soki[[#This Row],[Produkcja]],G263-soki[[#This Row],[wielkosc_zamowienia]]+soki[[#This Row],[Produkcja]])</f>
        <v>58436</v>
      </c>
      <c r="H264">
        <f>IF(soki[[#This Row],[data]]=B263,0,1)</f>
        <v>1</v>
      </c>
      <c r="I264">
        <f>IF(G263+soki[[#This Row],[Produkcja]]-soki[[#This Row],[wielkosc_zamowienia]]&lt;0,1,0)</f>
        <v>0</v>
      </c>
      <c r="J264">
        <f>IF(soki[[#This Row],[Filia]]=1,soki[[#This Row],[wielkosc_zamowienia]],0)</f>
        <v>0</v>
      </c>
    </row>
    <row r="265" spans="1:10" x14ac:dyDescent="0.25">
      <c r="A265">
        <v>264</v>
      </c>
      <c r="B265" s="1">
        <v>44328</v>
      </c>
      <c r="C265" s="2" t="s">
        <v>6</v>
      </c>
      <c r="D265">
        <v>390</v>
      </c>
      <c r="E265">
        <f>WEEKDAY(soki[[#This Row],[data]],11)</f>
        <v>3</v>
      </c>
      <c r="F265">
        <f>IF(H265=1,IF(soki[[#This Row],[Dzień]]&gt;5,5000,$M$5),0)</f>
        <v>13178</v>
      </c>
      <c r="G265">
        <f>IF(G264-soki[[#This Row],[wielkosc_zamowienia]]+soki[[#This Row],[Produkcja]]&lt;0,G264+soki[[#This Row],[Produkcja]],G264-soki[[#This Row],[wielkosc_zamowienia]]+soki[[#This Row],[Produkcja]])</f>
        <v>71224</v>
      </c>
      <c r="H265">
        <f>IF(soki[[#This Row],[data]]=B264,0,1)</f>
        <v>1</v>
      </c>
      <c r="I265">
        <f>IF(G264+soki[[#This Row],[Produkcja]]-soki[[#This Row],[wielkosc_zamowienia]]&lt;0,1,0)</f>
        <v>0</v>
      </c>
      <c r="J265">
        <f>IF(soki[[#This Row],[Filia]]=1,soki[[#This Row],[wielkosc_zamowienia]],0)</f>
        <v>0</v>
      </c>
    </row>
    <row r="266" spans="1:10" x14ac:dyDescent="0.25">
      <c r="A266">
        <v>265</v>
      </c>
      <c r="B266" s="1">
        <v>44329</v>
      </c>
      <c r="C266" s="2" t="s">
        <v>7</v>
      </c>
      <c r="D266">
        <v>7870</v>
      </c>
      <c r="E266">
        <f>WEEKDAY(soki[[#This Row],[data]],11)</f>
        <v>4</v>
      </c>
      <c r="F266">
        <f>IF(H266=1,IF(soki[[#This Row],[Dzień]]&gt;5,5000,$M$5),0)</f>
        <v>13178</v>
      </c>
      <c r="G266">
        <f>IF(G265-soki[[#This Row],[wielkosc_zamowienia]]+soki[[#This Row],[Produkcja]]&lt;0,G265+soki[[#This Row],[Produkcja]],G265-soki[[#This Row],[wielkosc_zamowienia]]+soki[[#This Row],[Produkcja]])</f>
        <v>76532</v>
      </c>
      <c r="H266">
        <f>IF(soki[[#This Row],[data]]=B265,0,1)</f>
        <v>1</v>
      </c>
      <c r="I266">
        <f>IF(G265+soki[[#This Row],[Produkcja]]-soki[[#This Row],[wielkosc_zamowienia]]&lt;0,1,0)</f>
        <v>0</v>
      </c>
      <c r="J266">
        <f>IF(soki[[#This Row],[Filia]]=1,soki[[#This Row],[wielkosc_zamowienia]],0)</f>
        <v>0</v>
      </c>
    </row>
    <row r="267" spans="1:10" x14ac:dyDescent="0.25">
      <c r="A267">
        <v>266</v>
      </c>
      <c r="B267" s="1">
        <v>44329</v>
      </c>
      <c r="C267" s="2" t="s">
        <v>5</v>
      </c>
      <c r="D267">
        <v>4100</v>
      </c>
      <c r="E267">
        <f>WEEKDAY(soki[[#This Row],[data]],11)</f>
        <v>4</v>
      </c>
      <c r="F267">
        <f>IF(H267=1,IF(soki[[#This Row],[Dzień]]&gt;5,5000,$M$5),0)</f>
        <v>0</v>
      </c>
      <c r="G267">
        <f>IF(G266-soki[[#This Row],[wielkosc_zamowienia]]+soki[[#This Row],[Produkcja]]&lt;0,G266+soki[[#This Row],[Produkcja]],G266-soki[[#This Row],[wielkosc_zamowienia]]+soki[[#This Row],[Produkcja]])</f>
        <v>72432</v>
      </c>
      <c r="H267">
        <f>IF(soki[[#This Row],[data]]=B266,0,1)</f>
        <v>0</v>
      </c>
      <c r="I267">
        <f>IF(G266+soki[[#This Row],[Produkcja]]-soki[[#This Row],[wielkosc_zamowienia]]&lt;0,1,0)</f>
        <v>0</v>
      </c>
      <c r="J267">
        <f>IF(soki[[#This Row],[Filia]]=1,soki[[#This Row],[wielkosc_zamowienia]],0)</f>
        <v>0</v>
      </c>
    </row>
    <row r="268" spans="1:10" x14ac:dyDescent="0.25">
      <c r="A268">
        <v>267</v>
      </c>
      <c r="B268" s="1">
        <v>44329</v>
      </c>
      <c r="C268" s="2" t="s">
        <v>4</v>
      </c>
      <c r="D268">
        <v>600</v>
      </c>
      <c r="E268">
        <f>WEEKDAY(soki[[#This Row],[data]],11)</f>
        <v>4</v>
      </c>
      <c r="F268">
        <f>IF(H268=1,IF(soki[[#This Row],[Dzień]]&gt;5,5000,$M$5),0)</f>
        <v>0</v>
      </c>
      <c r="G268">
        <f>IF(G267-soki[[#This Row],[wielkosc_zamowienia]]+soki[[#This Row],[Produkcja]]&lt;0,G267+soki[[#This Row],[Produkcja]],G267-soki[[#This Row],[wielkosc_zamowienia]]+soki[[#This Row],[Produkcja]])</f>
        <v>71832</v>
      </c>
      <c r="H268">
        <f>IF(soki[[#This Row],[data]]=B267,0,1)</f>
        <v>0</v>
      </c>
      <c r="I268">
        <f>IF(G267+soki[[#This Row],[Produkcja]]-soki[[#This Row],[wielkosc_zamowienia]]&lt;0,1,0)</f>
        <v>0</v>
      </c>
      <c r="J268">
        <f>IF(soki[[#This Row],[Filia]]=1,soki[[#This Row],[wielkosc_zamowienia]],0)</f>
        <v>0</v>
      </c>
    </row>
    <row r="269" spans="1:10" x14ac:dyDescent="0.25">
      <c r="A269">
        <v>268</v>
      </c>
      <c r="B269" s="1">
        <v>44330</v>
      </c>
      <c r="C269" s="2" t="s">
        <v>4</v>
      </c>
      <c r="D269">
        <v>1170</v>
      </c>
      <c r="E269">
        <f>WEEKDAY(soki[[#This Row],[data]],11)</f>
        <v>5</v>
      </c>
      <c r="F269">
        <f>IF(H269=1,IF(soki[[#This Row],[Dzień]]&gt;5,5000,$M$5),0)</f>
        <v>13178</v>
      </c>
      <c r="G269">
        <f>IF(G268-soki[[#This Row],[wielkosc_zamowienia]]+soki[[#This Row],[Produkcja]]&lt;0,G268+soki[[#This Row],[Produkcja]],G268-soki[[#This Row],[wielkosc_zamowienia]]+soki[[#This Row],[Produkcja]])</f>
        <v>83840</v>
      </c>
      <c r="H269">
        <f>IF(soki[[#This Row],[data]]=B268,0,1)</f>
        <v>1</v>
      </c>
      <c r="I269">
        <f>IF(G268+soki[[#This Row],[Produkcja]]-soki[[#This Row],[wielkosc_zamowienia]]&lt;0,1,0)</f>
        <v>0</v>
      </c>
      <c r="J269">
        <f>IF(soki[[#This Row],[Filia]]=1,soki[[#This Row],[wielkosc_zamowienia]],0)</f>
        <v>0</v>
      </c>
    </row>
    <row r="270" spans="1:10" x14ac:dyDescent="0.25">
      <c r="A270">
        <v>269</v>
      </c>
      <c r="B270" s="1">
        <v>44330</v>
      </c>
      <c r="C270" s="2" t="s">
        <v>7</v>
      </c>
      <c r="D270">
        <v>860</v>
      </c>
      <c r="E270">
        <f>WEEKDAY(soki[[#This Row],[data]],11)</f>
        <v>5</v>
      </c>
      <c r="F270">
        <f>IF(H270=1,IF(soki[[#This Row],[Dzień]]&gt;5,5000,$M$5),0)</f>
        <v>0</v>
      </c>
      <c r="G270">
        <f>IF(G269-soki[[#This Row],[wielkosc_zamowienia]]+soki[[#This Row],[Produkcja]]&lt;0,G269+soki[[#This Row],[Produkcja]],G269-soki[[#This Row],[wielkosc_zamowienia]]+soki[[#This Row],[Produkcja]])</f>
        <v>82980</v>
      </c>
      <c r="H270">
        <f>IF(soki[[#This Row],[data]]=B269,0,1)</f>
        <v>0</v>
      </c>
      <c r="I270">
        <f>IF(G269+soki[[#This Row],[Produkcja]]-soki[[#This Row],[wielkosc_zamowienia]]&lt;0,1,0)</f>
        <v>0</v>
      </c>
      <c r="J270">
        <f>IF(soki[[#This Row],[Filia]]=1,soki[[#This Row],[wielkosc_zamowienia]],0)</f>
        <v>0</v>
      </c>
    </row>
    <row r="271" spans="1:10" x14ac:dyDescent="0.25">
      <c r="A271">
        <v>270</v>
      </c>
      <c r="B271" s="1">
        <v>44331</v>
      </c>
      <c r="C271" s="2" t="s">
        <v>6</v>
      </c>
      <c r="D271">
        <v>2350</v>
      </c>
      <c r="E271">
        <f>WEEKDAY(soki[[#This Row],[data]],11)</f>
        <v>6</v>
      </c>
      <c r="F271">
        <f>IF(H271=1,IF(soki[[#This Row],[Dzień]]&gt;5,5000,$M$5),0)</f>
        <v>5000</v>
      </c>
      <c r="G271">
        <f>IF(G270-soki[[#This Row],[wielkosc_zamowienia]]+soki[[#This Row],[Produkcja]]&lt;0,G270+soki[[#This Row],[Produkcja]],G270-soki[[#This Row],[wielkosc_zamowienia]]+soki[[#This Row],[Produkcja]])</f>
        <v>85630</v>
      </c>
      <c r="H271">
        <f>IF(soki[[#This Row],[data]]=B270,0,1)</f>
        <v>1</v>
      </c>
      <c r="I271">
        <f>IF(G270+soki[[#This Row],[Produkcja]]-soki[[#This Row],[wielkosc_zamowienia]]&lt;0,1,0)</f>
        <v>0</v>
      </c>
      <c r="J271">
        <f>IF(soki[[#This Row],[Filia]]=1,soki[[#This Row],[wielkosc_zamowienia]],0)</f>
        <v>0</v>
      </c>
    </row>
    <row r="272" spans="1:10" x14ac:dyDescent="0.25">
      <c r="A272">
        <v>271</v>
      </c>
      <c r="B272" s="1">
        <v>44331</v>
      </c>
      <c r="C272" s="2" t="s">
        <v>7</v>
      </c>
      <c r="D272">
        <v>9230</v>
      </c>
      <c r="E272">
        <f>WEEKDAY(soki[[#This Row],[data]],11)</f>
        <v>6</v>
      </c>
      <c r="F272">
        <f>IF(H272=1,IF(soki[[#This Row],[Dzień]]&gt;5,5000,$M$5),0)</f>
        <v>0</v>
      </c>
      <c r="G272">
        <f>IF(G271-soki[[#This Row],[wielkosc_zamowienia]]+soki[[#This Row],[Produkcja]]&lt;0,G271+soki[[#This Row],[Produkcja]],G271-soki[[#This Row],[wielkosc_zamowienia]]+soki[[#This Row],[Produkcja]])</f>
        <v>76400</v>
      </c>
      <c r="H272">
        <f>IF(soki[[#This Row],[data]]=B271,0,1)</f>
        <v>0</v>
      </c>
      <c r="I272">
        <f>IF(G271+soki[[#This Row],[Produkcja]]-soki[[#This Row],[wielkosc_zamowienia]]&lt;0,1,0)</f>
        <v>0</v>
      </c>
      <c r="J272">
        <f>IF(soki[[#This Row],[Filia]]=1,soki[[#This Row],[wielkosc_zamowienia]],0)</f>
        <v>0</v>
      </c>
    </row>
    <row r="273" spans="1:10" x14ac:dyDescent="0.25">
      <c r="A273">
        <v>272</v>
      </c>
      <c r="B273" s="1">
        <v>44332</v>
      </c>
      <c r="C273" s="2" t="s">
        <v>4</v>
      </c>
      <c r="D273">
        <v>1200</v>
      </c>
      <c r="E273">
        <f>WEEKDAY(soki[[#This Row],[data]],11)</f>
        <v>7</v>
      </c>
      <c r="F273">
        <f>IF(H273=1,IF(soki[[#This Row],[Dzień]]&gt;5,5000,$M$5),0)</f>
        <v>5000</v>
      </c>
      <c r="G273">
        <f>IF(G272-soki[[#This Row],[wielkosc_zamowienia]]+soki[[#This Row],[Produkcja]]&lt;0,G272+soki[[#This Row],[Produkcja]],G272-soki[[#This Row],[wielkosc_zamowienia]]+soki[[#This Row],[Produkcja]])</f>
        <v>80200</v>
      </c>
      <c r="H273">
        <f>IF(soki[[#This Row],[data]]=B272,0,1)</f>
        <v>1</v>
      </c>
      <c r="I273">
        <f>IF(G272+soki[[#This Row],[Produkcja]]-soki[[#This Row],[wielkosc_zamowienia]]&lt;0,1,0)</f>
        <v>0</v>
      </c>
      <c r="J273">
        <f>IF(soki[[#This Row],[Filia]]=1,soki[[#This Row],[wielkosc_zamowienia]],0)</f>
        <v>0</v>
      </c>
    </row>
    <row r="274" spans="1:10" x14ac:dyDescent="0.25">
      <c r="A274">
        <v>273</v>
      </c>
      <c r="B274" s="1">
        <v>44332</v>
      </c>
      <c r="C274" s="2" t="s">
        <v>5</v>
      </c>
      <c r="D274">
        <v>7370</v>
      </c>
      <c r="E274">
        <f>WEEKDAY(soki[[#This Row],[data]],11)</f>
        <v>7</v>
      </c>
      <c r="F274">
        <f>IF(H274=1,IF(soki[[#This Row],[Dzień]]&gt;5,5000,$M$5),0)</f>
        <v>0</v>
      </c>
      <c r="G274">
        <f>IF(G273-soki[[#This Row],[wielkosc_zamowienia]]+soki[[#This Row],[Produkcja]]&lt;0,G273+soki[[#This Row],[Produkcja]],G273-soki[[#This Row],[wielkosc_zamowienia]]+soki[[#This Row],[Produkcja]])</f>
        <v>72830</v>
      </c>
      <c r="H274">
        <f>IF(soki[[#This Row],[data]]=B273,0,1)</f>
        <v>0</v>
      </c>
      <c r="I274">
        <f>IF(G273+soki[[#This Row],[Produkcja]]-soki[[#This Row],[wielkosc_zamowienia]]&lt;0,1,0)</f>
        <v>0</v>
      </c>
      <c r="J274">
        <f>IF(soki[[#This Row],[Filia]]=1,soki[[#This Row],[wielkosc_zamowienia]],0)</f>
        <v>0</v>
      </c>
    </row>
    <row r="275" spans="1:10" x14ac:dyDescent="0.25">
      <c r="A275">
        <v>274</v>
      </c>
      <c r="B275" s="1">
        <v>44333</v>
      </c>
      <c r="C275" s="2" t="s">
        <v>4</v>
      </c>
      <c r="D275">
        <v>2210</v>
      </c>
      <c r="E275">
        <f>WEEKDAY(soki[[#This Row],[data]],11)</f>
        <v>1</v>
      </c>
      <c r="F275">
        <f>IF(H275=1,IF(soki[[#This Row],[Dzień]]&gt;5,5000,$M$5),0)</f>
        <v>13178</v>
      </c>
      <c r="G275">
        <f>IF(G274-soki[[#This Row],[wielkosc_zamowienia]]+soki[[#This Row],[Produkcja]]&lt;0,G274+soki[[#This Row],[Produkcja]],G274-soki[[#This Row],[wielkosc_zamowienia]]+soki[[#This Row],[Produkcja]])</f>
        <v>83798</v>
      </c>
      <c r="H275">
        <f>IF(soki[[#This Row],[data]]=B274,0,1)</f>
        <v>1</v>
      </c>
      <c r="I275">
        <f>IF(G274+soki[[#This Row],[Produkcja]]-soki[[#This Row],[wielkosc_zamowienia]]&lt;0,1,0)</f>
        <v>0</v>
      </c>
      <c r="J275">
        <f>IF(soki[[#This Row],[Filia]]=1,soki[[#This Row],[wielkosc_zamowienia]],0)</f>
        <v>0</v>
      </c>
    </row>
    <row r="276" spans="1:10" x14ac:dyDescent="0.25">
      <c r="A276">
        <v>275</v>
      </c>
      <c r="B276" s="1">
        <v>44334</v>
      </c>
      <c r="C276" s="2" t="s">
        <v>4</v>
      </c>
      <c r="D276">
        <v>1170</v>
      </c>
      <c r="E276">
        <f>WEEKDAY(soki[[#This Row],[data]],11)</f>
        <v>2</v>
      </c>
      <c r="F276">
        <f>IF(H276=1,IF(soki[[#This Row],[Dzień]]&gt;5,5000,$M$5),0)</f>
        <v>13178</v>
      </c>
      <c r="G276">
        <f>IF(G275-soki[[#This Row],[wielkosc_zamowienia]]+soki[[#This Row],[Produkcja]]&lt;0,G275+soki[[#This Row],[Produkcja]],G275-soki[[#This Row],[wielkosc_zamowienia]]+soki[[#This Row],[Produkcja]])</f>
        <v>95806</v>
      </c>
      <c r="H276">
        <f>IF(soki[[#This Row],[data]]=B275,0,1)</f>
        <v>1</v>
      </c>
      <c r="I276">
        <f>IF(G275+soki[[#This Row],[Produkcja]]-soki[[#This Row],[wielkosc_zamowienia]]&lt;0,1,0)</f>
        <v>0</v>
      </c>
      <c r="J276">
        <f>IF(soki[[#This Row],[Filia]]=1,soki[[#This Row],[wielkosc_zamowienia]],0)</f>
        <v>0</v>
      </c>
    </row>
    <row r="277" spans="1:10" x14ac:dyDescent="0.25">
      <c r="A277">
        <v>276</v>
      </c>
      <c r="B277" s="1">
        <v>44334</v>
      </c>
      <c r="C277" s="2" t="s">
        <v>6</v>
      </c>
      <c r="D277">
        <v>4170</v>
      </c>
      <c r="E277">
        <f>WEEKDAY(soki[[#This Row],[data]],11)</f>
        <v>2</v>
      </c>
      <c r="F277">
        <f>IF(H277=1,IF(soki[[#This Row],[Dzień]]&gt;5,5000,$M$5),0)</f>
        <v>0</v>
      </c>
      <c r="G277">
        <f>IF(G276-soki[[#This Row],[wielkosc_zamowienia]]+soki[[#This Row],[Produkcja]]&lt;0,G276+soki[[#This Row],[Produkcja]],G276-soki[[#This Row],[wielkosc_zamowienia]]+soki[[#This Row],[Produkcja]])</f>
        <v>91636</v>
      </c>
      <c r="H277">
        <f>IF(soki[[#This Row],[data]]=B276,0,1)</f>
        <v>0</v>
      </c>
      <c r="I277">
        <f>IF(G276+soki[[#This Row],[Produkcja]]-soki[[#This Row],[wielkosc_zamowienia]]&lt;0,1,0)</f>
        <v>0</v>
      </c>
      <c r="J277">
        <f>IF(soki[[#This Row],[Filia]]=1,soki[[#This Row],[wielkosc_zamowienia]],0)</f>
        <v>0</v>
      </c>
    </row>
    <row r="278" spans="1:10" x14ac:dyDescent="0.25">
      <c r="A278">
        <v>277</v>
      </c>
      <c r="B278" s="1">
        <v>44334</v>
      </c>
      <c r="C278" s="2" t="s">
        <v>5</v>
      </c>
      <c r="D278">
        <v>7330</v>
      </c>
      <c r="E278">
        <f>WEEKDAY(soki[[#This Row],[data]],11)</f>
        <v>2</v>
      </c>
      <c r="F278">
        <f>IF(H278=1,IF(soki[[#This Row],[Dzień]]&gt;5,5000,$M$5),0)</f>
        <v>0</v>
      </c>
      <c r="G278">
        <f>IF(G277-soki[[#This Row],[wielkosc_zamowienia]]+soki[[#This Row],[Produkcja]]&lt;0,G277+soki[[#This Row],[Produkcja]],G277-soki[[#This Row],[wielkosc_zamowienia]]+soki[[#This Row],[Produkcja]])</f>
        <v>84306</v>
      </c>
      <c r="H278">
        <f>IF(soki[[#This Row],[data]]=B277,0,1)</f>
        <v>0</v>
      </c>
      <c r="I278">
        <f>IF(G277+soki[[#This Row],[Produkcja]]-soki[[#This Row],[wielkosc_zamowienia]]&lt;0,1,0)</f>
        <v>0</v>
      </c>
      <c r="J278">
        <f>IF(soki[[#This Row],[Filia]]=1,soki[[#This Row],[wielkosc_zamowienia]],0)</f>
        <v>0</v>
      </c>
    </row>
    <row r="279" spans="1:10" x14ac:dyDescent="0.25">
      <c r="A279">
        <v>278</v>
      </c>
      <c r="B279" s="1">
        <v>44335</v>
      </c>
      <c r="C279" s="2" t="s">
        <v>6</v>
      </c>
      <c r="D279">
        <v>6170</v>
      </c>
      <c r="E279">
        <f>WEEKDAY(soki[[#This Row],[data]],11)</f>
        <v>3</v>
      </c>
      <c r="F279">
        <f>IF(H279=1,IF(soki[[#This Row],[Dzień]]&gt;5,5000,$M$5),0)</f>
        <v>13178</v>
      </c>
      <c r="G279">
        <f>IF(G278-soki[[#This Row],[wielkosc_zamowienia]]+soki[[#This Row],[Produkcja]]&lt;0,G278+soki[[#This Row],[Produkcja]],G278-soki[[#This Row],[wielkosc_zamowienia]]+soki[[#This Row],[Produkcja]])</f>
        <v>91314</v>
      </c>
      <c r="H279">
        <f>IF(soki[[#This Row],[data]]=B278,0,1)</f>
        <v>1</v>
      </c>
      <c r="I279">
        <f>IF(G278+soki[[#This Row],[Produkcja]]-soki[[#This Row],[wielkosc_zamowienia]]&lt;0,1,0)</f>
        <v>0</v>
      </c>
      <c r="J279">
        <f>IF(soki[[#This Row],[Filia]]=1,soki[[#This Row],[wielkosc_zamowienia]],0)</f>
        <v>0</v>
      </c>
    </row>
    <row r="280" spans="1:10" x14ac:dyDescent="0.25">
      <c r="A280">
        <v>279</v>
      </c>
      <c r="B280" s="1">
        <v>44335</v>
      </c>
      <c r="C280" s="2" t="s">
        <v>7</v>
      </c>
      <c r="D280">
        <v>5020</v>
      </c>
      <c r="E280">
        <f>WEEKDAY(soki[[#This Row],[data]],11)</f>
        <v>3</v>
      </c>
      <c r="F280">
        <f>IF(H280=1,IF(soki[[#This Row],[Dzień]]&gt;5,5000,$M$5),0)</f>
        <v>0</v>
      </c>
      <c r="G280">
        <f>IF(G279-soki[[#This Row],[wielkosc_zamowienia]]+soki[[#This Row],[Produkcja]]&lt;0,G279+soki[[#This Row],[Produkcja]],G279-soki[[#This Row],[wielkosc_zamowienia]]+soki[[#This Row],[Produkcja]])</f>
        <v>86294</v>
      </c>
      <c r="H280">
        <f>IF(soki[[#This Row],[data]]=B279,0,1)</f>
        <v>0</v>
      </c>
      <c r="I280">
        <f>IF(G279+soki[[#This Row],[Produkcja]]-soki[[#This Row],[wielkosc_zamowienia]]&lt;0,1,0)</f>
        <v>0</v>
      </c>
      <c r="J280">
        <f>IF(soki[[#This Row],[Filia]]=1,soki[[#This Row],[wielkosc_zamowienia]],0)</f>
        <v>0</v>
      </c>
    </row>
    <row r="281" spans="1:10" x14ac:dyDescent="0.25">
      <c r="A281">
        <v>280</v>
      </c>
      <c r="B281" s="1">
        <v>44335</v>
      </c>
      <c r="C281" s="2" t="s">
        <v>4</v>
      </c>
      <c r="D281">
        <v>4470</v>
      </c>
      <c r="E281">
        <f>WEEKDAY(soki[[#This Row],[data]],11)</f>
        <v>3</v>
      </c>
      <c r="F281">
        <f>IF(H281=1,IF(soki[[#This Row],[Dzień]]&gt;5,5000,$M$5),0)</f>
        <v>0</v>
      </c>
      <c r="G281">
        <f>IF(G280-soki[[#This Row],[wielkosc_zamowienia]]+soki[[#This Row],[Produkcja]]&lt;0,G280+soki[[#This Row],[Produkcja]],G280-soki[[#This Row],[wielkosc_zamowienia]]+soki[[#This Row],[Produkcja]])</f>
        <v>81824</v>
      </c>
      <c r="H281">
        <f>IF(soki[[#This Row],[data]]=B280,0,1)</f>
        <v>0</v>
      </c>
      <c r="I281">
        <f>IF(G280+soki[[#This Row],[Produkcja]]-soki[[#This Row],[wielkosc_zamowienia]]&lt;0,1,0)</f>
        <v>0</v>
      </c>
      <c r="J281">
        <f>IF(soki[[#This Row],[Filia]]=1,soki[[#This Row],[wielkosc_zamowienia]],0)</f>
        <v>0</v>
      </c>
    </row>
    <row r="282" spans="1:10" x14ac:dyDescent="0.25">
      <c r="A282">
        <v>281</v>
      </c>
      <c r="B282" s="1">
        <v>44335</v>
      </c>
      <c r="C282" s="2" t="s">
        <v>5</v>
      </c>
      <c r="D282">
        <v>8450</v>
      </c>
      <c r="E282">
        <f>WEEKDAY(soki[[#This Row],[data]],11)</f>
        <v>3</v>
      </c>
      <c r="F282">
        <f>IF(H282=1,IF(soki[[#This Row],[Dzień]]&gt;5,5000,$M$5),0)</f>
        <v>0</v>
      </c>
      <c r="G282">
        <f>IF(G281-soki[[#This Row],[wielkosc_zamowienia]]+soki[[#This Row],[Produkcja]]&lt;0,G281+soki[[#This Row],[Produkcja]],G281-soki[[#This Row],[wielkosc_zamowienia]]+soki[[#This Row],[Produkcja]])</f>
        <v>73374</v>
      </c>
      <c r="H282">
        <f>IF(soki[[#This Row],[data]]=B281,0,1)</f>
        <v>0</v>
      </c>
      <c r="I282">
        <f>IF(G281+soki[[#This Row],[Produkcja]]-soki[[#This Row],[wielkosc_zamowienia]]&lt;0,1,0)</f>
        <v>0</v>
      </c>
      <c r="J282">
        <f>IF(soki[[#This Row],[Filia]]=1,soki[[#This Row],[wielkosc_zamowienia]],0)</f>
        <v>0</v>
      </c>
    </row>
    <row r="283" spans="1:10" x14ac:dyDescent="0.25">
      <c r="A283">
        <v>282</v>
      </c>
      <c r="B283" s="1">
        <v>44336</v>
      </c>
      <c r="C283" s="2" t="s">
        <v>4</v>
      </c>
      <c r="D283">
        <v>2250</v>
      </c>
      <c r="E283">
        <f>WEEKDAY(soki[[#This Row],[data]],11)</f>
        <v>4</v>
      </c>
      <c r="F283">
        <f>IF(H283=1,IF(soki[[#This Row],[Dzień]]&gt;5,5000,$M$5),0)</f>
        <v>13178</v>
      </c>
      <c r="G283">
        <f>IF(G282-soki[[#This Row],[wielkosc_zamowienia]]+soki[[#This Row],[Produkcja]]&lt;0,G282+soki[[#This Row],[Produkcja]],G282-soki[[#This Row],[wielkosc_zamowienia]]+soki[[#This Row],[Produkcja]])</f>
        <v>84302</v>
      </c>
      <c r="H283">
        <f>IF(soki[[#This Row],[data]]=B282,0,1)</f>
        <v>1</v>
      </c>
      <c r="I283">
        <f>IF(G282+soki[[#This Row],[Produkcja]]-soki[[#This Row],[wielkosc_zamowienia]]&lt;0,1,0)</f>
        <v>0</v>
      </c>
      <c r="J283">
        <f>IF(soki[[#This Row],[Filia]]=1,soki[[#This Row],[wielkosc_zamowienia]],0)</f>
        <v>0</v>
      </c>
    </row>
    <row r="284" spans="1:10" x14ac:dyDescent="0.25">
      <c r="A284">
        <v>283</v>
      </c>
      <c r="B284" s="1">
        <v>44336</v>
      </c>
      <c r="C284" s="2" t="s">
        <v>5</v>
      </c>
      <c r="D284">
        <v>6050</v>
      </c>
      <c r="E284">
        <f>WEEKDAY(soki[[#This Row],[data]],11)</f>
        <v>4</v>
      </c>
      <c r="F284">
        <f>IF(H284=1,IF(soki[[#This Row],[Dzień]]&gt;5,5000,$M$5),0)</f>
        <v>0</v>
      </c>
      <c r="G284">
        <f>IF(G283-soki[[#This Row],[wielkosc_zamowienia]]+soki[[#This Row],[Produkcja]]&lt;0,G283+soki[[#This Row],[Produkcja]],G283-soki[[#This Row],[wielkosc_zamowienia]]+soki[[#This Row],[Produkcja]])</f>
        <v>78252</v>
      </c>
      <c r="H284">
        <f>IF(soki[[#This Row],[data]]=B283,0,1)</f>
        <v>0</v>
      </c>
      <c r="I284">
        <f>IF(G283+soki[[#This Row],[Produkcja]]-soki[[#This Row],[wielkosc_zamowienia]]&lt;0,1,0)</f>
        <v>0</v>
      </c>
      <c r="J284">
        <f>IF(soki[[#This Row],[Filia]]=1,soki[[#This Row],[wielkosc_zamowienia]],0)</f>
        <v>0</v>
      </c>
    </row>
    <row r="285" spans="1:10" x14ac:dyDescent="0.25">
      <c r="A285">
        <v>284</v>
      </c>
      <c r="B285" s="1">
        <v>44337</v>
      </c>
      <c r="C285" s="2" t="s">
        <v>5</v>
      </c>
      <c r="D285">
        <v>5490</v>
      </c>
      <c r="E285">
        <f>WEEKDAY(soki[[#This Row],[data]],11)</f>
        <v>5</v>
      </c>
      <c r="F285">
        <f>IF(H285=1,IF(soki[[#This Row],[Dzień]]&gt;5,5000,$M$5),0)</f>
        <v>13178</v>
      </c>
      <c r="G285">
        <f>IF(G284-soki[[#This Row],[wielkosc_zamowienia]]+soki[[#This Row],[Produkcja]]&lt;0,G284+soki[[#This Row],[Produkcja]],G284-soki[[#This Row],[wielkosc_zamowienia]]+soki[[#This Row],[Produkcja]])</f>
        <v>85940</v>
      </c>
      <c r="H285">
        <f>IF(soki[[#This Row],[data]]=B284,0,1)</f>
        <v>1</v>
      </c>
      <c r="I285">
        <f>IF(G284+soki[[#This Row],[Produkcja]]-soki[[#This Row],[wielkosc_zamowienia]]&lt;0,1,0)</f>
        <v>0</v>
      </c>
      <c r="J285">
        <f>IF(soki[[#This Row],[Filia]]=1,soki[[#This Row],[wielkosc_zamowienia]],0)</f>
        <v>0</v>
      </c>
    </row>
    <row r="286" spans="1:10" x14ac:dyDescent="0.25">
      <c r="A286">
        <v>285</v>
      </c>
      <c r="B286" s="1">
        <v>44338</v>
      </c>
      <c r="C286" s="2" t="s">
        <v>7</v>
      </c>
      <c r="D286">
        <v>3000</v>
      </c>
      <c r="E286">
        <f>WEEKDAY(soki[[#This Row],[data]],11)</f>
        <v>6</v>
      </c>
      <c r="F286">
        <f>IF(H286=1,IF(soki[[#This Row],[Dzień]]&gt;5,5000,$M$5),0)</f>
        <v>5000</v>
      </c>
      <c r="G286">
        <f>IF(G285-soki[[#This Row],[wielkosc_zamowienia]]+soki[[#This Row],[Produkcja]]&lt;0,G285+soki[[#This Row],[Produkcja]],G285-soki[[#This Row],[wielkosc_zamowienia]]+soki[[#This Row],[Produkcja]])</f>
        <v>87940</v>
      </c>
      <c r="H286">
        <f>IF(soki[[#This Row],[data]]=B285,0,1)</f>
        <v>1</v>
      </c>
      <c r="I286">
        <f>IF(G285+soki[[#This Row],[Produkcja]]-soki[[#This Row],[wielkosc_zamowienia]]&lt;0,1,0)</f>
        <v>0</v>
      </c>
      <c r="J286">
        <f>IF(soki[[#This Row],[Filia]]=1,soki[[#This Row],[wielkosc_zamowienia]],0)</f>
        <v>0</v>
      </c>
    </row>
    <row r="287" spans="1:10" x14ac:dyDescent="0.25">
      <c r="A287">
        <v>286</v>
      </c>
      <c r="B287" s="1">
        <v>44338</v>
      </c>
      <c r="C287" s="2" t="s">
        <v>6</v>
      </c>
      <c r="D287">
        <v>9670</v>
      </c>
      <c r="E287">
        <f>WEEKDAY(soki[[#This Row],[data]],11)</f>
        <v>6</v>
      </c>
      <c r="F287">
        <f>IF(H287=1,IF(soki[[#This Row],[Dzień]]&gt;5,5000,$M$5),0)</f>
        <v>0</v>
      </c>
      <c r="G287">
        <f>IF(G286-soki[[#This Row],[wielkosc_zamowienia]]+soki[[#This Row],[Produkcja]]&lt;0,G286+soki[[#This Row],[Produkcja]],G286-soki[[#This Row],[wielkosc_zamowienia]]+soki[[#This Row],[Produkcja]])</f>
        <v>78270</v>
      </c>
      <c r="H287">
        <f>IF(soki[[#This Row],[data]]=B286,0,1)</f>
        <v>0</v>
      </c>
      <c r="I287">
        <f>IF(G286+soki[[#This Row],[Produkcja]]-soki[[#This Row],[wielkosc_zamowienia]]&lt;0,1,0)</f>
        <v>0</v>
      </c>
      <c r="J287">
        <f>IF(soki[[#This Row],[Filia]]=1,soki[[#This Row],[wielkosc_zamowienia]],0)</f>
        <v>0</v>
      </c>
    </row>
    <row r="288" spans="1:10" x14ac:dyDescent="0.25">
      <c r="A288">
        <v>287</v>
      </c>
      <c r="B288" s="1">
        <v>44339</v>
      </c>
      <c r="C288" s="2" t="s">
        <v>7</v>
      </c>
      <c r="D288">
        <v>3710</v>
      </c>
      <c r="E288">
        <f>WEEKDAY(soki[[#This Row],[data]],11)</f>
        <v>7</v>
      </c>
      <c r="F288">
        <f>IF(H288=1,IF(soki[[#This Row],[Dzień]]&gt;5,5000,$M$5),0)</f>
        <v>5000</v>
      </c>
      <c r="G288">
        <f>IF(G287-soki[[#This Row],[wielkosc_zamowienia]]+soki[[#This Row],[Produkcja]]&lt;0,G287+soki[[#This Row],[Produkcja]],G287-soki[[#This Row],[wielkosc_zamowienia]]+soki[[#This Row],[Produkcja]])</f>
        <v>79560</v>
      </c>
      <c r="H288">
        <f>IF(soki[[#This Row],[data]]=B287,0,1)</f>
        <v>1</v>
      </c>
      <c r="I288">
        <f>IF(G287+soki[[#This Row],[Produkcja]]-soki[[#This Row],[wielkosc_zamowienia]]&lt;0,1,0)</f>
        <v>0</v>
      </c>
      <c r="J288">
        <f>IF(soki[[#This Row],[Filia]]=1,soki[[#This Row],[wielkosc_zamowienia]],0)</f>
        <v>0</v>
      </c>
    </row>
    <row r="289" spans="1:10" x14ac:dyDescent="0.25">
      <c r="A289">
        <v>288</v>
      </c>
      <c r="B289" s="1">
        <v>44339</v>
      </c>
      <c r="C289" s="2" t="s">
        <v>5</v>
      </c>
      <c r="D289">
        <v>2680</v>
      </c>
      <c r="E289">
        <f>WEEKDAY(soki[[#This Row],[data]],11)</f>
        <v>7</v>
      </c>
      <c r="F289">
        <f>IF(H289=1,IF(soki[[#This Row],[Dzień]]&gt;5,5000,$M$5),0)</f>
        <v>0</v>
      </c>
      <c r="G289">
        <f>IF(G288-soki[[#This Row],[wielkosc_zamowienia]]+soki[[#This Row],[Produkcja]]&lt;0,G288+soki[[#This Row],[Produkcja]],G288-soki[[#This Row],[wielkosc_zamowienia]]+soki[[#This Row],[Produkcja]])</f>
        <v>76880</v>
      </c>
      <c r="H289">
        <f>IF(soki[[#This Row],[data]]=B288,0,1)</f>
        <v>0</v>
      </c>
      <c r="I289">
        <f>IF(G288+soki[[#This Row],[Produkcja]]-soki[[#This Row],[wielkosc_zamowienia]]&lt;0,1,0)</f>
        <v>0</v>
      </c>
      <c r="J289">
        <f>IF(soki[[#This Row],[Filia]]=1,soki[[#This Row],[wielkosc_zamowienia]],0)</f>
        <v>0</v>
      </c>
    </row>
    <row r="290" spans="1:10" x14ac:dyDescent="0.25">
      <c r="A290">
        <v>289</v>
      </c>
      <c r="B290" s="1">
        <v>44339</v>
      </c>
      <c r="C290" s="2" t="s">
        <v>4</v>
      </c>
      <c r="D290">
        <v>4700</v>
      </c>
      <c r="E290">
        <f>WEEKDAY(soki[[#This Row],[data]],11)</f>
        <v>7</v>
      </c>
      <c r="F290">
        <f>IF(H290=1,IF(soki[[#This Row],[Dzień]]&gt;5,5000,$M$5),0)</f>
        <v>0</v>
      </c>
      <c r="G290">
        <f>IF(G289-soki[[#This Row],[wielkosc_zamowienia]]+soki[[#This Row],[Produkcja]]&lt;0,G289+soki[[#This Row],[Produkcja]],G289-soki[[#This Row],[wielkosc_zamowienia]]+soki[[#This Row],[Produkcja]])</f>
        <v>72180</v>
      </c>
      <c r="H290">
        <f>IF(soki[[#This Row],[data]]=B289,0,1)</f>
        <v>0</v>
      </c>
      <c r="I290">
        <f>IF(G289+soki[[#This Row],[Produkcja]]-soki[[#This Row],[wielkosc_zamowienia]]&lt;0,1,0)</f>
        <v>0</v>
      </c>
      <c r="J290">
        <f>IF(soki[[#This Row],[Filia]]=1,soki[[#This Row],[wielkosc_zamowienia]],0)</f>
        <v>0</v>
      </c>
    </row>
    <row r="291" spans="1:10" x14ac:dyDescent="0.25">
      <c r="A291">
        <v>290</v>
      </c>
      <c r="B291" s="1">
        <v>44340</v>
      </c>
      <c r="C291" s="2" t="s">
        <v>4</v>
      </c>
      <c r="D291">
        <v>1830</v>
      </c>
      <c r="E291">
        <f>WEEKDAY(soki[[#This Row],[data]],11)</f>
        <v>1</v>
      </c>
      <c r="F291">
        <f>IF(H291=1,IF(soki[[#This Row],[Dzień]]&gt;5,5000,$M$5),0)</f>
        <v>13178</v>
      </c>
      <c r="G291">
        <f>IF(G290-soki[[#This Row],[wielkosc_zamowienia]]+soki[[#This Row],[Produkcja]]&lt;0,G290+soki[[#This Row],[Produkcja]],G290-soki[[#This Row],[wielkosc_zamowienia]]+soki[[#This Row],[Produkcja]])</f>
        <v>83528</v>
      </c>
      <c r="H291">
        <f>IF(soki[[#This Row],[data]]=B290,0,1)</f>
        <v>1</v>
      </c>
      <c r="I291">
        <f>IF(G290+soki[[#This Row],[Produkcja]]-soki[[#This Row],[wielkosc_zamowienia]]&lt;0,1,0)</f>
        <v>0</v>
      </c>
      <c r="J291">
        <f>IF(soki[[#This Row],[Filia]]=1,soki[[#This Row],[wielkosc_zamowienia]],0)</f>
        <v>0</v>
      </c>
    </row>
    <row r="292" spans="1:10" x14ac:dyDescent="0.25">
      <c r="A292">
        <v>291</v>
      </c>
      <c r="B292" s="1">
        <v>44340</v>
      </c>
      <c r="C292" s="2" t="s">
        <v>5</v>
      </c>
      <c r="D292">
        <v>4100</v>
      </c>
      <c r="E292">
        <f>WEEKDAY(soki[[#This Row],[data]],11)</f>
        <v>1</v>
      </c>
      <c r="F292">
        <f>IF(H292=1,IF(soki[[#This Row],[Dzień]]&gt;5,5000,$M$5),0)</f>
        <v>0</v>
      </c>
      <c r="G292">
        <f>IF(G291-soki[[#This Row],[wielkosc_zamowienia]]+soki[[#This Row],[Produkcja]]&lt;0,G291+soki[[#This Row],[Produkcja]],G291-soki[[#This Row],[wielkosc_zamowienia]]+soki[[#This Row],[Produkcja]])</f>
        <v>79428</v>
      </c>
      <c r="H292">
        <f>IF(soki[[#This Row],[data]]=B291,0,1)</f>
        <v>0</v>
      </c>
      <c r="I292">
        <f>IF(G291+soki[[#This Row],[Produkcja]]-soki[[#This Row],[wielkosc_zamowienia]]&lt;0,1,0)</f>
        <v>0</v>
      </c>
      <c r="J292">
        <f>IF(soki[[#This Row],[Filia]]=1,soki[[#This Row],[wielkosc_zamowienia]],0)</f>
        <v>0</v>
      </c>
    </row>
    <row r="293" spans="1:10" x14ac:dyDescent="0.25">
      <c r="A293">
        <v>292</v>
      </c>
      <c r="B293" s="1">
        <v>44341</v>
      </c>
      <c r="C293" s="2" t="s">
        <v>7</v>
      </c>
      <c r="D293">
        <v>7870</v>
      </c>
      <c r="E293">
        <f>WEEKDAY(soki[[#This Row],[data]],11)</f>
        <v>2</v>
      </c>
      <c r="F293">
        <f>IF(H293=1,IF(soki[[#This Row],[Dzień]]&gt;5,5000,$M$5),0)</f>
        <v>13178</v>
      </c>
      <c r="G293">
        <f>IF(G292-soki[[#This Row],[wielkosc_zamowienia]]+soki[[#This Row],[Produkcja]]&lt;0,G292+soki[[#This Row],[Produkcja]],G292-soki[[#This Row],[wielkosc_zamowienia]]+soki[[#This Row],[Produkcja]])</f>
        <v>84736</v>
      </c>
      <c r="H293">
        <f>IF(soki[[#This Row],[data]]=B292,0,1)</f>
        <v>1</v>
      </c>
      <c r="I293">
        <f>IF(G292+soki[[#This Row],[Produkcja]]-soki[[#This Row],[wielkosc_zamowienia]]&lt;0,1,0)</f>
        <v>0</v>
      </c>
      <c r="J293">
        <f>IF(soki[[#This Row],[Filia]]=1,soki[[#This Row],[wielkosc_zamowienia]],0)</f>
        <v>0</v>
      </c>
    </row>
    <row r="294" spans="1:10" x14ac:dyDescent="0.25">
      <c r="A294">
        <v>293</v>
      </c>
      <c r="B294" s="1">
        <v>44341</v>
      </c>
      <c r="C294" s="2" t="s">
        <v>5</v>
      </c>
      <c r="D294">
        <v>7160</v>
      </c>
      <c r="E294">
        <f>WEEKDAY(soki[[#This Row],[data]],11)</f>
        <v>2</v>
      </c>
      <c r="F294">
        <f>IF(H294=1,IF(soki[[#This Row],[Dzień]]&gt;5,5000,$M$5),0)</f>
        <v>0</v>
      </c>
      <c r="G294">
        <f>IF(G293-soki[[#This Row],[wielkosc_zamowienia]]+soki[[#This Row],[Produkcja]]&lt;0,G293+soki[[#This Row],[Produkcja]],G293-soki[[#This Row],[wielkosc_zamowienia]]+soki[[#This Row],[Produkcja]])</f>
        <v>77576</v>
      </c>
      <c r="H294">
        <f>IF(soki[[#This Row],[data]]=B293,0,1)</f>
        <v>0</v>
      </c>
      <c r="I294">
        <f>IF(G293+soki[[#This Row],[Produkcja]]-soki[[#This Row],[wielkosc_zamowienia]]&lt;0,1,0)</f>
        <v>0</v>
      </c>
      <c r="J294">
        <f>IF(soki[[#This Row],[Filia]]=1,soki[[#This Row],[wielkosc_zamowienia]],0)</f>
        <v>0</v>
      </c>
    </row>
    <row r="295" spans="1:10" x14ac:dyDescent="0.25">
      <c r="A295">
        <v>294</v>
      </c>
      <c r="B295" s="1">
        <v>44341</v>
      </c>
      <c r="C295" s="2" t="s">
        <v>6</v>
      </c>
      <c r="D295">
        <v>9200</v>
      </c>
      <c r="E295">
        <f>WEEKDAY(soki[[#This Row],[data]],11)</f>
        <v>2</v>
      </c>
      <c r="F295">
        <f>IF(H295=1,IF(soki[[#This Row],[Dzień]]&gt;5,5000,$M$5),0)</f>
        <v>0</v>
      </c>
      <c r="G295">
        <f>IF(G294-soki[[#This Row],[wielkosc_zamowienia]]+soki[[#This Row],[Produkcja]]&lt;0,G294+soki[[#This Row],[Produkcja]],G294-soki[[#This Row],[wielkosc_zamowienia]]+soki[[#This Row],[Produkcja]])</f>
        <v>68376</v>
      </c>
      <c r="H295">
        <f>IF(soki[[#This Row],[data]]=B294,0,1)</f>
        <v>0</v>
      </c>
      <c r="I295">
        <f>IF(G294+soki[[#This Row],[Produkcja]]-soki[[#This Row],[wielkosc_zamowienia]]&lt;0,1,0)</f>
        <v>0</v>
      </c>
      <c r="J295">
        <f>IF(soki[[#This Row],[Filia]]=1,soki[[#This Row],[wielkosc_zamowienia]],0)</f>
        <v>0</v>
      </c>
    </row>
    <row r="296" spans="1:10" x14ac:dyDescent="0.25">
      <c r="A296">
        <v>295</v>
      </c>
      <c r="B296" s="1">
        <v>44342</v>
      </c>
      <c r="C296" s="2" t="s">
        <v>5</v>
      </c>
      <c r="D296">
        <v>7390</v>
      </c>
      <c r="E296">
        <f>WEEKDAY(soki[[#This Row],[data]],11)</f>
        <v>3</v>
      </c>
      <c r="F296">
        <f>IF(H296=1,IF(soki[[#This Row],[Dzień]]&gt;5,5000,$M$5),0)</f>
        <v>13178</v>
      </c>
      <c r="G296">
        <f>IF(G295-soki[[#This Row],[wielkosc_zamowienia]]+soki[[#This Row],[Produkcja]]&lt;0,G295+soki[[#This Row],[Produkcja]],G295-soki[[#This Row],[wielkosc_zamowienia]]+soki[[#This Row],[Produkcja]])</f>
        <v>74164</v>
      </c>
      <c r="H296">
        <f>IF(soki[[#This Row],[data]]=B295,0,1)</f>
        <v>1</v>
      </c>
      <c r="I296">
        <f>IF(G295+soki[[#This Row],[Produkcja]]-soki[[#This Row],[wielkosc_zamowienia]]&lt;0,1,0)</f>
        <v>0</v>
      </c>
      <c r="J296">
        <f>IF(soki[[#This Row],[Filia]]=1,soki[[#This Row],[wielkosc_zamowienia]],0)</f>
        <v>0</v>
      </c>
    </row>
    <row r="297" spans="1:10" x14ac:dyDescent="0.25">
      <c r="A297">
        <v>296</v>
      </c>
      <c r="B297" s="1">
        <v>44342</v>
      </c>
      <c r="C297" s="2" t="s">
        <v>4</v>
      </c>
      <c r="D297">
        <v>4560</v>
      </c>
      <c r="E297">
        <f>WEEKDAY(soki[[#This Row],[data]],11)</f>
        <v>3</v>
      </c>
      <c r="F297">
        <f>IF(H297=1,IF(soki[[#This Row],[Dzień]]&gt;5,5000,$M$5),0)</f>
        <v>0</v>
      </c>
      <c r="G297">
        <f>IF(G296-soki[[#This Row],[wielkosc_zamowienia]]+soki[[#This Row],[Produkcja]]&lt;0,G296+soki[[#This Row],[Produkcja]],G296-soki[[#This Row],[wielkosc_zamowienia]]+soki[[#This Row],[Produkcja]])</f>
        <v>69604</v>
      </c>
      <c r="H297">
        <f>IF(soki[[#This Row],[data]]=B296,0,1)</f>
        <v>0</v>
      </c>
      <c r="I297">
        <f>IF(G296+soki[[#This Row],[Produkcja]]-soki[[#This Row],[wielkosc_zamowienia]]&lt;0,1,0)</f>
        <v>0</v>
      </c>
      <c r="J297">
        <f>IF(soki[[#This Row],[Filia]]=1,soki[[#This Row],[wielkosc_zamowienia]],0)</f>
        <v>0</v>
      </c>
    </row>
    <row r="298" spans="1:10" x14ac:dyDescent="0.25">
      <c r="A298">
        <v>297</v>
      </c>
      <c r="B298" s="1">
        <v>44343</v>
      </c>
      <c r="C298" s="2" t="s">
        <v>5</v>
      </c>
      <c r="D298">
        <v>8680</v>
      </c>
      <c r="E298">
        <f>WEEKDAY(soki[[#This Row],[data]],11)</f>
        <v>4</v>
      </c>
      <c r="F298">
        <f>IF(H298=1,IF(soki[[#This Row],[Dzień]]&gt;5,5000,$M$5),0)</f>
        <v>13178</v>
      </c>
      <c r="G298">
        <f>IF(G297-soki[[#This Row],[wielkosc_zamowienia]]+soki[[#This Row],[Produkcja]]&lt;0,G297+soki[[#This Row],[Produkcja]],G297-soki[[#This Row],[wielkosc_zamowienia]]+soki[[#This Row],[Produkcja]])</f>
        <v>74102</v>
      </c>
      <c r="H298">
        <f>IF(soki[[#This Row],[data]]=B297,0,1)</f>
        <v>1</v>
      </c>
      <c r="I298">
        <f>IF(G297+soki[[#This Row],[Produkcja]]-soki[[#This Row],[wielkosc_zamowienia]]&lt;0,1,0)</f>
        <v>0</v>
      </c>
      <c r="J298">
        <f>IF(soki[[#This Row],[Filia]]=1,soki[[#This Row],[wielkosc_zamowienia]],0)</f>
        <v>0</v>
      </c>
    </row>
    <row r="299" spans="1:10" x14ac:dyDescent="0.25">
      <c r="A299">
        <v>298</v>
      </c>
      <c r="B299" s="1">
        <v>44343</v>
      </c>
      <c r="C299" s="2" t="s">
        <v>4</v>
      </c>
      <c r="D299">
        <v>3110</v>
      </c>
      <c r="E299">
        <f>WEEKDAY(soki[[#This Row],[data]],11)</f>
        <v>4</v>
      </c>
      <c r="F299">
        <f>IF(H299=1,IF(soki[[#This Row],[Dzień]]&gt;5,5000,$M$5),0)</f>
        <v>0</v>
      </c>
      <c r="G299">
        <f>IF(G298-soki[[#This Row],[wielkosc_zamowienia]]+soki[[#This Row],[Produkcja]]&lt;0,G298+soki[[#This Row],[Produkcja]],G298-soki[[#This Row],[wielkosc_zamowienia]]+soki[[#This Row],[Produkcja]])</f>
        <v>70992</v>
      </c>
      <c r="H299">
        <f>IF(soki[[#This Row],[data]]=B298,0,1)</f>
        <v>0</v>
      </c>
      <c r="I299">
        <f>IF(G298+soki[[#This Row],[Produkcja]]-soki[[#This Row],[wielkosc_zamowienia]]&lt;0,1,0)</f>
        <v>0</v>
      </c>
      <c r="J299">
        <f>IF(soki[[#This Row],[Filia]]=1,soki[[#This Row],[wielkosc_zamowienia]],0)</f>
        <v>0</v>
      </c>
    </row>
    <row r="300" spans="1:10" x14ac:dyDescent="0.25">
      <c r="A300">
        <v>299</v>
      </c>
      <c r="B300" s="1">
        <v>44343</v>
      </c>
      <c r="C300" s="2" t="s">
        <v>7</v>
      </c>
      <c r="D300">
        <v>8770</v>
      </c>
      <c r="E300">
        <f>WEEKDAY(soki[[#This Row],[data]],11)</f>
        <v>4</v>
      </c>
      <c r="F300">
        <f>IF(H300=1,IF(soki[[#This Row],[Dzień]]&gt;5,5000,$M$5),0)</f>
        <v>0</v>
      </c>
      <c r="G300">
        <f>IF(G299-soki[[#This Row],[wielkosc_zamowienia]]+soki[[#This Row],[Produkcja]]&lt;0,G299+soki[[#This Row],[Produkcja]],G299-soki[[#This Row],[wielkosc_zamowienia]]+soki[[#This Row],[Produkcja]])</f>
        <v>62222</v>
      </c>
      <c r="H300">
        <f>IF(soki[[#This Row],[data]]=B299,0,1)</f>
        <v>0</v>
      </c>
      <c r="I300">
        <f>IF(G299+soki[[#This Row],[Produkcja]]-soki[[#This Row],[wielkosc_zamowienia]]&lt;0,1,0)</f>
        <v>0</v>
      </c>
      <c r="J300">
        <f>IF(soki[[#This Row],[Filia]]=1,soki[[#This Row],[wielkosc_zamowienia]],0)</f>
        <v>0</v>
      </c>
    </row>
    <row r="301" spans="1:10" x14ac:dyDescent="0.25">
      <c r="A301">
        <v>300</v>
      </c>
      <c r="B301" s="1">
        <v>44344</v>
      </c>
      <c r="C301" s="2" t="s">
        <v>7</v>
      </c>
      <c r="D301">
        <v>6900</v>
      </c>
      <c r="E301">
        <f>WEEKDAY(soki[[#This Row],[data]],11)</f>
        <v>5</v>
      </c>
      <c r="F301">
        <f>IF(H301=1,IF(soki[[#This Row],[Dzień]]&gt;5,5000,$M$5),0)</f>
        <v>13178</v>
      </c>
      <c r="G301">
        <f>IF(G300-soki[[#This Row],[wielkosc_zamowienia]]+soki[[#This Row],[Produkcja]]&lt;0,G300+soki[[#This Row],[Produkcja]],G300-soki[[#This Row],[wielkosc_zamowienia]]+soki[[#This Row],[Produkcja]])</f>
        <v>68500</v>
      </c>
      <c r="H301">
        <f>IF(soki[[#This Row],[data]]=B300,0,1)</f>
        <v>1</v>
      </c>
      <c r="I301">
        <f>IF(G300+soki[[#This Row],[Produkcja]]-soki[[#This Row],[wielkosc_zamowienia]]&lt;0,1,0)</f>
        <v>0</v>
      </c>
      <c r="J301">
        <f>IF(soki[[#This Row],[Filia]]=1,soki[[#This Row],[wielkosc_zamowienia]],0)</f>
        <v>0</v>
      </c>
    </row>
    <row r="302" spans="1:10" x14ac:dyDescent="0.25">
      <c r="A302">
        <v>301</v>
      </c>
      <c r="B302" s="1">
        <v>44344</v>
      </c>
      <c r="C302" s="2" t="s">
        <v>4</v>
      </c>
      <c r="D302">
        <v>9220</v>
      </c>
      <c r="E302">
        <f>WEEKDAY(soki[[#This Row],[data]],11)</f>
        <v>5</v>
      </c>
      <c r="F302">
        <f>IF(H302=1,IF(soki[[#This Row],[Dzień]]&gt;5,5000,$M$5),0)</f>
        <v>0</v>
      </c>
      <c r="G302">
        <f>IF(G301-soki[[#This Row],[wielkosc_zamowienia]]+soki[[#This Row],[Produkcja]]&lt;0,G301+soki[[#This Row],[Produkcja]],G301-soki[[#This Row],[wielkosc_zamowienia]]+soki[[#This Row],[Produkcja]])</f>
        <v>59280</v>
      </c>
      <c r="H302">
        <f>IF(soki[[#This Row],[data]]=B301,0,1)</f>
        <v>0</v>
      </c>
      <c r="I302">
        <f>IF(G301+soki[[#This Row],[Produkcja]]-soki[[#This Row],[wielkosc_zamowienia]]&lt;0,1,0)</f>
        <v>0</v>
      </c>
      <c r="J302">
        <f>IF(soki[[#This Row],[Filia]]=1,soki[[#This Row],[wielkosc_zamowienia]],0)</f>
        <v>0</v>
      </c>
    </row>
    <row r="303" spans="1:10" x14ac:dyDescent="0.25">
      <c r="A303">
        <v>302</v>
      </c>
      <c r="B303" s="1">
        <v>44345</v>
      </c>
      <c r="C303" s="2" t="s">
        <v>4</v>
      </c>
      <c r="D303">
        <v>9740</v>
      </c>
      <c r="E303">
        <f>WEEKDAY(soki[[#This Row],[data]],11)</f>
        <v>6</v>
      </c>
      <c r="F303">
        <f>IF(H303=1,IF(soki[[#This Row],[Dzień]]&gt;5,5000,$M$5),0)</f>
        <v>5000</v>
      </c>
      <c r="G303">
        <f>IF(G302-soki[[#This Row],[wielkosc_zamowienia]]+soki[[#This Row],[Produkcja]]&lt;0,G302+soki[[#This Row],[Produkcja]],G302-soki[[#This Row],[wielkosc_zamowienia]]+soki[[#This Row],[Produkcja]])</f>
        <v>54540</v>
      </c>
      <c r="H303">
        <f>IF(soki[[#This Row],[data]]=B302,0,1)</f>
        <v>1</v>
      </c>
      <c r="I303">
        <f>IF(G302+soki[[#This Row],[Produkcja]]-soki[[#This Row],[wielkosc_zamowienia]]&lt;0,1,0)</f>
        <v>0</v>
      </c>
      <c r="J303">
        <f>IF(soki[[#This Row],[Filia]]=1,soki[[#This Row],[wielkosc_zamowienia]],0)</f>
        <v>0</v>
      </c>
    </row>
    <row r="304" spans="1:10" x14ac:dyDescent="0.25">
      <c r="A304">
        <v>303</v>
      </c>
      <c r="B304" s="1">
        <v>44346</v>
      </c>
      <c r="C304" s="2" t="s">
        <v>4</v>
      </c>
      <c r="D304">
        <v>4500</v>
      </c>
      <c r="E304">
        <f>WEEKDAY(soki[[#This Row],[data]],11)</f>
        <v>7</v>
      </c>
      <c r="F304">
        <f>IF(H304=1,IF(soki[[#This Row],[Dzień]]&gt;5,5000,$M$5),0)</f>
        <v>5000</v>
      </c>
      <c r="G304">
        <f>IF(G303-soki[[#This Row],[wielkosc_zamowienia]]+soki[[#This Row],[Produkcja]]&lt;0,G303+soki[[#This Row],[Produkcja]],G303-soki[[#This Row],[wielkosc_zamowienia]]+soki[[#This Row],[Produkcja]])</f>
        <v>55040</v>
      </c>
      <c r="H304">
        <f>IF(soki[[#This Row],[data]]=B303,0,1)</f>
        <v>1</v>
      </c>
      <c r="I304">
        <f>IF(G303+soki[[#This Row],[Produkcja]]-soki[[#This Row],[wielkosc_zamowienia]]&lt;0,1,0)</f>
        <v>0</v>
      </c>
      <c r="J304">
        <f>IF(soki[[#This Row],[Filia]]=1,soki[[#This Row],[wielkosc_zamowienia]],0)</f>
        <v>0</v>
      </c>
    </row>
    <row r="305" spans="1:10" x14ac:dyDescent="0.25">
      <c r="A305">
        <v>304</v>
      </c>
      <c r="B305" s="1">
        <v>44346</v>
      </c>
      <c r="C305" s="2" t="s">
        <v>6</v>
      </c>
      <c r="D305">
        <v>9950</v>
      </c>
      <c r="E305">
        <f>WEEKDAY(soki[[#This Row],[data]],11)</f>
        <v>7</v>
      </c>
      <c r="F305">
        <f>IF(H305=1,IF(soki[[#This Row],[Dzień]]&gt;5,5000,$M$5),0)</f>
        <v>0</v>
      </c>
      <c r="G305">
        <f>IF(G304-soki[[#This Row],[wielkosc_zamowienia]]+soki[[#This Row],[Produkcja]]&lt;0,G304+soki[[#This Row],[Produkcja]],G304-soki[[#This Row],[wielkosc_zamowienia]]+soki[[#This Row],[Produkcja]])</f>
        <v>45090</v>
      </c>
      <c r="H305">
        <f>IF(soki[[#This Row],[data]]=B304,0,1)</f>
        <v>0</v>
      </c>
      <c r="I305">
        <f>IF(G304+soki[[#This Row],[Produkcja]]-soki[[#This Row],[wielkosc_zamowienia]]&lt;0,1,0)</f>
        <v>0</v>
      </c>
      <c r="J305">
        <f>IF(soki[[#This Row],[Filia]]=1,soki[[#This Row],[wielkosc_zamowienia]],0)</f>
        <v>0</v>
      </c>
    </row>
    <row r="306" spans="1:10" x14ac:dyDescent="0.25">
      <c r="A306">
        <v>305</v>
      </c>
      <c r="B306" s="1">
        <v>44347</v>
      </c>
      <c r="C306" s="2" t="s">
        <v>4</v>
      </c>
      <c r="D306">
        <v>9960</v>
      </c>
      <c r="E306">
        <f>WEEKDAY(soki[[#This Row],[data]],11)</f>
        <v>1</v>
      </c>
      <c r="F306">
        <f>IF(H306=1,IF(soki[[#This Row],[Dzień]]&gt;5,5000,$M$5),0)</f>
        <v>13178</v>
      </c>
      <c r="G306">
        <f>IF(G305-soki[[#This Row],[wielkosc_zamowienia]]+soki[[#This Row],[Produkcja]]&lt;0,G305+soki[[#This Row],[Produkcja]],G305-soki[[#This Row],[wielkosc_zamowienia]]+soki[[#This Row],[Produkcja]])</f>
        <v>48308</v>
      </c>
      <c r="H306">
        <f>IF(soki[[#This Row],[data]]=B305,0,1)</f>
        <v>1</v>
      </c>
      <c r="I306">
        <f>IF(G305+soki[[#This Row],[Produkcja]]-soki[[#This Row],[wielkosc_zamowienia]]&lt;0,1,0)</f>
        <v>0</v>
      </c>
      <c r="J306">
        <f>IF(soki[[#This Row],[Filia]]=1,soki[[#This Row],[wielkosc_zamowienia]],0)</f>
        <v>0</v>
      </c>
    </row>
    <row r="307" spans="1:10" x14ac:dyDescent="0.25">
      <c r="A307">
        <v>306</v>
      </c>
      <c r="B307" s="1">
        <v>44347</v>
      </c>
      <c r="C307" s="2" t="s">
        <v>6</v>
      </c>
      <c r="D307">
        <v>8880</v>
      </c>
      <c r="E307">
        <f>WEEKDAY(soki[[#This Row],[data]],11)</f>
        <v>1</v>
      </c>
      <c r="F307">
        <f>IF(H307=1,IF(soki[[#This Row],[Dzień]]&gt;5,5000,$M$5),0)</f>
        <v>0</v>
      </c>
      <c r="G307">
        <f>IF(G306-soki[[#This Row],[wielkosc_zamowienia]]+soki[[#This Row],[Produkcja]]&lt;0,G306+soki[[#This Row],[Produkcja]],G306-soki[[#This Row],[wielkosc_zamowienia]]+soki[[#This Row],[Produkcja]])</f>
        <v>39428</v>
      </c>
      <c r="H307">
        <f>IF(soki[[#This Row],[data]]=B306,0,1)</f>
        <v>0</v>
      </c>
      <c r="I307">
        <f>IF(G306+soki[[#This Row],[Produkcja]]-soki[[#This Row],[wielkosc_zamowienia]]&lt;0,1,0)</f>
        <v>0</v>
      </c>
      <c r="J307">
        <f>IF(soki[[#This Row],[Filia]]=1,soki[[#This Row],[wielkosc_zamowienia]],0)</f>
        <v>0</v>
      </c>
    </row>
    <row r="308" spans="1:10" x14ac:dyDescent="0.25">
      <c r="A308">
        <v>307</v>
      </c>
      <c r="B308" s="1">
        <v>44347</v>
      </c>
      <c r="C308" s="2" t="s">
        <v>5</v>
      </c>
      <c r="D308">
        <v>4160</v>
      </c>
      <c r="E308">
        <f>WEEKDAY(soki[[#This Row],[data]],11)</f>
        <v>1</v>
      </c>
      <c r="F308">
        <f>IF(H308=1,IF(soki[[#This Row],[Dzień]]&gt;5,5000,$M$5),0)</f>
        <v>0</v>
      </c>
      <c r="G308">
        <f>IF(G307-soki[[#This Row],[wielkosc_zamowienia]]+soki[[#This Row],[Produkcja]]&lt;0,G307+soki[[#This Row],[Produkcja]],G307-soki[[#This Row],[wielkosc_zamowienia]]+soki[[#This Row],[Produkcja]])</f>
        <v>35268</v>
      </c>
      <c r="H308">
        <f>IF(soki[[#This Row],[data]]=B307,0,1)</f>
        <v>0</v>
      </c>
      <c r="I308">
        <f>IF(G307+soki[[#This Row],[Produkcja]]-soki[[#This Row],[wielkosc_zamowienia]]&lt;0,1,0)</f>
        <v>0</v>
      </c>
      <c r="J308">
        <f>IF(soki[[#This Row],[Filia]]=1,soki[[#This Row],[wielkosc_zamowienia]],0)</f>
        <v>0</v>
      </c>
    </row>
    <row r="309" spans="1:10" x14ac:dyDescent="0.25">
      <c r="A309">
        <v>308</v>
      </c>
      <c r="B309" s="1">
        <v>44348</v>
      </c>
      <c r="C309" s="2" t="s">
        <v>5</v>
      </c>
      <c r="D309">
        <v>6300</v>
      </c>
      <c r="E309">
        <f>WEEKDAY(soki[[#This Row],[data]],11)</f>
        <v>2</v>
      </c>
      <c r="F309">
        <f>IF(H309=1,IF(soki[[#This Row],[Dzień]]&gt;5,5000,$M$5),0)</f>
        <v>13178</v>
      </c>
      <c r="G309">
        <f>IF(G308-soki[[#This Row],[wielkosc_zamowienia]]+soki[[#This Row],[Produkcja]]&lt;0,G308+soki[[#This Row],[Produkcja]],G308-soki[[#This Row],[wielkosc_zamowienia]]+soki[[#This Row],[Produkcja]])</f>
        <v>42146</v>
      </c>
      <c r="H309">
        <f>IF(soki[[#This Row],[data]]=B308,0,1)</f>
        <v>1</v>
      </c>
      <c r="I309">
        <f>IF(G308+soki[[#This Row],[Produkcja]]-soki[[#This Row],[wielkosc_zamowienia]]&lt;0,1,0)</f>
        <v>0</v>
      </c>
      <c r="J309">
        <f>IF(soki[[#This Row],[Filia]]=1,soki[[#This Row],[wielkosc_zamowienia]],0)</f>
        <v>0</v>
      </c>
    </row>
    <row r="310" spans="1:10" x14ac:dyDescent="0.25">
      <c r="A310">
        <v>309</v>
      </c>
      <c r="B310" s="1">
        <v>44348</v>
      </c>
      <c r="C310" s="2" t="s">
        <v>7</v>
      </c>
      <c r="D310">
        <v>9040</v>
      </c>
      <c r="E310">
        <f>WEEKDAY(soki[[#This Row],[data]],11)</f>
        <v>2</v>
      </c>
      <c r="F310">
        <f>IF(H310=1,IF(soki[[#This Row],[Dzień]]&gt;5,5000,$M$5),0)</f>
        <v>0</v>
      </c>
      <c r="G310">
        <f>IF(G309-soki[[#This Row],[wielkosc_zamowienia]]+soki[[#This Row],[Produkcja]]&lt;0,G309+soki[[#This Row],[Produkcja]],G309-soki[[#This Row],[wielkosc_zamowienia]]+soki[[#This Row],[Produkcja]])</f>
        <v>33106</v>
      </c>
      <c r="H310">
        <f>IF(soki[[#This Row],[data]]=B309,0,1)</f>
        <v>0</v>
      </c>
      <c r="I310">
        <f>IF(G309+soki[[#This Row],[Produkcja]]-soki[[#This Row],[wielkosc_zamowienia]]&lt;0,1,0)</f>
        <v>0</v>
      </c>
      <c r="J310">
        <f>IF(soki[[#This Row],[Filia]]=1,soki[[#This Row],[wielkosc_zamowienia]],0)</f>
        <v>0</v>
      </c>
    </row>
    <row r="311" spans="1:10" x14ac:dyDescent="0.25">
      <c r="A311">
        <v>310</v>
      </c>
      <c r="B311" s="1">
        <v>44349</v>
      </c>
      <c r="C311" s="2" t="s">
        <v>7</v>
      </c>
      <c r="D311">
        <v>8880</v>
      </c>
      <c r="E311">
        <f>WEEKDAY(soki[[#This Row],[data]],11)</f>
        <v>3</v>
      </c>
      <c r="F311">
        <f>IF(H311=1,IF(soki[[#This Row],[Dzień]]&gt;5,5000,$M$5),0)</f>
        <v>13178</v>
      </c>
      <c r="G311">
        <f>IF(G310-soki[[#This Row],[wielkosc_zamowienia]]+soki[[#This Row],[Produkcja]]&lt;0,G310+soki[[#This Row],[Produkcja]],G310-soki[[#This Row],[wielkosc_zamowienia]]+soki[[#This Row],[Produkcja]])</f>
        <v>37404</v>
      </c>
      <c r="H311">
        <f>IF(soki[[#This Row],[data]]=B310,0,1)</f>
        <v>1</v>
      </c>
      <c r="I311">
        <f>IF(G310+soki[[#This Row],[Produkcja]]-soki[[#This Row],[wielkosc_zamowienia]]&lt;0,1,0)</f>
        <v>0</v>
      </c>
      <c r="J311">
        <f>IF(soki[[#This Row],[Filia]]=1,soki[[#This Row],[wielkosc_zamowienia]],0)</f>
        <v>0</v>
      </c>
    </row>
    <row r="312" spans="1:10" x14ac:dyDescent="0.25">
      <c r="A312">
        <v>311</v>
      </c>
      <c r="B312" s="1">
        <v>44350</v>
      </c>
      <c r="C312" s="2" t="s">
        <v>4</v>
      </c>
      <c r="D312">
        <v>5030</v>
      </c>
      <c r="E312">
        <f>WEEKDAY(soki[[#This Row],[data]],11)</f>
        <v>4</v>
      </c>
      <c r="F312">
        <f>IF(H312=1,IF(soki[[#This Row],[Dzień]]&gt;5,5000,$M$5),0)</f>
        <v>13178</v>
      </c>
      <c r="G312">
        <f>IF(G311-soki[[#This Row],[wielkosc_zamowienia]]+soki[[#This Row],[Produkcja]]&lt;0,G311+soki[[#This Row],[Produkcja]],G311-soki[[#This Row],[wielkosc_zamowienia]]+soki[[#This Row],[Produkcja]])</f>
        <v>45552</v>
      </c>
      <c r="H312">
        <f>IF(soki[[#This Row],[data]]=B311,0,1)</f>
        <v>1</v>
      </c>
      <c r="I312">
        <f>IF(G311+soki[[#This Row],[Produkcja]]-soki[[#This Row],[wielkosc_zamowienia]]&lt;0,1,0)</f>
        <v>0</v>
      </c>
      <c r="J312">
        <f>IF(soki[[#This Row],[Filia]]=1,soki[[#This Row],[wielkosc_zamowienia]],0)</f>
        <v>0</v>
      </c>
    </row>
    <row r="313" spans="1:10" x14ac:dyDescent="0.25">
      <c r="A313">
        <v>312</v>
      </c>
      <c r="B313" s="1">
        <v>44350</v>
      </c>
      <c r="C313" s="2" t="s">
        <v>6</v>
      </c>
      <c r="D313">
        <v>6010</v>
      </c>
      <c r="E313">
        <f>WEEKDAY(soki[[#This Row],[data]],11)</f>
        <v>4</v>
      </c>
      <c r="F313">
        <f>IF(H313=1,IF(soki[[#This Row],[Dzień]]&gt;5,5000,$M$5),0)</f>
        <v>0</v>
      </c>
      <c r="G313">
        <f>IF(G312-soki[[#This Row],[wielkosc_zamowienia]]+soki[[#This Row],[Produkcja]]&lt;0,G312+soki[[#This Row],[Produkcja]],G312-soki[[#This Row],[wielkosc_zamowienia]]+soki[[#This Row],[Produkcja]])</f>
        <v>39542</v>
      </c>
      <c r="H313">
        <f>IF(soki[[#This Row],[data]]=B312,0,1)</f>
        <v>0</v>
      </c>
      <c r="I313">
        <f>IF(G312+soki[[#This Row],[Produkcja]]-soki[[#This Row],[wielkosc_zamowienia]]&lt;0,1,0)</f>
        <v>0</v>
      </c>
      <c r="J313">
        <f>IF(soki[[#This Row],[Filia]]=1,soki[[#This Row],[wielkosc_zamowienia]],0)</f>
        <v>0</v>
      </c>
    </row>
    <row r="314" spans="1:10" x14ac:dyDescent="0.25">
      <c r="A314">
        <v>313</v>
      </c>
      <c r="B314" s="1">
        <v>44351</v>
      </c>
      <c r="C314" s="2" t="s">
        <v>5</v>
      </c>
      <c r="D314">
        <v>8880</v>
      </c>
      <c r="E314">
        <f>WEEKDAY(soki[[#This Row],[data]],11)</f>
        <v>5</v>
      </c>
      <c r="F314">
        <f>IF(H314=1,IF(soki[[#This Row],[Dzień]]&gt;5,5000,$M$5),0)</f>
        <v>13178</v>
      </c>
      <c r="G314">
        <f>IF(G313-soki[[#This Row],[wielkosc_zamowienia]]+soki[[#This Row],[Produkcja]]&lt;0,G313+soki[[#This Row],[Produkcja]],G313-soki[[#This Row],[wielkosc_zamowienia]]+soki[[#This Row],[Produkcja]])</f>
        <v>43840</v>
      </c>
      <c r="H314">
        <f>IF(soki[[#This Row],[data]]=B313,0,1)</f>
        <v>1</v>
      </c>
      <c r="I314">
        <f>IF(G313+soki[[#This Row],[Produkcja]]-soki[[#This Row],[wielkosc_zamowienia]]&lt;0,1,0)</f>
        <v>0</v>
      </c>
      <c r="J314">
        <f>IF(soki[[#This Row],[Filia]]=1,soki[[#This Row],[wielkosc_zamowienia]],0)</f>
        <v>0</v>
      </c>
    </row>
    <row r="315" spans="1:10" x14ac:dyDescent="0.25">
      <c r="A315">
        <v>314</v>
      </c>
      <c r="B315" s="1">
        <v>44352</v>
      </c>
      <c r="C315" s="2" t="s">
        <v>4</v>
      </c>
      <c r="D315">
        <v>5490</v>
      </c>
      <c r="E315">
        <f>WEEKDAY(soki[[#This Row],[data]],11)</f>
        <v>6</v>
      </c>
      <c r="F315">
        <f>IF(H315=1,IF(soki[[#This Row],[Dzień]]&gt;5,5000,$M$5),0)</f>
        <v>5000</v>
      </c>
      <c r="G315">
        <f>IF(G314-soki[[#This Row],[wielkosc_zamowienia]]+soki[[#This Row],[Produkcja]]&lt;0,G314+soki[[#This Row],[Produkcja]],G314-soki[[#This Row],[wielkosc_zamowienia]]+soki[[#This Row],[Produkcja]])</f>
        <v>43350</v>
      </c>
      <c r="H315">
        <f>IF(soki[[#This Row],[data]]=B314,0,1)</f>
        <v>1</v>
      </c>
      <c r="I315">
        <f>IF(G314+soki[[#This Row],[Produkcja]]-soki[[#This Row],[wielkosc_zamowienia]]&lt;0,1,0)</f>
        <v>0</v>
      </c>
      <c r="J315">
        <f>IF(soki[[#This Row],[Filia]]=1,soki[[#This Row],[wielkosc_zamowienia]],0)</f>
        <v>0</v>
      </c>
    </row>
    <row r="316" spans="1:10" x14ac:dyDescent="0.25">
      <c r="A316">
        <v>315</v>
      </c>
      <c r="B316" s="1">
        <v>44353</v>
      </c>
      <c r="C316" s="2" t="s">
        <v>7</v>
      </c>
      <c r="D316">
        <v>9370</v>
      </c>
      <c r="E316">
        <f>WEEKDAY(soki[[#This Row],[data]],11)</f>
        <v>7</v>
      </c>
      <c r="F316">
        <f>IF(H316=1,IF(soki[[#This Row],[Dzień]]&gt;5,5000,$M$5),0)</f>
        <v>5000</v>
      </c>
      <c r="G316">
        <f>IF(G315-soki[[#This Row],[wielkosc_zamowienia]]+soki[[#This Row],[Produkcja]]&lt;0,G315+soki[[#This Row],[Produkcja]],G315-soki[[#This Row],[wielkosc_zamowienia]]+soki[[#This Row],[Produkcja]])</f>
        <v>38980</v>
      </c>
      <c r="H316">
        <f>IF(soki[[#This Row],[data]]=B315,0,1)</f>
        <v>1</v>
      </c>
      <c r="I316">
        <f>IF(G315+soki[[#This Row],[Produkcja]]-soki[[#This Row],[wielkosc_zamowienia]]&lt;0,1,0)</f>
        <v>0</v>
      </c>
      <c r="J316">
        <f>IF(soki[[#This Row],[Filia]]=1,soki[[#This Row],[wielkosc_zamowienia]],0)</f>
        <v>0</v>
      </c>
    </row>
    <row r="317" spans="1:10" x14ac:dyDescent="0.25">
      <c r="A317">
        <v>316</v>
      </c>
      <c r="B317" s="1">
        <v>44353</v>
      </c>
      <c r="C317" s="2" t="s">
        <v>4</v>
      </c>
      <c r="D317">
        <v>6790</v>
      </c>
      <c r="E317">
        <f>WEEKDAY(soki[[#This Row],[data]],11)</f>
        <v>7</v>
      </c>
      <c r="F317">
        <f>IF(H317=1,IF(soki[[#This Row],[Dzień]]&gt;5,5000,$M$5),0)</f>
        <v>0</v>
      </c>
      <c r="G317">
        <f>IF(G316-soki[[#This Row],[wielkosc_zamowienia]]+soki[[#This Row],[Produkcja]]&lt;0,G316+soki[[#This Row],[Produkcja]],G316-soki[[#This Row],[wielkosc_zamowienia]]+soki[[#This Row],[Produkcja]])</f>
        <v>32190</v>
      </c>
      <c r="H317">
        <f>IF(soki[[#This Row],[data]]=B316,0,1)</f>
        <v>0</v>
      </c>
      <c r="I317">
        <f>IF(G316+soki[[#This Row],[Produkcja]]-soki[[#This Row],[wielkosc_zamowienia]]&lt;0,1,0)</f>
        <v>0</v>
      </c>
      <c r="J317">
        <f>IF(soki[[#This Row],[Filia]]=1,soki[[#This Row],[wielkosc_zamowienia]],0)</f>
        <v>0</v>
      </c>
    </row>
    <row r="318" spans="1:10" x14ac:dyDescent="0.25">
      <c r="A318">
        <v>317</v>
      </c>
      <c r="B318" s="1">
        <v>44354</v>
      </c>
      <c r="C318" s="2" t="s">
        <v>5</v>
      </c>
      <c r="D318">
        <v>2540</v>
      </c>
      <c r="E318">
        <f>WEEKDAY(soki[[#This Row],[data]],11)</f>
        <v>1</v>
      </c>
      <c r="F318">
        <f>IF(H318=1,IF(soki[[#This Row],[Dzień]]&gt;5,5000,$M$5),0)</f>
        <v>13178</v>
      </c>
      <c r="G318">
        <f>IF(G317-soki[[#This Row],[wielkosc_zamowienia]]+soki[[#This Row],[Produkcja]]&lt;0,G317+soki[[#This Row],[Produkcja]],G317-soki[[#This Row],[wielkosc_zamowienia]]+soki[[#This Row],[Produkcja]])</f>
        <v>42828</v>
      </c>
      <c r="H318">
        <f>IF(soki[[#This Row],[data]]=B317,0,1)</f>
        <v>1</v>
      </c>
      <c r="I318">
        <f>IF(G317+soki[[#This Row],[Produkcja]]-soki[[#This Row],[wielkosc_zamowienia]]&lt;0,1,0)</f>
        <v>0</v>
      </c>
      <c r="J318">
        <f>IF(soki[[#This Row],[Filia]]=1,soki[[#This Row],[wielkosc_zamowienia]],0)</f>
        <v>0</v>
      </c>
    </row>
    <row r="319" spans="1:10" x14ac:dyDescent="0.25">
      <c r="A319">
        <v>318</v>
      </c>
      <c r="B319" s="1">
        <v>44354</v>
      </c>
      <c r="C319" s="2" t="s">
        <v>4</v>
      </c>
      <c r="D319">
        <v>5530</v>
      </c>
      <c r="E319">
        <f>WEEKDAY(soki[[#This Row],[data]],11)</f>
        <v>1</v>
      </c>
      <c r="F319">
        <f>IF(H319=1,IF(soki[[#This Row],[Dzień]]&gt;5,5000,$M$5),0)</f>
        <v>0</v>
      </c>
      <c r="G319">
        <f>IF(G318-soki[[#This Row],[wielkosc_zamowienia]]+soki[[#This Row],[Produkcja]]&lt;0,G318+soki[[#This Row],[Produkcja]],G318-soki[[#This Row],[wielkosc_zamowienia]]+soki[[#This Row],[Produkcja]])</f>
        <v>37298</v>
      </c>
      <c r="H319">
        <f>IF(soki[[#This Row],[data]]=B318,0,1)</f>
        <v>0</v>
      </c>
      <c r="I319">
        <f>IF(G318+soki[[#This Row],[Produkcja]]-soki[[#This Row],[wielkosc_zamowienia]]&lt;0,1,0)</f>
        <v>0</v>
      </c>
      <c r="J319">
        <f>IF(soki[[#This Row],[Filia]]=1,soki[[#This Row],[wielkosc_zamowienia]],0)</f>
        <v>0</v>
      </c>
    </row>
    <row r="320" spans="1:10" x14ac:dyDescent="0.25">
      <c r="A320">
        <v>319</v>
      </c>
      <c r="B320" s="1">
        <v>44354</v>
      </c>
      <c r="C320" s="2" t="s">
        <v>7</v>
      </c>
      <c r="D320">
        <v>7020</v>
      </c>
      <c r="E320">
        <f>WEEKDAY(soki[[#This Row],[data]],11)</f>
        <v>1</v>
      </c>
      <c r="F320">
        <f>IF(H320=1,IF(soki[[#This Row],[Dzień]]&gt;5,5000,$M$5),0)</f>
        <v>0</v>
      </c>
      <c r="G320">
        <f>IF(G319-soki[[#This Row],[wielkosc_zamowienia]]+soki[[#This Row],[Produkcja]]&lt;0,G319+soki[[#This Row],[Produkcja]],G319-soki[[#This Row],[wielkosc_zamowienia]]+soki[[#This Row],[Produkcja]])</f>
        <v>30278</v>
      </c>
      <c r="H320">
        <f>IF(soki[[#This Row],[data]]=B319,0,1)</f>
        <v>0</v>
      </c>
      <c r="I320">
        <f>IF(G319+soki[[#This Row],[Produkcja]]-soki[[#This Row],[wielkosc_zamowienia]]&lt;0,1,0)</f>
        <v>0</v>
      </c>
      <c r="J320">
        <f>IF(soki[[#This Row],[Filia]]=1,soki[[#This Row],[wielkosc_zamowienia]],0)</f>
        <v>0</v>
      </c>
    </row>
    <row r="321" spans="1:10" x14ac:dyDescent="0.25">
      <c r="A321">
        <v>320</v>
      </c>
      <c r="B321" s="1">
        <v>44355</v>
      </c>
      <c r="C321" s="2" t="s">
        <v>5</v>
      </c>
      <c r="D321">
        <v>2330</v>
      </c>
      <c r="E321">
        <f>WEEKDAY(soki[[#This Row],[data]],11)</f>
        <v>2</v>
      </c>
      <c r="F321">
        <f>IF(H321=1,IF(soki[[#This Row],[Dzień]]&gt;5,5000,$M$5),0)</f>
        <v>13178</v>
      </c>
      <c r="G321">
        <f>IF(G320-soki[[#This Row],[wielkosc_zamowienia]]+soki[[#This Row],[Produkcja]]&lt;0,G320+soki[[#This Row],[Produkcja]],G320-soki[[#This Row],[wielkosc_zamowienia]]+soki[[#This Row],[Produkcja]])</f>
        <v>41126</v>
      </c>
      <c r="H321">
        <f>IF(soki[[#This Row],[data]]=B320,0,1)</f>
        <v>1</v>
      </c>
      <c r="I321">
        <f>IF(G320+soki[[#This Row],[Produkcja]]-soki[[#This Row],[wielkosc_zamowienia]]&lt;0,1,0)</f>
        <v>0</v>
      </c>
      <c r="J321">
        <f>IF(soki[[#This Row],[Filia]]=1,soki[[#This Row],[wielkosc_zamowienia]],0)</f>
        <v>0</v>
      </c>
    </row>
    <row r="322" spans="1:10" x14ac:dyDescent="0.25">
      <c r="A322">
        <v>321</v>
      </c>
      <c r="B322" s="1">
        <v>44356</v>
      </c>
      <c r="C322" s="2" t="s">
        <v>4</v>
      </c>
      <c r="D322">
        <v>5550</v>
      </c>
      <c r="E322">
        <f>WEEKDAY(soki[[#This Row],[data]],11)</f>
        <v>3</v>
      </c>
      <c r="F322">
        <f>IF(H322=1,IF(soki[[#This Row],[Dzień]]&gt;5,5000,$M$5),0)</f>
        <v>13178</v>
      </c>
      <c r="G322">
        <f>IF(G321-soki[[#This Row],[wielkosc_zamowienia]]+soki[[#This Row],[Produkcja]]&lt;0,G321+soki[[#This Row],[Produkcja]],G321-soki[[#This Row],[wielkosc_zamowienia]]+soki[[#This Row],[Produkcja]])</f>
        <v>48754</v>
      </c>
      <c r="H322">
        <f>IF(soki[[#This Row],[data]]=B321,0,1)</f>
        <v>1</v>
      </c>
      <c r="I322">
        <f>IF(G321+soki[[#This Row],[Produkcja]]-soki[[#This Row],[wielkosc_zamowienia]]&lt;0,1,0)</f>
        <v>0</v>
      </c>
      <c r="J322">
        <f>IF(soki[[#This Row],[Filia]]=1,soki[[#This Row],[wielkosc_zamowienia]],0)</f>
        <v>0</v>
      </c>
    </row>
    <row r="323" spans="1:10" x14ac:dyDescent="0.25">
      <c r="A323">
        <v>322</v>
      </c>
      <c r="B323" s="1">
        <v>44356</v>
      </c>
      <c r="C323" s="2" t="s">
        <v>6</v>
      </c>
      <c r="D323">
        <v>6150</v>
      </c>
      <c r="E323">
        <f>WEEKDAY(soki[[#This Row],[data]],11)</f>
        <v>3</v>
      </c>
      <c r="F323">
        <f>IF(H323=1,IF(soki[[#This Row],[Dzień]]&gt;5,5000,$M$5),0)</f>
        <v>0</v>
      </c>
      <c r="G323">
        <f>IF(G322-soki[[#This Row],[wielkosc_zamowienia]]+soki[[#This Row],[Produkcja]]&lt;0,G322+soki[[#This Row],[Produkcja]],G322-soki[[#This Row],[wielkosc_zamowienia]]+soki[[#This Row],[Produkcja]])</f>
        <v>42604</v>
      </c>
      <c r="H323">
        <f>IF(soki[[#This Row],[data]]=B322,0,1)</f>
        <v>0</v>
      </c>
      <c r="I323">
        <f>IF(G322+soki[[#This Row],[Produkcja]]-soki[[#This Row],[wielkosc_zamowienia]]&lt;0,1,0)</f>
        <v>0</v>
      </c>
      <c r="J323">
        <f>IF(soki[[#This Row],[Filia]]=1,soki[[#This Row],[wielkosc_zamowienia]],0)</f>
        <v>0</v>
      </c>
    </row>
    <row r="324" spans="1:10" x14ac:dyDescent="0.25">
      <c r="A324">
        <v>323</v>
      </c>
      <c r="B324" s="1">
        <v>44357</v>
      </c>
      <c r="C324" s="2" t="s">
        <v>7</v>
      </c>
      <c r="D324">
        <v>3220</v>
      </c>
      <c r="E324">
        <f>WEEKDAY(soki[[#This Row],[data]],11)</f>
        <v>4</v>
      </c>
      <c r="F324">
        <f>IF(H324=1,IF(soki[[#This Row],[Dzień]]&gt;5,5000,$M$5),0)</f>
        <v>13178</v>
      </c>
      <c r="G324">
        <f>IF(G323-soki[[#This Row],[wielkosc_zamowienia]]+soki[[#This Row],[Produkcja]]&lt;0,G323+soki[[#This Row],[Produkcja]],G323-soki[[#This Row],[wielkosc_zamowienia]]+soki[[#This Row],[Produkcja]])</f>
        <v>52562</v>
      </c>
      <c r="H324">
        <f>IF(soki[[#This Row],[data]]=B323,0,1)</f>
        <v>1</v>
      </c>
      <c r="I324">
        <f>IF(G323+soki[[#This Row],[Produkcja]]-soki[[#This Row],[wielkosc_zamowienia]]&lt;0,1,0)</f>
        <v>0</v>
      </c>
      <c r="J324">
        <f>IF(soki[[#This Row],[Filia]]=1,soki[[#This Row],[wielkosc_zamowienia]],0)</f>
        <v>0</v>
      </c>
    </row>
    <row r="325" spans="1:10" x14ac:dyDescent="0.25">
      <c r="A325">
        <v>324</v>
      </c>
      <c r="B325" s="1">
        <v>44357</v>
      </c>
      <c r="C325" s="2" t="s">
        <v>4</v>
      </c>
      <c r="D325">
        <v>4330</v>
      </c>
      <c r="E325">
        <f>WEEKDAY(soki[[#This Row],[data]],11)</f>
        <v>4</v>
      </c>
      <c r="F325">
        <f>IF(H325=1,IF(soki[[#This Row],[Dzień]]&gt;5,5000,$M$5),0)</f>
        <v>0</v>
      </c>
      <c r="G325">
        <f>IF(G324-soki[[#This Row],[wielkosc_zamowienia]]+soki[[#This Row],[Produkcja]]&lt;0,G324+soki[[#This Row],[Produkcja]],G324-soki[[#This Row],[wielkosc_zamowienia]]+soki[[#This Row],[Produkcja]])</f>
        <v>48232</v>
      </c>
      <c r="H325">
        <f>IF(soki[[#This Row],[data]]=B324,0,1)</f>
        <v>0</v>
      </c>
      <c r="I325">
        <f>IF(G324+soki[[#This Row],[Produkcja]]-soki[[#This Row],[wielkosc_zamowienia]]&lt;0,1,0)</f>
        <v>0</v>
      </c>
      <c r="J325">
        <f>IF(soki[[#This Row],[Filia]]=1,soki[[#This Row],[wielkosc_zamowienia]],0)</f>
        <v>0</v>
      </c>
    </row>
    <row r="326" spans="1:10" x14ac:dyDescent="0.25">
      <c r="A326">
        <v>325</v>
      </c>
      <c r="B326" s="1">
        <v>44357</v>
      </c>
      <c r="C326" s="2" t="s">
        <v>5</v>
      </c>
      <c r="D326">
        <v>4000</v>
      </c>
      <c r="E326">
        <f>WEEKDAY(soki[[#This Row],[data]],11)</f>
        <v>4</v>
      </c>
      <c r="F326">
        <f>IF(H326=1,IF(soki[[#This Row],[Dzień]]&gt;5,5000,$M$5),0)</f>
        <v>0</v>
      </c>
      <c r="G326">
        <f>IF(G325-soki[[#This Row],[wielkosc_zamowienia]]+soki[[#This Row],[Produkcja]]&lt;0,G325+soki[[#This Row],[Produkcja]],G325-soki[[#This Row],[wielkosc_zamowienia]]+soki[[#This Row],[Produkcja]])</f>
        <v>44232</v>
      </c>
      <c r="H326">
        <f>IF(soki[[#This Row],[data]]=B325,0,1)</f>
        <v>0</v>
      </c>
      <c r="I326">
        <f>IF(G325+soki[[#This Row],[Produkcja]]-soki[[#This Row],[wielkosc_zamowienia]]&lt;0,1,0)</f>
        <v>0</v>
      </c>
      <c r="J326">
        <f>IF(soki[[#This Row],[Filia]]=1,soki[[#This Row],[wielkosc_zamowienia]],0)</f>
        <v>0</v>
      </c>
    </row>
    <row r="327" spans="1:10" x14ac:dyDescent="0.25">
      <c r="A327">
        <v>326</v>
      </c>
      <c r="B327" s="1">
        <v>44358</v>
      </c>
      <c r="C327" s="2" t="s">
        <v>7</v>
      </c>
      <c r="D327">
        <v>4970</v>
      </c>
      <c r="E327">
        <f>WEEKDAY(soki[[#This Row],[data]],11)</f>
        <v>5</v>
      </c>
      <c r="F327">
        <f>IF(H327=1,IF(soki[[#This Row],[Dzień]]&gt;5,5000,$M$5),0)</f>
        <v>13178</v>
      </c>
      <c r="G327">
        <f>IF(G326-soki[[#This Row],[wielkosc_zamowienia]]+soki[[#This Row],[Produkcja]]&lt;0,G326+soki[[#This Row],[Produkcja]],G326-soki[[#This Row],[wielkosc_zamowienia]]+soki[[#This Row],[Produkcja]])</f>
        <v>52440</v>
      </c>
      <c r="H327">
        <f>IF(soki[[#This Row],[data]]=B326,0,1)</f>
        <v>1</v>
      </c>
      <c r="I327">
        <f>IF(G326+soki[[#This Row],[Produkcja]]-soki[[#This Row],[wielkosc_zamowienia]]&lt;0,1,0)</f>
        <v>0</v>
      </c>
      <c r="J327">
        <f>IF(soki[[#This Row],[Filia]]=1,soki[[#This Row],[wielkosc_zamowienia]],0)</f>
        <v>0</v>
      </c>
    </row>
    <row r="328" spans="1:10" x14ac:dyDescent="0.25">
      <c r="A328">
        <v>327</v>
      </c>
      <c r="B328" s="1">
        <v>44358</v>
      </c>
      <c r="C328" s="2" t="s">
        <v>6</v>
      </c>
      <c r="D328">
        <v>8900</v>
      </c>
      <c r="E328">
        <f>WEEKDAY(soki[[#This Row],[data]],11)</f>
        <v>5</v>
      </c>
      <c r="F328">
        <f>IF(H328=1,IF(soki[[#This Row],[Dzień]]&gt;5,5000,$M$5),0)</f>
        <v>0</v>
      </c>
      <c r="G328">
        <f>IF(G327-soki[[#This Row],[wielkosc_zamowienia]]+soki[[#This Row],[Produkcja]]&lt;0,G327+soki[[#This Row],[Produkcja]],G327-soki[[#This Row],[wielkosc_zamowienia]]+soki[[#This Row],[Produkcja]])</f>
        <v>43540</v>
      </c>
      <c r="H328">
        <f>IF(soki[[#This Row],[data]]=B327,0,1)</f>
        <v>0</v>
      </c>
      <c r="I328">
        <f>IF(G327+soki[[#This Row],[Produkcja]]-soki[[#This Row],[wielkosc_zamowienia]]&lt;0,1,0)</f>
        <v>0</v>
      </c>
      <c r="J328">
        <f>IF(soki[[#This Row],[Filia]]=1,soki[[#This Row],[wielkosc_zamowienia]],0)</f>
        <v>0</v>
      </c>
    </row>
    <row r="329" spans="1:10" x14ac:dyDescent="0.25">
      <c r="A329">
        <v>328</v>
      </c>
      <c r="B329" s="1">
        <v>44359</v>
      </c>
      <c r="C329" s="2" t="s">
        <v>5</v>
      </c>
      <c r="D329">
        <v>5340</v>
      </c>
      <c r="E329">
        <f>WEEKDAY(soki[[#This Row],[data]],11)</f>
        <v>6</v>
      </c>
      <c r="F329">
        <f>IF(H329=1,IF(soki[[#This Row],[Dzień]]&gt;5,5000,$M$5),0)</f>
        <v>5000</v>
      </c>
      <c r="G329">
        <f>IF(G328-soki[[#This Row],[wielkosc_zamowienia]]+soki[[#This Row],[Produkcja]]&lt;0,G328+soki[[#This Row],[Produkcja]],G328-soki[[#This Row],[wielkosc_zamowienia]]+soki[[#This Row],[Produkcja]])</f>
        <v>43200</v>
      </c>
      <c r="H329">
        <f>IF(soki[[#This Row],[data]]=B328,0,1)</f>
        <v>1</v>
      </c>
      <c r="I329">
        <f>IF(G328+soki[[#This Row],[Produkcja]]-soki[[#This Row],[wielkosc_zamowienia]]&lt;0,1,0)</f>
        <v>0</v>
      </c>
      <c r="J329">
        <f>IF(soki[[#This Row],[Filia]]=1,soki[[#This Row],[wielkosc_zamowienia]],0)</f>
        <v>0</v>
      </c>
    </row>
    <row r="330" spans="1:10" x14ac:dyDescent="0.25">
      <c r="A330">
        <v>329</v>
      </c>
      <c r="B330" s="1">
        <v>44359</v>
      </c>
      <c r="C330" s="2" t="s">
        <v>4</v>
      </c>
      <c r="D330">
        <v>2240</v>
      </c>
      <c r="E330">
        <f>WEEKDAY(soki[[#This Row],[data]],11)</f>
        <v>6</v>
      </c>
      <c r="F330">
        <f>IF(H330=1,IF(soki[[#This Row],[Dzień]]&gt;5,5000,$M$5),0)</f>
        <v>0</v>
      </c>
      <c r="G330">
        <f>IF(G329-soki[[#This Row],[wielkosc_zamowienia]]+soki[[#This Row],[Produkcja]]&lt;0,G329+soki[[#This Row],[Produkcja]],G329-soki[[#This Row],[wielkosc_zamowienia]]+soki[[#This Row],[Produkcja]])</f>
        <v>40960</v>
      </c>
      <c r="H330">
        <f>IF(soki[[#This Row],[data]]=B329,0,1)</f>
        <v>0</v>
      </c>
      <c r="I330">
        <f>IF(G329+soki[[#This Row],[Produkcja]]-soki[[#This Row],[wielkosc_zamowienia]]&lt;0,1,0)</f>
        <v>0</v>
      </c>
      <c r="J330">
        <f>IF(soki[[#This Row],[Filia]]=1,soki[[#This Row],[wielkosc_zamowienia]],0)</f>
        <v>0</v>
      </c>
    </row>
    <row r="331" spans="1:10" x14ac:dyDescent="0.25">
      <c r="A331">
        <v>330</v>
      </c>
      <c r="B331" s="1">
        <v>44360</v>
      </c>
      <c r="C331" s="2" t="s">
        <v>4</v>
      </c>
      <c r="D331">
        <v>1810</v>
      </c>
      <c r="E331">
        <f>WEEKDAY(soki[[#This Row],[data]],11)</f>
        <v>7</v>
      </c>
      <c r="F331">
        <f>IF(H331=1,IF(soki[[#This Row],[Dzień]]&gt;5,5000,$M$5),0)</f>
        <v>5000</v>
      </c>
      <c r="G331">
        <f>IF(G330-soki[[#This Row],[wielkosc_zamowienia]]+soki[[#This Row],[Produkcja]]&lt;0,G330+soki[[#This Row],[Produkcja]],G330-soki[[#This Row],[wielkosc_zamowienia]]+soki[[#This Row],[Produkcja]])</f>
        <v>44150</v>
      </c>
      <c r="H331">
        <f>IF(soki[[#This Row],[data]]=B330,0,1)</f>
        <v>1</v>
      </c>
      <c r="I331">
        <f>IF(G330+soki[[#This Row],[Produkcja]]-soki[[#This Row],[wielkosc_zamowienia]]&lt;0,1,0)</f>
        <v>0</v>
      </c>
      <c r="J331">
        <f>IF(soki[[#This Row],[Filia]]=1,soki[[#This Row],[wielkosc_zamowienia]],0)</f>
        <v>0</v>
      </c>
    </row>
    <row r="332" spans="1:10" x14ac:dyDescent="0.25">
      <c r="A332">
        <v>331</v>
      </c>
      <c r="B332" s="1">
        <v>44360</v>
      </c>
      <c r="C332" s="2" t="s">
        <v>6</v>
      </c>
      <c r="D332">
        <v>7960</v>
      </c>
      <c r="E332">
        <f>WEEKDAY(soki[[#This Row],[data]],11)</f>
        <v>7</v>
      </c>
      <c r="F332">
        <f>IF(H332=1,IF(soki[[#This Row],[Dzień]]&gt;5,5000,$M$5),0)</f>
        <v>0</v>
      </c>
      <c r="G332">
        <f>IF(G331-soki[[#This Row],[wielkosc_zamowienia]]+soki[[#This Row],[Produkcja]]&lt;0,G331+soki[[#This Row],[Produkcja]],G331-soki[[#This Row],[wielkosc_zamowienia]]+soki[[#This Row],[Produkcja]])</f>
        <v>36190</v>
      </c>
      <c r="H332">
        <f>IF(soki[[#This Row],[data]]=B331,0,1)</f>
        <v>0</v>
      </c>
      <c r="I332">
        <f>IF(G331+soki[[#This Row],[Produkcja]]-soki[[#This Row],[wielkosc_zamowienia]]&lt;0,1,0)</f>
        <v>0</v>
      </c>
      <c r="J332">
        <f>IF(soki[[#This Row],[Filia]]=1,soki[[#This Row],[wielkosc_zamowienia]],0)</f>
        <v>0</v>
      </c>
    </row>
    <row r="333" spans="1:10" x14ac:dyDescent="0.25">
      <c r="A333">
        <v>332</v>
      </c>
      <c r="B333" s="1">
        <v>44360</v>
      </c>
      <c r="C333" s="2" t="s">
        <v>5</v>
      </c>
      <c r="D333">
        <v>9400</v>
      </c>
      <c r="E333">
        <f>WEEKDAY(soki[[#This Row],[data]],11)</f>
        <v>7</v>
      </c>
      <c r="F333">
        <f>IF(H333=1,IF(soki[[#This Row],[Dzień]]&gt;5,5000,$M$5),0)</f>
        <v>0</v>
      </c>
      <c r="G333">
        <f>IF(G332-soki[[#This Row],[wielkosc_zamowienia]]+soki[[#This Row],[Produkcja]]&lt;0,G332+soki[[#This Row],[Produkcja]],G332-soki[[#This Row],[wielkosc_zamowienia]]+soki[[#This Row],[Produkcja]])</f>
        <v>26790</v>
      </c>
      <c r="H333">
        <f>IF(soki[[#This Row],[data]]=B332,0,1)</f>
        <v>0</v>
      </c>
      <c r="I333">
        <f>IF(G332+soki[[#This Row],[Produkcja]]-soki[[#This Row],[wielkosc_zamowienia]]&lt;0,1,0)</f>
        <v>0</v>
      </c>
      <c r="J333">
        <f>IF(soki[[#This Row],[Filia]]=1,soki[[#This Row],[wielkosc_zamowienia]],0)</f>
        <v>0</v>
      </c>
    </row>
    <row r="334" spans="1:10" x14ac:dyDescent="0.25">
      <c r="A334">
        <v>333</v>
      </c>
      <c r="B334" s="1">
        <v>44361</v>
      </c>
      <c r="C334" s="2" t="s">
        <v>7</v>
      </c>
      <c r="D334">
        <v>5380</v>
      </c>
      <c r="E334">
        <f>WEEKDAY(soki[[#This Row],[data]],11)</f>
        <v>1</v>
      </c>
      <c r="F334">
        <f>IF(H334=1,IF(soki[[#This Row],[Dzień]]&gt;5,5000,$M$5),0)</f>
        <v>13178</v>
      </c>
      <c r="G334">
        <f>IF(G333-soki[[#This Row],[wielkosc_zamowienia]]+soki[[#This Row],[Produkcja]]&lt;0,G333+soki[[#This Row],[Produkcja]],G333-soki[[#This Row],[wielkosc_zamowienia]]+soki[[#This Row],[Produkcja]])</f>
        <v>34588</v>
      </c>
      <c r="H334">
        <f>IF(soki[[#This Row],[data]]=B333,0,1)</f>
        <v>1</v>
      </c>
      <c r="I334">
        <f>IF(G333+soki[[#This Row],[Produkcja]]-soki[[#This Row],[wielkosc_zamowienia]]&lt;0,1,0)</f>
        <v>0</v>
      </c>
      <c r="J334">
        <f>IF(soki[[#This Row],[Filia]]=1,soki[[#This Row],[wielkosc_zamowienia]],0)</f>
        <v>0</v>
      </c>
    </row>
    <row r="335" spans="1:10" x14ac:dyDescent="0.25">
      <c r="A335">
        <v>334</v>
      </c>
      <c r="B335" s="1">
        <v>44361</v>
      </c>
      <c r="C335" s="2" t="s">
        <v>5</v>
      </c>
      <c r="D335">
        <v>4220</v>
      </c>
      <c r="E335">
        <f>WEEKDAY(soki[[#This Row],[data]],11)</f>
        <v>1</v>
      </c>
      <c r="F335">
        <f>IF(H335=1,IF(soki[[#This Row],[Dzień]]&gt;5,5000,$M$5),0)</f>
        <v>0</v>
      </c>
      <c r="G335">
        <f>IF(G334-soki[[#This Row],[wielkosc_zamowienia]]+soki[[#This Row],[Produkcja]]&lt;0,G334+soki[[#This Row],[Produkcja]],G334-soki[[#This Row],[wielkosc_zamowienia]]+soki[[#This Row],[Produkcja]])</f>
        <v>30368</v>
      </c>
      <c r="H335">
        <f>IF(soki[[#This Row],[data]]=B334,0,1)</f>
        <v>0</v>
      </c>
      <c r="I335">
        <f>IF(G334+soki[[#This Row],[Produkcja]]-soki[[#This Row],[wielkosc_zamowienia]]&lt;0,1,0)</f>
        <v>0</v>
      </c>
      <c r="J335">
        <f>IF(soki[[#This Row],[Filia]]=1,soki[[#This Row],[wielkosc_zamowienia]],0)</f>
        <v>0</v>
      </c>
    </row>
    <row r="336" spans="1:10" x14ac:dyDescent="0.25">
      <c r="A336">
        <v>335</v>
      </c>
      <c r="B336" s="1">
        <v>44361</v>
      </c>
      <c r="C336" s="2" t="s">
        <v>4</v>
      </c>
      <c r="D336">
        <v>1230</v>
      </c>
      <c r="E336">
        <f>WEEKDAY(soki[[#This Row],[data]],11)</f>
        <v>1</v>
      </c>
      <c r="F336">
        <f>IF(H336=1,IF(soki[[#This Row],[Dzień]]&gt;5,5000,$M$5),0)</f>
        <v>0</v>
      </c>
      <c r="G336">
        <f>IF(G335-soki[[#This Row],[wielkosc_zamowienia]]+soki[[#This Row],[Produkcja]]&lt;0,G335+soki[[#This Row],[Produkcja]],G335-soki[[#This Row],[wielkosc_zamowienia]]+soki[[#This Row],[Produkcja]])</f>
        <v>29138</v>
      </c>
      <c r="H336">
        <f>IF(soki[[#This Row],[data]]=B335,0,1)</f>
        <v>0</v>
      </c>
      <c r="I336">
        <f>IF(G335+soki[[#This Row],[Produkcja]]-soki[[#This Row],[wielkosc_zamowienia]]&lt;0,1,0)</f>
        <v>0</v>
      </c>
      <c r="J336">
        <f>IF(soki[[#This Row],[Filia]]=1,soki[[#This Row],[wielkosc_zamowienia]],0)</f>
        <v>0</v>
      </c>
    </row>
    <row r="337" spans="1:10" x14ac:dyDescent="0.25">
      <c r="A337">
        <v>336</v>
      </c>
      <c r="B337" s="1">
        <v>44362</v>
      </c>
      <c r="C337" s="2" t="s">
        <v>7</v>
      </c>
      <c r="D337">
        <v>1920</v>
      </c>
      <c r="E337">
        <f>WEEKDAY(soki[[#This Row],[data]],11)</f>
        <v>2</v>
      </c>
      <c r="F337">
        <f>IF(H337=1,IF(soki[[#This Row],[Dzień]]&gt;5,5000,$M$5),0)</f>
        <v>13178</v>
      </c>
      <c r="G337">
        <f>IF(G336-soki[[#This Row],[wielkosc_zamowienia]]+soki[[#This Row],[Produkcja]]&lt;0,G336+soki[[#This Row],[Produkcja]],G336-soki[[#This Row],[wielkosc_zamowienia]]+soki[[#This Row],[Produkcja]])</f>
        <v>40396</v>
      </c>
      <c r="H337">
        <f>IF(soki[[#This Row],[data]]=B336,0,1)</f>
        <v>1</v>
      </c>
      <c r="I337">
        <f>IF(G336+soki[[#This Row],[Produkcja]]-soki[[#This Row],[wielkosc_zamowienia]]&lt;0,1,0)</f>
        <v>0</v>
      </c>
      <c r="J337">
        <f>IF(soki[[#This Row],[Filia]]=1,soki[[#This Row],[wielkosc_zamowienia]],0)</f>
        <v>0</v>
      </c>
    </row>
    <row r="338" spans="1:10" x14ac:dyDescent="0.25">
      <c r="A338">
        <v>337</v>
      </c>
      <c r="B338" s="1">
        <v>44362</v>
      </c>
      <c r="C338" s="2" t="s">
        <v>5</v>
      </c>
      <c r="D338">
        <v>6790</v>
      </c>
      <c r="E338">
        <f>WEEKDAY(soki[[#This Row],[data]],11)</f>
        <v>2</v>
      </c>
      <c r="F338">
        <f>IF(H338=1,IF(soki[[#This Row],[Dzień]]&gt;5,5000,$M$5),0)</f>
        <v>0</v>
      </c>
      <c r="G338">
        <f>IF(G337-soki[[#This Row],[wielkosc_zamowienia]]+soki[[#This Row],[Produkcja]]&lt;0,G337+soki[[#This Row],[Produkcja]],G337-soki[[#This Row],[wielkosc_zamowienia]]+soki[[#This Row],[Produkcja]])</f>
        <v>33606</v>
      </c>
      <c r="H338">
        <f>IF(soki[[#This Row],[data]]=B337,0,1)</f>
        <v>0</v>
      </c>
      <c r="I338">
        <f>IF(G337+soki[[#This Row],[Produkcja]]-soki[[#This Row],[wielkosc_zamowienia]]&lt;0,1,0)</f>
        <v>0</v>
      </c>
      <c r="J338">
        <f>IF(soki[[#This Row],[Filia]]=1,soki[[#This Row],[wielkosc_zamowienia]],0)</f>
        <v>0</v>
      </c>
    </row>
    <row r="339" spans="1:10" x14ac:dyDescent="0.25">
      <c r="A339">
        <v>338</v>
      </c>
      <c r="B339" s="1">
        <v>44362</v>
      </c>
      <c r="C339" s="2" t="s">
        <v>6</v>
      </c>
      <c r="D339">
        <v>7950</v>
      </c>
      <c r="E339">
        <f>WEEKDAY(soki[[#This Row],[data]],11)</f>
        <v>2</v>
      </c>
      <c r="F339">
        <f>IF(H339=1,IF(soki[[#This Row],[Dzień]]&gt;5,5000,$M$5),0)</f>
        <v>0</v>
      </c>
      <c r="G339">
        <f>IF(G338-soki[[#This Row],[wielkosc_zamowienia]]+soki[[#This Row],[Produkcja]]&lt;0,G338+soki[[#This Row],[Produkcja]],G338-soki[[#This Row],[wielkosc_zamowienia]]+soki[[#This Row],[Produkcja]])</f>
        <v>25656</v>
      </c>
      <c r="H339">
        <f>IF(soki[[#This Row],[data]]=B338,0,1)</f>
        <v>0</v>
      </c>
      <c r="I339">
        <f>IF(G338+soki[[#This Row],[Produkcja]]-soki[[#This Row],[wielkosc_zamowienia]]&lt;0,1,0)</f>
        <v>0</v>
      </c>
      <c r="J339">
        <f>IF(soki[[#This Row],[Filia]]=1,soki[[#This Row],[wielkosc_zamowienia]],0)</f>
        <v>0</v>
      </c>
    </row>
    <row r="340" spans="1:10" x14ac:dyDescent="0.25">
      <c r="A340">
        <v>339</v>
      </c>
      <c r="B340" s="1">
        <v>44363</v>
      </c>
      <c r="C340" s="2" t="s">
        <v>4</v>
      </c>
      <c r="D340">
        <v>3020</v>
      </c>
      <c r="E340">
        <f>WEEKDAY(soki[[#This Row],[data]],11)</f>
        <v>3</v>
      </c>
      <c r="F340">
        <f>IF(H340=1,IF(soki[[#This Row],[Dzień]]&gt;5,5000,$M$5),0)</f>
        <v>13178</v>
      </c>
      <c r="G340">
        <f>IF(G339-soki[[#This Row],[wielkosc_zamowienia]]+soki[[#This Row],[Produkcja]]&lt;0,G339+soki[[#This Row],[Produkcja]],G339-soki[[#This Row],[wielkosc_zamowienia]]+soki[[#This Row],[Produkcja]])</f>
        <v>35814</v>
      </c>
      <c r="H340">
        <f>IF(soki[[#This Row],[data]]=B339,0,1)</f>
        <v>1</v>
      </c>
      <c r="I340">
        <f>IF(G339+soki[[#This Row],[Produkcja]]-soki[[#This Row],[wielkosc_zamowienia]]&lt;0,1,0)</f>
        <v>0</v>
      </c>
      <c r="J340">
        <f>IF(soki[[#This Row],[Filia]]=1,soki[[#This Row],[wielkosc_zamowienia]],0)</f>
        <v>0</v>
      </c>
    </row>
    <row r="341" spans="1:10" x14ac:dyDescent="0.25">
      <c r="A341">
        <v>340</v>
      </c>
      <c r="B341" s="1">
        <v>44364</v>
      </c>
      <c r="C341" s="2" t="s">
        <v>5</v>
      </c>
      <c r="D341">
        <v>7990</v>
      </c>
      <c r="E341">
        <f>WEEKDAY(soki[[#This Row],[data]],11)</f>
        <v>4</v>
      </c>
      <c r="F341">
        <f>IF(H341=1,IF(soki[[#This Row],[Dzień]]&gt;5,5000,$M$5),0)</f>
        <v>13178</v>
      </c>
      <c r="G341">
        <f>IF(G340-soki[[#This Row],[wielkosc_zamowienia]]+soki[[#This Row],[Produkcja]]&lt;0,G340+soki[[#This Row],[Produkcja]],G340-soki[[#This Row],[wielkosc_zamowienia]]+soki[[#This Row],[Produkcja]])</f>
        <v>41002</v>
      </c>
      <c r="H341">
        <f>IF(soki[[#This Row],[data]]=B340,0,1)</f>
        <v>1</v>
      </c>
      <c r="I341">
        <f>IF(G340+soki[[#This Row],[Produkcja]]-soki[[#This Row],[wielkosc_zamowienia]]&lt;0,1,0)</f>
        <v>0</v>
      </c>
      <c r="J341">
        <f>IF(soki[[#This Row],[Filia]]=1,soki[[#This Row],[wielkosc_zamowienia]],0)</f>
        <v>0</v>
      </c>
    </row>
    <row r="342" spans="1:10" x14ac:dyDescent="0.25">
      <c r="A342">
        <v>341</v>
      </c>
      <c r="B342" s="1">
        <v>44364</v>
      </c>
      <c r="C342" s="2" t="s">
        <v>6</v>
      </c>
      <c r="D342">
        <v>6390</v>
      </c>
      <c r="E342">
        <f>WEEKDAY(soki[[#This Row],[data]],11)</f>
        <v>4</v>
      </c>
      <c r="F342">
        <f>IF(H342=1,IF(soki[[#This Row],[Dzień]]&gt;5,5000,$M$5),0)</f>
        <v>0</v>
      </c>
      <c r="G342">
        <f>IF(G341-soki[[#This Row],[wielkosc_zamowienia]]+soki[[#This Row],[Produkcja]]&lt;0,G341+soki[[#This Row],[Produkcja]],G341-soki[[#This Row],[wielkosc_zamowienia]]+soki[[#This Row],[Produkcja]])</f>
        <v>34612</v>
      </c>
      <c r="H342">
        <f>IF(soki[[#This Row],[data]]=B341,0,1)</f>
        <v>0</v>
      </c>
      <c r="I342">
        <f>IF(G341+soki[[#This Row],[Produkcja]]-soki[[#This Row],[wielkosc_zamowienia]]&lt;0,1,0)</f>
        <v>0</v>
      </c>
      <c r="J342">
        <f>IF(soki[[#This Row],[Filia]]=1,soki[[#This Row],[wielkosc_zamowienia]],0)</f>
        <v>0</v>
      </c>
    </row>
    <row r="343" spans="1:10" x14ac:dyDescent="0.25">
      <c r="A343">
        <v>342</v>
      </c>
      <c r="B343" s="1">
        <v>44364</v>
      </c>
      <c r="C343" s="2" t="s">
        <v>4</v>
      </c>
      <c r="D343">
        <v>4180</v>
      </c>
      <c r="E343">
        <f>WEEKDAY(soki[[#This Row],[data]],11)</f>
        <v>4</v>
      </c>
      <c r="F343">
        <f>IF(H343=1,IF(soki[[#This Row],[Dzień]]&gt;5,5000,$M$5),0)</f>
        <v>0</v>
      </c>
      <c r="G343">
        <f>IF(G342-soki[[#This Row],[wielkosc_zamowienia]]+soki[[#This Row],[Produkcja]]&lt;0,G342+soki[[#This Row],[Produkcja]],G342-soki[[#This Row],[wielkosc_zamowienia]]+soki[[#This Row],[Produkcja]])</f>
        <v>30432</v>
      </c>
      <c r="H343">
        <f>IF(soki[[#This Row],[data]]=B342,0,1)</f>
        <v>0</v>
      </c>
      <c r="I343">
        <f>IF(G342+soki[[#This Row],[Produkcja]]-soki[[#This Row],[wielkosc_zamowienia]]&lt;0,1,0)</f>
        <v>0</v>
      </c>
      <c r="J343">
        <f>IF(soki[[#This Row],[Filia]]=1,soki[[#This Row],[wielkosc_zamowienia]],0)</f>
        <v>0</v>
      </c>
    </row>
    <row r="344" spans="1:10" x14ac:dyDescent="0.25">
      <c r="A344">
        <v>343</v>
      </c>
      <c r="B344" s="1">
        <v>44365</v>
      </c>
      <c r="C344" s="2" t="s">
        <v>7</v>
      </c>
      <c r="D344">
        <v>7940</v>
      </c>
      <c r="E344">
        <f>WEEKDAY(soki[[#This Row],[data]],11)</f>
        <v>5</v>
      </c>
      <c r="F344">
        <f>IF(H344=1,IF(soki[[#This Row],[Dzień]]&gt;5,5000,$M$5),0)</f>
        <v>13178</v>
      </c>
      <c r="G344">
        <f>IF(G343-soki[[#This Row],[wielkosc_zamowienia]]+soki[[#This Row],[Produkcja]]&lt;0,G343+soki[[#This Row],[Produkcja]],G343-soki[[#This Row],[wielkosc_zamowienia]]+soki[[#This Row],[Produkcja]])</f>
        <v>35670</v>
      </c>
      <c r="H344">
        <f>IF(soki[[#This Row],[data]]=B343,0,1)</f>
        <v>1</v>
      </c>
      <c r="I344">
        <f>IF(G343+soki[[#This Row],[Produkcja]]-soki[[#This Row],[wielkosc_zamowienia]]&lt;0,1,0)</f>
        <v>0</v>
      </c>
      <c r="J344">
        <f>IF(soki[[#This Row],[Filia]]=1,soki[[#This Row],[wielkosc_zamowienia]],0)</f>
        <v>0</v>
      </c>
    </row>
    <row r="345" spans="1:10" x14ac:dyDescent="0.25">
      <c r="A345">
        <v>344</v>
      </c>
      <c r="B345" s="1">
        <v>44365</v>
      </c>
      <c r="C345" s="2" t="s">
        <v>6</v>
      </c>
      <c r="D345">
        <v>8070</v>
      </c>
      <c r="E345">
        <f>WEEKDAY(soki[[#This Row],[data]],11)</f>
        <v>5</v>
      </c>
      <c r="F345">
        <f>IF(H345=1,IF(soki[[#This Row],[Dzień]]&gt;5,5000,$M$5),0)</f>
        <v>0</v>
      </c>
      <c r="G345">
        <f>IF(G344-soki[[#This Row],[wielkosc_zamowienia]]+soki[[#This Row],[Produkcja]]&lt;0,G344+soki[[#This Row],[Produkcja]],G344-soki[[#This Row],[wielkosc_zamowienia]]+soki[[#This Row],[Produkcja]])</f>
        <v>27600</v>
      </c>
      <c r="H345">
        <f>IF(soki[[#This Row],[data]]=B344,0,1)</f>
        <v>0</v>
      </c>
      <c r="I345">
        <f>IF(G344+soki[[#This Row],[Produkcja]]-soki[[#This Row],[wielkosc_zamowienia]]&lt;0,1,0)</f>
        <v>0</v>
      </c>
      <c r="J345">
        <f>IF(soki[[#This Row],[Filia]]=1,soki[[#This Row],[wielkosc_zamowienia]],0)</f>
        <v>0</v>
      </c>
    </row>
    <row r="346" spans="1:10" x14ac:dyDescent="0.25">
      <c r="A346">
        <v>345</v>
      </c>
      <c r="B346" s="1">
        <v>44365</v>
      </c>
      <c r="C346" s="2" t="s">
        <v>5</v>
      </c>
      <c r="D346">
        <v>6060</v>
      </c>
      <c r="E346">
        <f>WEEKDAY(soki[[#This Row],[data]],11)</f>
        <v>5</v>
      </c>
      <c r="F346">
        <f>IF(H346=1,IF(soki[[#This Row],[Dzień]]&gt;5,5000,$M$5),0)</f>
        <v>0</v>
      </c>
      <c r="G346">
        <f>IF(G345-soki[[#This Row],[wielkosc_zamowienia]]+soki[[#This Row],[Produkcja]]&lt;0,G345+soki[[#This Row],[Produkcja]],G345-soki[[#This Row],[wielkosc_zamowienia]]+soki[[#This Row],[Produkcja]])</f>
        <v>21540</v>
      </c>
      <c r="H346">
        <f>IF(soki[[#This Row],[data]]=B345,0,1)</f>
        <v>0</v>
      </c>
      <c r="I346">
        <f>IF(G345+soki[[#This Row],[Produkcja]]-soki[[#This Row],[wielkosc_zamowienia]]&lt;0,1,0)</f>
        <v>0</v>
      </c>
      <c r="J346">
        <f>IF(soki[[#This Row],[Filia]]=1,soki[[#This Row],[wielkosc_zamowienia]],0)</f>
        <v>0</v>
      </c>
    </row>
    <row r="347" spans="1:10" x14ac:dyDescent="0.25">
      <c r="A347">
        <v>346</v>
      </c>
      <c r="B347" s="1">
        <v>44365</v>
      </c>
      <c r="C347" s="2" t="s">
        <v>4</v>
      </c>
      <c r="D347">
        <v>9420</v>
      </c>
      <c r="E347">
        <f>WEEKDAY(soki[[#This Row],[data]],11)</f>
        <v>5</v>
      </c>
      <c r="F347">
        <f>IF(H347=1,IF(soki[[#This Row],[Dzień]]&gt;5,5000,$M$5),0)</f>
        <v>0</v>
      </c>
      <c r="G347">
        <f>IF(G346-soki[[#This Row],[wielkosc_zamowienia]]+soki[[#This Row],[Produkcja]]&lt;0,G346+soki[[#This Row],[Produkcja]],G346-soki[[#This Row],[wielkosc_zamowienia]]+soki[[#This Row],[Produkcja]])</f>
        <v>12120</v>
      </c>
      <c r="H347">
        <f>IF(soki[[#This Row],[data]]=B346,0,1)</f>
        <v>0</v>
      </c>
      <c r="I347">
        <f>IF(G346+soki[[#This Row],[Produkcja]]-soki[[#This Row],[wielkosc_zamowienia]]&lt;0,1,0)</f>
        <v>0</v>
      </c>
      <c r="J347">
        <f>IF(soki[[#This Row],[Filia]]=1,soki[[#This Row],[wielkosc_zamowienia]],0)</f>
        <v>0</v>
      </c>
    </row>
    <row r="348" spans="1:10" x14ac:dyDescent="0.25">
      <c r="A348">
        <v>347</v>
      </c>
      <c r="B348" s="1">
        <v>44366</v>
      </c>
      <c r="C348" s="2" t="s">
        <v>7</v>
      </c>
      <c r="D348">
        <v>4440</v>
      </c>
      <c r="E348">
        <f>WEEKDAY(soki[[#This Row],[data]],11)</f>
        <v>6</v>
      </c>
      <c r="F348">
        <f>IF(H348=1,IF(soki[[#This Row],[Dzień]]&gt;5,5000,$M$5),0)</f>
        <v>5000</v>
      </c>
      <c r="G348">
        <f>IF(G347-soki[[#This Row],[wielkosc_zamowienia]]+soki[[#This Row],[Produkcja]]&lt;0,G347+soki[[#This Row],[Produkcja]],G347-soki[[#This Row],[wielkosc_zamowienia]]+soki[[#This Row],[Produkcja]])</f>
        <v>12680</v>
      </c>
      <c r="H348">
        <f>IF(soki[[#This Row],[data]]=B347,0,1)</f>
        <v>1</v>
      </c>
      <c r="I348">
        <f>IF(G347+soki[[#This Row],[Produkcja]]-soki[[#This Row],[wielkosc_zamowienia]]&lt;0,1,0)</f>
        <v>0</v>
      </c>
      <c r="J348">
        <f>IF(soki[[#This Row],[Filia]]=1,soki[[#This Row],[wielkosc_zamowienia]],0)</f>
        <v>0</v>
      </c>
    </row>
    <row r="349" spans="1:10" x14ac:dyDescent="0.25">
      <c r="A349">
        <v>348</v>
      </c>
      <c r="B349" s="1">
        <v>44367</v>
      </c>
      <c r="C349" s="2" t="s">
        <v>7</v>
      </c>
      <c r="D349">
        <v>3010</v>
      </c>
      <c r="E349">
        <f>WEEKDAY(soki[[#This Row],[data]],11)</f>
        <v>7</v>
      </c>
      <c r="F349">
        <f>IF(H349=1,IF(soki[[#This Row],[Dzień]]&gt;5,5000,$M$5),0)</f>
        <v>5000</v>
      </c>
      <c r="G349">
        <f>IF(G348-soki[[#This Row],[wielkosc_zamowienia]]+soki[[#This Row],[Produkcja]]&lt;0,G348+soki[[#This Row],[Produkcja]],G348-soki[[#This Row],[wielkosc_zamowienia]]+soki[[#This Row],[Produkcja]])</f>
        <v>14670</v>
      </c>
      <c r="H349">
        <f>IF(soki[[#This Row],[data]]=B348,0,1)</f>
        <v>1</v>
      </c>
      <c r="I349">
        <f>IF(G348+soki[[#This Row],[Produkcja]]-soki[[#This Row],[wielkosc_zamowienia]]&lt;0,1,0)</f>
        <v>0</v>
      </c>
      <c r="J349">
        <f>IF(soki[[#This Row],[Filia]]=1,soki[[#This Row],[wielkosc_zamowienia]],0)</f>
        <v>0</v>
      </c>
    </row>
    <row r="350" spans="1:10" x14ac:dyDescent="0.25">
      <c r="A350">
        <v>349</v>
      </c>
      <c r="B350" s="1">
        <v>44367</v>
      </c>
      <c r="C350" s="2" t="s">
        <v>4</v>
      </c>
      <c r="D350">
        <v>1060</v>
      </c>
      <c r="E350">
        <f>WEEKDAY(soki[[#This Row],[data]],11)</f>
        <v>7</v>
      </c>
      <c r="F350">
        <f>IF(H350=1,IF(soki[[#This Row],[Dzień]]&gt;5,5000,$M$5),0)</f>
        <v>0</v>
      </c>
      <c r="G350">
        <f>IF(G349-soki[[#This Row],[wielkosc_zamowienia]]+soki[[#This Row],[Produkcja]]&lt;0,G349+soki[[#This Row],[Produkcja]],G349-soki[[#This Row],[wielkosc_zamowienia]]+soki[[#This Row],[Produkcja]])</f>
        <v>13610</v>
      </c>
      <c r="H350">
        <f>IF(soki[[#This Row],[data]]=B349,0,1)</f>
        <v>0</v>
      </c>
      <c r="I350">
        <f>IF(G349+soki[[#This Row],[Produkcja]]-soki[[#This Row],[wielkosc_zamowienia]]&lt;0,1,0)</f>
        <v>0</v>
      </c>
      <c r="J350">
        <f>IF(soki[[#This Row],[Filia]]=1,soki[[#This Row],[wielkosc_zamowienia]],0)</f>
        <v>0</v>
      </c>
    </row>
    <row r="351" spans="1:10" x14ac:dyDescent="0.25">
      <c r="A351">
        <v>350</v>
      </c>
      <c r="B351" s="1">
        <v>44368</v>
      </c>
      <c r="C351" s="2" t="s">
        <v>7</v>
      </c>
      <c r="D351">
        <v>5970</v>
      </c>
      <c r="E351">
        <f>WEEKDAY(soki[[#This Row],[data]],11)</f>
        <v>1</v>
      </c>
      <c r="F351">
        <f>IF(H351=1,IF(soki[[#This Row],[Dzień]]&gt;5,5000,$M$5),0)</f>
        <v>13178</v>
      </c>
      <c r="G351">
        <f>IF(G350-soki[[#This Row],[wielkosc_zamowienia]]+soki[[#This Row],[Produkcja]]&lt;0,G350+soki[[#This Row],[Produkcja]],G350-soki[[#This Row],[wielkosc_zamowienia]]+soki[[#This Row],[Produkcja]])</f>
        <v>20818</v>
      </c>
      <c r="H351">
        <f>IF(soki[[#This Row],[data]]=B350,0,1)</f>
        <v>1</v>
      </c>
      <c r="I351">
        <f>IF(G350+soki[[#This Row],[Produkcja]]-soki[[#This Row],[wielkosc_zamowienia]]&lt;0,1,0)</f>
        <v>0</v>
      </c>
      <c r="J351">
        <f>IF(soki[[#This Row],[Filia]]=1,soki[[#This Row],[wielkosc_zamowienia]],0)</f>
        <v>0</v>
      </c>
    </row>
    <row r="352" spans="1:10" x14ac:dyDescent="0.25">
      <c r="A352">
        <v>351</v>
      </c>
      <c r="B352" s="1">
        <v>44368</v>
      </c>
      <c r="C352" s="2" t="s">
        <v>5</v>
      </c>
      <c r="D352">
        <v>1180</v>
      </c>
      <c r="E352">
        <f>WEEKDAY(soki[[#This Row],[data]],11)</f>
        <v>1</v>
      </c>
      <c r="F352">
        <f>IF(H352=1,IF(soki[[#This Row],[Dzień]]&gt;5,5000,$M$5),0)</f>
        <v>0</v>
      </c>
      <c r="G352">
        <f>IF(G351-soki[[#This Row],[wielkosc_zamowienia]]+soki[[#This Row],[Produkcja]]&lt;0,G351+soki[[#This Row],[Produkcja]],G351-soki[[#This Row],[wielkosc_zamowienia]]+soki[[#This Row],[Produkcja]])</f>
        <v>19638</v>
      </c>
      <c r="H352">
        <f>IF(soki[[#This Row],[data]]=B351,0,1)</f>
        <v>0</v>
      </c>
      <c r="I352">
        <f>IF(G351+soki[[#This Row],[Produkcja]]-soki[[#This Row],[wielkosc_zamowienia]]&lt;0,1,0)</f>
        <v>0</v>
      </c>
      <c r="J352">
        <f>IF(soki[[#This Row],[Filia]]=1,soki[[#This Row],[wielkosc_zamowienia]],0)</f>
        <v>0</v>
      </c>
    </row>
    <row r="353" spans="1:10" x14ac:dyDescent="0.25">
      <c r="A353">
        <v>352</v>
      </c>
      <c r="B353" s="1">
        <v>44369</v>
      </c>
      <c r="C353" s="2" t="s">
        <v>5</v>
      </c>
      <c r="D353">
        <v>1510</v>
      </c>
      <c r="E353">
        <f>WEEKDAY(soki[[#This Row],[data]],11)</f>
        <v>2</v>
      </c>
      <c r="F353">
        <f>IF(H353=1,IF(soki[[#This Row],[Dzień]]&gt;5,5000,$M$5),0)</f>
        <v>13178</v>
      </c>
      <c r="G353">
        <f>IF(G352-soki[[#This Row],[wielkosc_zamowienia]]+soki[[#This Row],[Produkcja]]&lt;0,G352+soki[[#This Row],[Produkcja]],G352-soki[[#This Row],[wielkosc_zamowienia]]+soki[[#This Row],[Produkcja]])</f>
        <v>31306</v>
      </c>
      <c r="H353">
        <f>IF(soki[[#This Row],[data]]=B352,0,1)</f>
        <v>1</v>
      </c>
      <c r="I353">
        <f>IF(G352+soki[[#This Row],[Produkcja]]-soki[[#This Row],[wielkosc_zamowienia]]&lt;0,1,0)</f>
        <v>0</v>
      </c>
      <c r="J353">
        <f>IF(soki[[#This Row],[Filia]]=1,soki[[#This Row],[wielkosc_zamowienia]],0)</f>
        <v>0</v>
      </c>
    </row>
    <row r="354" spans="1:10" x14ac:dyDescent="0.25">
      <c r="A354">
        <v>353</v>
      </c>
      <c r="B354" s="1">
        <v>44370</v>
      </c>
      <c r="C354" s="2" t="s">
        <v>6</v>
      </c>
      <c r="D354">
        <v>5610</v>
      </c>
      <c r="E354">
        <f>WEEKDAY(soki[[#This Row],[data]],11)</f>
        <v>3</v>
      </c>
      <c r="F354">
        <f>IF(H354=1,IF(soki[[#This Row],[Dzień]]&gt;5,5000,$M$5),0)</f>
        <v>13178</v>
      </c>
      <c r="G354">
        <f>IF(G353-soki[[#This Row],[wielkosc_zamowienia]]+soki[[#This Row],[Produkcja]]&lt;0,G353+soki[[#This Row],[Produkcja]],G353-soki[[#This Row],[wielkosc_zamowienia]]+soki[[#This Row],[Produkcja]])</f>
        <v>38874</v>
      </c>
      <c r="H354">
        <f>IF(soki[[#This Row],[data]]=B353,0,1)</f>
        <v>1</v>
      </c>
      <c r="I354">
        <f>IF(G353+soki[[#This Row],[Produkcja]]-soki[[#This Row],[wielkosc_zamowienia]]&lt;0,1,0)</f>
        <v>0</v>
      </c>
      <c r="J354">
        <f>IF(soki[[#This Row],[Filia]]=1,soki[[#This Row],[wielkosc_zamowienia]],0)</f>
        <v>0</v>
      </c>
    </row>
    <row r="355" spans="1:10" x14ac:dyDescent="0.25">
      <c r="A355">
        <v>354</v>
      </c>
      <c r="B355" s="1">
        <v>44370</v>
      </c>
      <c r="C355" s="2" t="s">
        <v>7</v>
      </c>
      <c r="D355">
        <v>4850</v>
      </c>
      <c r="E355">
        <f>WEEKDAY(soki[[#This Row],[data]],11)</f>
        <v>3</v>
      </c>
      <c r="F355">
        <f>IF(H355=1,IF(soki[[#This Row],[Dzień]]&gt;5,5000,$M$5),0)</f>
        <v>0</v>
      </c>
      <c r="G355">
        <f>IF(G354-soki[[#This Row],[wielkosc_zamowienia]]+soki[[#This Row],[Produkcja]]&lt;0,G354+soki[[#This Row],[Produkcja]],G354-soki[[#This Row],[wielkosc_zamowienia]]+soki[[#This Row],[Produkcja]])</f>
        <v>34024</v>
      </c>
      <c r="H355">
        <f>IF(soki[[#This Row],[data]]=B354,0,1)</f>
        <v>0</v>
      </c>
      <c r="I355">
        <f>IF(G354+soki[[#This Row],[Produkcja]]-soki[[#This Row],[wielkosc_zamowienia]]&lt;0,1,0)</f>
        <v>0</v>
      </c>
      <c r="J355">
        <f>IF(soki[[#This Row],[Filia]]=1,soki[[#This Row],[wielkosc_zamowienia]],0)</f>
        <v>0</v>
      </c>
    </row>
    <row r="356" spans="1:10" x14ac:dyDescent="0.25">
      <c r="A356">
        <v>355</v>
      </c>
      <c r="B356" s="1">
        <v>44371</v>
      </c>
      <c r="C356" s="2" t="s">
        <v>6</v>
      </c>
      <c r="D356">
        <v>3640</v>
      </c>
      <c r="E356">
        <f>WEEKDAY(soki[[#This Row],[data]],11)</f>
        <v>4</v>
      </c>
      <c r="F356">
        <f>IF(H356=1,IF(soki[[#This Row],[Dzień]]&gt;5,5000,$M$5),0)</f>
        <v>13178</v>
      </c>
      <c r="G356">
        <f>IF(G355-soki[[#This Row],[wielkosc_zamowienia]]+soki[[#This Row],[Produkcja]]&lt;0,G355+soki[[#This Row],[Produkcja]],G355-soki[[#This Row],[wielkosc_zamowienia]]+soki[[#This Row],[Produkcja]])</f>
        <v>43562</v>
      </c>
      <c r="H356">
        <f>IF(soki[[#This Row],[data]]=B355,0,1)</f>
        <v>1</v>
      </c>
      <c r="I356">
        <f>IF(G355+soki[[#This Row],[Produkcja]]-soki[[#This Row],[wielkosc_zamowienia]]&lt;0,1,0)</f>
        <v>0</v>
      </c>
      <c r="J356">
        <f>IF(soki[[#This Row],[Filia]]=1,soki[[#This Row],[wielkosc_zamowienia]],0)</f>
        <v>0</v>
      </c>
    </row>
    <row r="357" spans="1:10" x14ac:dyDescent="0.25">
      <c r="A357">
        <v>356</v>
      </c>
      <c r="B357" s="1">
        <v>44372</v>
      </c>
      <c r="C357" s="2" t="s">
        <v>6</v>
      </c>
      <c r="D357">
        <v>6950</v>
      </c>
      <c r="E357">
        <f>WEEKDAY(soki[[#This Row],[data]],11)</f>
        <v>5</v>
      </c>
      <c r="F357">
        <f>IF(H357=1,IF(soki[[#This Row],[Dzień]]&gt;5,5000,$M$5),0)</f>
        <v>13178</v>
      </c>
      <c r="G357">
        <f>IF(G356-soki[[#This Row],[wielkosc_zamowienia]]+soki[[#This Row],[Produkcja]]&lt;0,G356+soki[[#This Row],[Produkcja]],G356-soki[[#This Row],[wielkosc_zamowienia]]+soki[[#This Row],[Produkcja]])</f>
        <v>49790</v>
      </c>
      <c r="H357">
        <f>IF(soki[[#This Row],[data]]=B356,0,1)</f>
        <v>1</v>
      </c>
      <c r="I357">
        <f>IF(G356+soki[[#This Row],[Produkcja]]-soki[[#This Row],[wielkosc_zamowienia]]&lt;0,1,0)</f>
        <v>0</v>
      </c>
      <c r="J357">
        <f>IF(soki[[#This Row],[Filia]]=1,soki[[#This Row],[wielkosc_zamowienia]],0)</f>
        <v>0</v>
      </c>
    </row>
    <row r="358" spans="1:10" x14ac:dyDescent="0.25">
      <c r="A358">
        <v>357</v>
      </c>
      <c r="B358" s="1">
        <v>44372</v>
      </c>
      <c r="C358" s="2" t="s">
        <v>7</v>
      </c>
      <c r="D358">
        <v>3790</v>
      </c>
      <c r="E358">
        <f>WEEKDAY(soki[[#This Row],[data]],11)</f>
        <v>5</v>
      </c>
      <c r="F358">
        <f>IF(H358=1,IF(soki[[#This Row],[Dzień]]&gt;5,5000,$M$5),0)</f>
        <v>0</v>
      </c>
      <c r="G358">
        <f>IF(G357-soki[[#This Row],[wielkosc_zamowienia]]+soki[[#This Row],[Produkcja]]&lt;0,G357+soki[[#This Row],[Produkcja]],G357-soki[[#This Row],[wielkosc_zamowienia]]+soki[[#This Row],[Produkcja]])</f>
        <v>46000</v>
      </c>
      <c r="H358">
        <f>IF(soki[[#This Row],[data]]=B357,0,1)</f>
        <v>0</v>
      </c>
      <c r="I358">
        <f>IF(G357+soki[[#This Row],[Produkcja]]-soki[[#This Row],[wielkosc_zamowienia]]&lt;0,1,0)</f>
        <v>0</v>
      </c>
      <c r="J358">
        <f>IF(soki[[#This Row],[Filia]]=1,soki[[#This Row],[wielkosc_zamowienia]],0)</f>
        <v>0</v>
      </c>
    </row>
    <row r="359" spans="1:10" x14ac:dyDescent="0.25">
      <c r="A359">
        <v>358</v>
      </c>
      <c r="B359" s="1">
        <v>44373</v>
      </c>
      <c r="C359" s="2" t="s">
        <v>5</v>
      </c>
      <c r="D359">
        <v>6570</v>
      </c>
      <c r="E359">
        <f>WEEKDAY(soki[[#This Row],[data]],11)</f>
        <v>6</v>
      </c>
      <c r="F359">
        <f>IF(H359=1,IF(soki[[#This Row],[Dzień]]&gt;5,5000,$M$5),0)</f>
        <v>5000</v>
      </c>
      <c r="G359">
        <f>IF(G358-soki[[#This Row],[wielkosc_zamowienia]]+soki[[#This Row],[Produkcja]]&lt;0,G358+soki[[#This Row],[Produkcja]],G358-soki[[#This Row],[wielkosc_zamowienia]]+soki[[#This Row],[Produkcja]])</f>
        <v>44430</v>
      </c>
      <c r="H359">
        <f>IF(soki[[#This Row],[data]]=B358,0,1)</f>
        <v>1</v>
      </c>
      <c r="I359">
        <f>IF(G358+soki[[#This Row],[Produkcja]]-soki[[#This Row],[wielkosc_zamowienia]]&lt;0,1,0)</f>
        <v>0</v>
      </c>
      <c r="J359">
        <f>IF(soki[[#This Row],[Filia]]=1,soki[[#This Row],[wielkosc_zamowienia]],0)</f>
        <v>0</v>
      </c>
    </row>
    <row r="360" spans="1:10" x14ac:dyDescent="0.25">
      <c r="A360">
        <v>359</v>
      </c>
      <c r="B360" s="1">
        <v>44374</v>
      </c>
      <c r="C360" s="2" t="s">
        <v>6</v>
      </c>
      <c r="D360">
        <v>6200</v>
      </c>
      <c r="E360">
        <f>WEEKDAY(soki[[#This Row],[data]],11)</f>
        <v>7</v>
      </c>
      <c r="F360">
        <f>IF(H360=1,IF(soki[[#This Row],[Dzień]]&gt;5,5000,$M$5),0)</f>
        <v>5000</v>
      </c>
      <c r="G360">
        <f>IF(G359-soki[[#This Row],[wielkosc_zamowienia]]+soki[[#This Row],[Produkcja]]&lt;0,G359+soki[[#This Row],[Produkcja]],G359-soki[[#This Row],[wielkosc_zamowienia]]+soki[[#This Row],[Produkcja]])</f>
        <v>43230</v>
      </c>
      <c r="H360">
        <f>IF(soki[[#This Row],[data]]=B359,0,1)</f>
        <v>1</v>
      </c>
      <c r="I360">
        <f>IF(G359+soki[[#This Row],[Produkcja]]-soki[[#This Row],[wielkosc_zamowienia]]&lt;0,1,0)</f>
        <v>0</v>
      </c>
      <c r="J360">
        <f>IF(soki[[#This Row],[Filia]]=1,soki[[#This Row],[wielkosc_zamowienia]],0)</f>
        <v>0</v>
      </c>
    </row>
    <row r="361" spans="1:10" x14ac:dyDescent="0.25">
      <c r="A361">
        <v>360</v>
      </c>
      <c r="B361" s="1">
        <v>44374</v>
      </c>
      <c r="C361" s="2" t="s">
        <v>4</v>
      </c>
      <c r="D361">
        <v>9010</v>
      </c>
      <c r="E361">
        <f>WEEKDAY(soki[[#This Row],[data]],11)</f>
        <v>7</v>
      </c>
      <c r="F361">
        <f>IF(H361=1,IF(soki[[#This Row],[Dzień]]&gt;5,5000,$M$5),0)</f>
        <v>0</v>
      </c>
      <c r="G361">
        <f>IF(G360-soki[[#This Row],[wielkosc_zamowienia]]+soki[[#This Row],[Produkcja]]&lt;0,G360+soki[[#This Row],[Produkcja]],G360-soki[[#This Row],[wielkosc_zamowienia]]+soki[[#This Row],[Produkcja]])</f>
        <v>34220</v>
      </c>
      <c r="H361">
        <f>IF(soki[[#This Row],[data]]=B360,0,1)</f>
        <v>0</v>
      </c>
      <c r="I361">
        <f>IF(G360+soki[[#This Row],[Produkcja]]-soki[[#This Row],[wielkosc_zamowienia]]&lt;0,1,0)</f>
        <v>0</v>
      </c>
      <c r="J361">
        <f>IF(soki[[#This Row],[Filia]]=1,soki[[#This Row],[wielkosc_zamowienia]],0)</f>
        <v>0</v>
      </c>
    </row>
    <row r="362" spans="1:10" x14ac:dyDescent="0.25">
      <c r="A362">
        <v>361</v>
      </c>
      <c r="B362" s="1">
        <v>44375</v>
      </c>
      <c r="C362" s="2" t="s">
        <v>7</v>
      </c>
      <c r="D362">
        <v>1510</v>
      </c>
      <c r="E362">
        <f>WEEKDAY(soki[[#This Row],[data]],11)</f>
        <v>1</v>
      </c>
      <c r="F362">
        <f>IF(H362=1,IF(soki[[#This Row],[Dzień]]&gt;5,5000,$M$5),0)</f>
        <v>13178</v>
      </c>
      <c r="G362">
        <f>IF(G361-soki[[#This Row],[wielkosc_zamowienia]]+soki[[#This Row],[Produkcja]]&lt;0,G361+soki[[#This Row],[Produkcja]],G361-soki[[#This Row],[wielkosc_zamowienia]]+soki[[#This Row],[Produkcja]])</f>
        <v>45888</v>
      </c>
      <c r="H362">
        <f>IF(soki[[#This Row],[data]]=B361,0,1)</f>
        <v>1</v>
      </c>
      <c r="I362">
        <f>IF(G361+soki[[#This Row],[Produkcja]]-soki[[#This Row],[wielkosc_zamowienia]]&lt;0,1,0)</f>
        <v>0</v>
      </c>
      <c r="J362">
        <f>IF(soki[[#This Row],[Filia]]=1,soki[[#This Row],[wielkosc_zamowienia]],0)</f>
        <v>0</v>
      </c>
    </row>
    <row r="363" spans="1:10" x14ac:dyDescent="0.25">
      <c r="A363">
        <v>362</v>
      </c>
      <c r="B363" s="1">
        <v>44376</v>
      </c>
      <c r="C363" s="2" t="s">
        <v>4</v>
      </c>
      <c r="D363">
        <v>2910</v>
      </c>
      <c r="E363">
        <f>WEEKDAY(soki[[#This Row],[data]],11)</f>
        <v>2</v>
      </c>
      <c r="F363">
        <f>IF(H363=1,IF(soki[[#This Row],[Dzień]]&gt;5,5000,$M$5),0)</f>
        <v>13178</v>
      </c>
      <c r="G363">
        <f>IF(G362-soki[[#This Row],[wielkosc_zamowienia]]+soki[[#This Row],[Produkcja]]&lt;0,G362+soki[[#This Row],[Produkcja]],G362-soki[[#This Row],[wielkosc_zamowienia]]+soki[[#This Row],[Produkcja]])</f>
        <v>56156</v>
      </c>
      <c r="H363">
        <f>IF(soki[[#This Row],[data]]=B362,0,1)</f>
        <v>1</v>
      </c>
      <c r="I363">
        <f>IF(G362+soki[[#This Row],[Produkcja]]-soki[[#This Row],[wielkosc_zamowienia]]&lt;0,1,0)</f>
        <v>0</v>
      </c>
      <c r="J363">
        <f>IF(soki[[#This Row],[Filia]]=1,soki[[#This Row],[wielkosc_zamowienia]],0)</f>
        <v>0</v>
      </c>
    </row>
    <row r="364" spans="1:10" x14ac:dyDescent="0.25">
      <c r="A364">
        <v>363</v>
      </c>
      <c r="B364" s="1">
        <v>44376</v>
      </c>
      <c r="C364" s="2" t="s">
        <v>6</v>
      </c>
      <c r="D364">
        <v>6310</v>
      </c>
      <c r="E364">
        <f>WEEKDAY(soki[[#This Row],[data]],11)</f>
        <v>2</v>
      </c>
      <c r="F364">
        <f>IF(H364=1,IF(soki[[#This Row],[Dzień]]&gt;5,5000,$M$5),0)</f>
        <v>0</v>
      </c>
      <c r="G364">
        <f>IF(G363-soki[[#This Row],[wielkosc_zamowienia]]+soki[[#This Row],[Produkcja]]&lt;0,G363+soki[[#This Row],[Produkcja]],G363-soki[[#This Row],[wielkosc_zamowienia]]+soki[[#This Row],[Produkcja]])</f>
        <v>49846</v>
      </c>
      <c r="H364">
        <f>IF(soki[[#This Row],[data]]=B363,0,1)</f>
        <v>0</v>
      </c>
      <c r="I364">
        <f>IF(G363+soki[[#This Row],[Produkcja]]-soki[[#This Row],[wielkosc_zamowienia]]&lt;0,1,0)</f>
        <v>0</v>
      </c>
      <c r="J364">
        <f>IF(soki[[#This Row],[Filia]]=1,soki[[#This Row],[wielkosc_zamowienia]],0)</f>
        <v>0</v>
      </c>
    </row>
    <row r="365" spans="1:10" x14ac:dyDescent="0.25">
      <c r="A365">
        <v>364</v>
      </c>
      <c r="B365" s="1">
        <v>44377</v>
      </c>
      <c r="C365" s="2" t="s">
        <v>6</v>
      </c>
      <c r="D365">
        <v>7110</v>
      </c>
      <c r="E365">
        <f>WEEKDAY(soki[[#This Row],[data]],11)</f>
        <v>3</v>
      </c>
      <c r="F365">
        <f>IF(H365=1,IF(soki[[#This Row],[Dzień]]&gt;5,5000,$M$5),0)</f>
        <v>13178</v>
      </c>
      <c r="G365">
        <f>IF(G364-soki[[#This Row],[wielkosc_zamowienia]]+soki[[#This Row],[Produkcja]]&lt;0,G364+soki[[#This Row],[Produkcja]],G364-soki[[#This Row],[wielkosc_zamowienia]]+soki[[#This Row],[Produkcja]])</f>
        <v>55914</v>
      </c>
      <c r="H365">
        <f>IF(soki[[#This Row],[data]]=B364,0,1)</f>
        <v>1</v>
      </c>
      <c r="I365">
        <f>IF(G364+soki[[#This Row],[Produkcja]]-soki[[#This Row],[wielkosc_zamowienia]]&lt;0,1,0)</f>
        <v>0</v>
      </c>
      <c r="J365">
        <f>IF(soki[[#This Row],[Filia]]=1,soki[[#This Row],[wielkosc_zamowienia]],0)</f>
        <v>0</v>
      </c>
    </row>
    <row r="366" spans="1:10" x14ac:dyDescent="0.25">
      <c r="A366">
        <v>365</v>
      </c>
      <c r="B366" s="1">
        <v>44377</v>
      </c>
      <c r="C366" s="2" t="s">
        <v>5</v>
      </c>
      <c r="D366">
        <v>2540</v>
      </c>
      <c r="E366">
        <f>WEEKDAY(soki[[#This Row],[data]],11)</f>
        <v>3</v>
      </c>
      <c r="F366">
        <f>IF(H366=1,IF(soki[[#This Row],[Dzień]]&gt;5,5000,$M$5),0)</f>
        <v>0</v>
      </c>
      <c r="G366">
        <f>IF(G365-soki[[#This Row],[wielkosc_zamowienia]]+soki[[#This Row],[Produkcja]]&lt;0,G365+soki[[#This Row],[Produkcja]],G365-soki[[#This Row],[wielkosc_zamowienia]]+soki[[#This Row],[Produkcja]])</f>
        <v>53374</v>
      </c>
      <c r="H366">
        <f>IF(soki[[#This Row],[data]]=B365,0,1)</f>
        <v>0</v>
      </c>
      <c r="I366">
        <f>IF(G365+soki[[#This Row],[Produkcja]]-soki[[#This Row],[wielkosc_zamowienia]]&lt;0,1,0)</f>
        <v>0</v>
      </c>
      <c r="J366">
        <f>IF(soki[[#This Row],[Filia]]=1,soki[[#This Row],[wielkosc_zamowienia]],0)</f>
        <v>0</v>
      </c>
    </row>
    <row r="367" spans="1:10" x14ac:dyDescent="0.25">
      <c r="A367">
        <v>366</v>
      </c>
      <c r="B367" s="1">
        <v>44377</v>
      </c>
      <c r="C367" s="2" t="s">
        <v>7</v>
      </c>
      <c r="D367">
        <v>8140</v>
      </c>
      <c r="E367">
        <f>WEEKDAY(soki[[#This Row],[data]],11)</f>
        <v>3</v>
      </c>
      <c r="F367">
        <f>IF(H367=1,IF(soki[[#This Row],[Dzień]]&gt;5,5000,$M$5),0)</f>
        <v>0</v>
      </c>
      <c r="G367">
        <f>IF(G366-soki[[#This Row],[wielkosc_zamowienia]]+soki[[#This Row],[Produkcja]]&lt;0,G366+soki[[#This Row],[Produkcja]],G366-soki[[#This Row],[wielkosc_zamowienia]]+soki[[#This Row],[Produkcja]])</f>
        <v>45234</v>
      </c>
      <c r="H367">
        <f>IF(soki[[#This Row],[data]]=B366,0,1)</f>
        <v>0</v>
      </c>
      <c r="I367">
        <f>IF(G366+soki[[#This Row],[Produkcja]]-soki[[#This Row],[wielkosc_zamowienia]]&lt;0,1,0)</f>
        <v>0</v>
      </c>
      <c r="J367">
        <f>IF(soki[[#This Row],[Filia]]=1,soki[[#This Row],[wielkosc_zamowienia]],0)</f>
        <v>0</v>
      </c>
    </row>
    <row r="368" spans="1:10" x14ac:dyDescent="0.25">
      <c r="A368">
        <v>367</v>
      </c>
      <c r="B368" s="1">
        <v>44378</v>
      </c>
      <c r="C368" s="2" t="s">
        <v>4</v>
      </c>
      <c r="D368">
        <v>1740</v>
      </c>
      <c r="E368">
        <f>WEEKDAY(soki[[#This Row],[data]],11)</f>
        <v>4</v>
      </c>
      <c r="F368">
        <f>IF(H368=1,IF(soki[[#This Row],[Dzień]]&gt;5,5000,$M$5),0)</f>
        <v>13178</v>
      </c>
      <c r="G368">
        <f>IF(G367-soki[[#This Row],[wielkosc_zamowienia]]+soki[[#This Row],[Produkcja]]&lt;0,G367+soki[[#This Row],[Produkcja]],G367-soki[[#This Row],[wielkosc_zamowienia]]+soki[[#This Row],[Produkcja]])</f>
        <v>56672</v>
      </c>
      <c r="H368">
        <f>IF(soki[[#This Row],[data]]=B367,0,1)</f>
        <v>1</v>
      </c>
      <c r="I368">
        <f>IF(G367+soki[[#This Row],[Produkcja]]-soki[[#This Row],[wielkosc_zamowienia]]&lt;0,1,0)</f>
        <v>0</v>
      </c>
      <c r="J368">
        <f>IF(soki[[#This Row],[Filia]]=1,soki[[#This Row],[wielkosc_zamowienia]],0)</f>
        <v>0</v>
      </c>
    </row>
    <row r="369" spans="1:10" x14ac:dyDescent="0.25">
      <c r="A369">
        <v>368</v>
      </c>
      <c r="B369" s="1">
        <v>44378</v>
      </c>
      <c r="C369" s="2" t="s">
        <v>7</v>
      </c>
      <c r="D369">
        <v>5840</v>
      </c>
      <c r="E369">
        <f>WEEKDAY(soki[[#This Row],[data]],11)</f>
        <v>4</v>
      </c>
      <c r="F369">
        <f>IF(H369=1,IF(soki[[#This Row],[Dzień]]&gt;5,5000,$M$5),0)</f>
        <v>0</v>
      </c>
      <c r="G369">
        <f>IF(G368-soki[[#This Row],[wielkosc_zamowienia]]+soki[[#This Row],[Produkcja]]&lt;0,G368+soki[[#This Row],[Produkcja]],G368-soki[[#This Row],[wielkosc_zamowienia]]+soki[[#This Row],[Produkcja]])</f>
        <v>50832</v>
      </c>
      <c r="H369">
        <f>IF(soki[[#This Row],[data]]=B368,0,1)</f>
        <v>0</v>
      </c>
      <c r="I369">
        <f>IF(G368+soki[[#This Row],[Produkcja]]-soki[[#This Row],[wielkosc_zamowienia]]&lt;0,1,0)</f>
        <v>0</v>
      </c>
      <c r="J369">
        <f>IF(soki[[#This Row],[Filia]]=1,soki[[#This Row],[wielkosc_zamowienia]],0)</f>
        <v>0</v>
      </c>
    </row>
    <row r="370" spans="1:10" x14ac:dyDescent="0.25">
      <c r="A370">
        <v>369</v>
      </c>
      <c r="B370" s="1">
        <v>44379</v>
      </c>
      <c r="C370" s="2" t="s">
        <v>5</v>
      </c>
      <c r="D370">
        <v>3170</v>
      </c>
      <c r="E370">
        <f>WEEKDAY(soki[[#This Row],[data]],11)</f>
        <v>5</v>
      </c>
      <c r="F370">
        <f>IF(H370=1,IF(soki[[#This Row],[Dzień]]&gt;5,5000,$M$5),0)</f>
        <v>13178</v>
      </c>
      <c r="G370">
        <f>IF(G369-soki[[#This Row],[wielkosc_zamowienia]]+soki[[#This Row],[Produkcja]]&lt;0,G369+soki[[#This Row],[Produkcja]],G369-soki[[#This Row],[wielkosc_zamowienia]]+soki[[#This Row],[Produkcja]])</f>
        <v>60840</v>
      </c>
      <c r="H370">
        <f>IF(soki[[#This Row],[data]]=B369,0,1)</f>
        <v>1</v>
      </c>
      <c r="I370">
        <f>IF(G369+soki[[#This Row],[Produkcja]]-soki[[#This Row],[wielkosc_zamowienia]]&lt;0,1,0)</f>
        <v>0</v>
      </c>
      <c r="J370">
        <f>IF(soki[[#This Row],[Filia]]=1,soki[[#This Row],[wielkosc_zamowienia]],0)</f>
        <v>0</v>
      </c>
    </row>
    <row r="371" spans="1:10" x14ac:dyDescent="0.25">
      <c r="A371">
        <v>370</v>
      </c>
      <c r="B371" s="1">
        <v>44379</v>
      </c>
      <c r="C371" s="2" t="s">
        <v>7</v>
      </c>
      <c r="D371">
        <v>4000</v>
      </c>
      <c r="E371">
        <f>WEEKDAY(soki[[#This Row],[data]],11)</f>
        <v>5</v>
      </c>
      <c r="F371">
        <f>IF(H371=1,IF(soki[[#This Row],[Dzień]]&gt;5,5000,$M$5),0)</f>
        <v>0</v>
      </c>
      <c r="G371">
        <f>IF(G370-soki[[#This Row],[wielkosc_zamowienia]]+soki[[#This Row],[Produkcja]]&lt;0,G370+soki[[#This Row],[Produkcja]],G370-soki[[#This Row],[wielkosc_zamowienia]]+soki[[#This Row],[Produkcja]])</f>
        <v>56840</v>
      </c>
      <c r="H371">
        <f>IF(soki[[#This Row],[data]]=B370,0,1)</f>
        <v>0</v>
      </c>
      <c r="I371">
        <f>IF(G370+soki[[#This Row],[Produkcja]]-soki[[#This Row],[wielkosc_zamowienia]]&lt;0,1,0)</f>
        <v>0</v>
      </c>
      <c r="J371">
        <f>IF(soki[[#This Row],[Filia]]=1,soki[[#This Row],[wielkosc_zamowienia]],0)</f>
        <v>0</v>
      </c>
    </row>
    <row r="372" spans="1:10" x14ac:dyDescent="0.25">
      <c r="A372">
        <v>371</v>
      </c>
      <c r="B372" s="1">
        <v>44380</v>
      </c>
      <c r="C372" s="2" t="s">
        <v>4</v>
      </c>
      <c r="D372">
        <v>4600</v>
      </c>
      <c r="E372">
        <f>WEEKDAY(soki[[#This Row],[data]],11)</f>
        <v>6</v>
      </c>
      <c r="F372">
        <f>IF(H372=1,IF(soki[[#This Row],[Dzień]]&gt;5,5000,$M$5),0)</f>
        <v>5000</v>
      </c>
      <c r="G372">
        <f>IF(G371-soki[[#This Row],[wielkosc_zamowienia]]+soki[[#This Row],[Produkcja]]&lt;0,G371+soki[[#This Row],[Produkcja]],G371-soki[[#This Row],[wielkosc_zamowienia]]+soki[[#This Row],[Produkcja]])</f>
        <v>57240</v>
      </c>
      <c r="H372">
        <f>IF(soki[[#This Row],[data]]=B371,0,1)</f>
        <v>1</v>
      </c>
      <c r="I372">
        <f>IF(G371+soki[[#This Row],[Produkcja]]-soki[[#This Row],[wielkosc_zamowienia]]&lt;0,1,0)</f>
        <v>0</v>
      </c>
      <c r="J372">
        <f>IF(soki[[#This Row],[Filia]]=1,soki[[#This Row],[wielkosc_zamowienia]],0)</f>
        <v>0</v>
      </c>
    </row>
    <row r="373" spans="1:10" x14ac:dyDescent="0.25">
      <c r="A373">
        <v>372</v>
      </c>
      <c r="B373" s="1">
        <v>44380</v>
      </c>
      <c r="C373" s="2" t="s">
        <v>5</v>
      </c>
      <c r="D373">
        <v>9870</v>
      </c>
      <c r="E373">
        <f>WEEKDAY(soki[[#This Row],[data]],11)</f>
        <v>6</v>
      </c>
      <c r="F373">
        <f>IF(H373=1,IF(soki[[#This Row],[Dzień]]&gt;5,5000,$M$5),0)</f>
        <v>0</v>
      </c>
      <c r="G373">
        <f>IF(G372-soki[[#This Row],[wielkosc_zamowienia]]+soki[[#This Row],[Produkcja]]&lt;0,G372+soki[[#This Row],[Produkcja]],G372-soki[[#This Row],[wielkosc_zamowienia]]+soki[[#This Row],[Produkcja]])</f>
        <v>47370</v>
      </c>
      <c r="H373">
        <f>IF(soki[[#This Row],[data]]=B372,0,1)</f>
        <v>0</v>
      </c>
      <c r="I373">
        <f>IF(G372+soki[[#This Row],[Produkcja]]-soki[[#This Row],[wielkosc_zamowienia]]&lt;0,1,0)</f>
        <v>0</v>
      </c>
      <c r="J373">
        <f>IF(soki[[#This Row],[Filia]]=1,soki[[#This Row],[wielkosc_zamowienia]],0)</f>
        <v>0</v>
      </c>
    </row>
    <row r="374" spans="1:10" x14ac:dyDescent="0.25">
      <c r="A374">
        <v>373</v>
      </c>
      <c r="B374" s="1">
        <v>44381</v>
      </c>
      <c r="C374" s="2" t="s">
        <v>5</v>
      </c>
      <c r="D374">
        <v>9390</v>
      </c>
      <c r="E374">
        <f>WEEKDAY(soki[[#This Row],[data]],11)</f>
        <v>7</v>
      </c>
      <c r="F374">
        <f>IF(H374=1,IF(soki[[#This Row],[Dzień]]&gt;5,5000,$M$5),0)</f>
        <v>5000</v>
      </c>
      <c r="G374">
        <f>IF(G373-soki[[#This Row],[wielkosc_zamowienia]]+soki[[#This Row],[Produkcja]]&lt;0,G373+soki[[#This Row],[Produkcja]],G373-soki[[#This Row],[wielkosc_zamowienia]]+soki[[#This Row],[Produkcja]])</f>
        <v>42980</v>
      </c>
      <c r="H374">
        <f>IF(soki[[#This Row],[data]]=B373,0,1)</f>
        <v>1</v>
      </c>
      <c r="I374">
        <f>IF(G373+soki[[#This Row],[Produkcja]]-soki[[#This Row],[wielkosc_zamowienia]]&lt;0,1,0)</f>
        <v>0</v>
      </c>
      <c r="J374">
        <f>IF(soki[[#This Row],[Filia]]=1,soki[[#This Row],[wielkosc_zamowienia]],0)</f>
        <v>0</v>
      </c>
    </row>
    <row r="375" spans="1:10" x14ac:dyDescent="0.25">
      <c r="A375">
        <v>374</v>
      </c>
      <c r="B375" s="1">
        <v>44382</v>
      </c>
      <c r="C375" s="2" t="s">
        <v>7</v>
      </c>
      <c r="D375">
        <v>1300</v>
      </c>
      <c r="E375">
        <f>WEEKDAY(soki[[#This Row],[data]],11)</f>
        <v>1</v>
      </c>
      <c r="F375">
        <f>IF(H375=1,IF(soki[[#This Row],[Dzień]]&gt;5,5000,$M$5),0)</f>
        <v>13178</v>
      </c>
      <c r="G375">
        <f>IF(G374-soki[[#This Row],[wielkosc_zamowienia]]+soki[[#This Row],[Produkcja]]&lt;0,G374+soki[[#This Row],[Produkcja]],G374-soki[[#This Row],[wielkosc_zamowienia]]+soki[[#This Row],[Produkcja]])</f>
        <v>54858</v>
      </c>
      <c r="H375">
        <f>IF(soki[[#This Row],[data]]=B374,0,1)</f>
        <v>1</v>
      </c>
      <c r="I375">
        <f>IF(G374+soki[[#This Row],[Produkcja]]-soki[[#This Row],[wielkosc_zamowienia]]&lt;0,1,0)</f>
        <v>0</v>
      </c>
      <c r="J375">
        <f>IF(soki[[#This Row],[Filia]]=1,soki[[#This Row],[wielkosc_zamowienia]],0)</f>
        <v>0</v>
      </c>
    </row>
    <row r="376" spans="1:10" x14ac:dyDescent="0.25">
      <c r="A376">
        <v>375</v>
      </c>
      <c r="B376" s="1">
        <v>44382</v>
      </c>
      <c r="C376" s="2" t="s">
        <v>4</v>
      </c>
      <c r="D376">
        <v>2650</v>
      </c>
      <c r="E376">
        <f>WEEKDAY(soki[[#This Row],[data]],11)</f>
        <v>1</v>
      </c>
      <c r="F376">
        <f>IF(H376=1,IF(soki[[#This Row],[Dzień]]&gt;5,5000,$M$5),0)</f>
        <v>0</v>
      </c>
      <c r="G376">
        <f>IF(G375-soki[[#This Row],[wielkosc_zamowienia]]+soki[[#This Row],[Produkcja]]&lt;0,G375+soki[[#This Row],[Produkcja]],G375-soki[[#This Row],[wielkosc_zamowienia]]+soki[[#This Row],[Produkcja]])</f>
        <v>52208</v>
      </c>
      <c r="H376">
        <f>IF(soki[[#This Row],[data]]=B375,0,1)</f>
        <v>0</v>
      </c>
      <c r="I376">
        <f>IF(G375+soki[[#This Row],[Produkcja]]-soki[[#This Row],[wielkosc_zamowienia]]&lt;0,1,0)</f>
        <v>0</v>
      </c>
      <c r="J376">
        <f>IF(soki[[#This Row],[Filia]]=1,soki[[#This Row],[wielkosc_zamowienia]],0)</f>
        <v>0</v>
      </c>
    </row>
    <row r="377" spans="1:10" x14ac:dyDescent="0.25">
      <c r="A377">
        <v>376</v>
      </c>
      <c r="B377" s="1">
        <v>44383</v>
      </c>
      <c r="C377" s="2" t="s">
        <v>5</v>
      </c>
      <c r="D377">
        <v>4060</v>
      </c>
      <c r="E377">
        <f>WEEKDAY(soki[[#This Row],[data]],11)</f>
        <v>2</v>
      </c>
      <c r="F377">
        <f>IF(H377=1,IF(soki[[#This Row],[Dzień]]&gt;5,5000,$M$5),0)</f>
        <v>13178</v>
      </c>
      <c r="G377">
        <f>IF(G376-soki[[#This Row],[wielkosc_zamowienia]]+soki[[#This Row],[Produkcja]]&lt;0,G376+soki[[#This Row],[Produkcja]],G376-soki[[#This Row],[wielkosc_zamowienia]]+soki[[#This Row],[Produkcja]])</f>
        <v>61326</v>
      </c>
      <c r="H377">
        <f>IF(soki[[#This Row],[data]]=B376,0,1)</f>
        <v>1</v>
      </c>
      <c r="I377">
        <f>IF(G376+soki[[#This Row],[Produkcja]]-soki[[#This Row],[wielkosc_zamowienia]]&lt;0,1,0)</f>
        <v>0</v>
      </c>
      <c r="J377">
        <f>IF(soki[[#This Row],[Filia]]=1,soki[[#This Row],[wielkosc_zamowienia]],0)</f>
        <v>0</v>
      </c>
    </row>
    <row r="378" spans="1:10" x14ac:dyDescent="0.25">
      <c r="A378">
        <v>377</v>
      </c>
      <c r="B378" s="1">
        <v>44383</v>
      </c>
      <c r="C378" s="2" t="s">
        <v>4</v>
      </c>
      <c r="D378">
        <v>4460</v>
      </c>
      <c r="E378">
        <f>WEEKDAY(soki[[#This Row],[data]],11)</f>
        <v>2</v>
      </c>
      <c r="F378">
        <f>IF(H378=1,IF(soki[[#This Row],[Dzień]]&gt;5,5000,$M$5),0)</f>
        <v>0</v>
      </c>
      <c r="G378">
        <f>IF(G377-soki[[#This Row],[wielkosc_zamowienia]]+soki[[#This Row],[Produkcja]]&lt;0,G377+soki[[#This Row],[Produkcja]],G377-soki[[#This Row],[wielkosc_zamowienia]]+soki[[#This Row],[Produkcja]])</f>
        <v>56866</v>
      </c>
      <c r="H378">
        <f>IF(soki[[#This Row],[data]]=B377,0,1)</f>
        <v>0</v>
      </c>
      <c r="I378">
        <f>IF(G377+soki[[#This Row],[Produkcja]]-soki[[#This Row],[wielkosc_zamowienia]]&lt;0,1,0)</f>
        <v>0</v>
      </c>
      <c r="J378">
        <f>IF(soki[[#This Row],[Filia]]=1,soki[[#This Row],[wielkosc_zamowienia]],0)</f>
        <v>0</v>
      </c>
    </row>
    <row r="379" spans="1:10" x14ac:dyDescent="0.25">
      <c r="A379">
        <v>378</v>
      </c>
      <c r="B379" s="1">
        <v>44384</v>
      </c>
      <c r="C379" s="2" t="s">
        <v>6</v>
      </c>
      <c r="D379">
        <v>9390</v>
      </c>
      <c r="E379">
        <f>WEEKDAY(soki[[#This Row],[data]],11)</f>
        <v>3</v>
      </c>
      <c r="F379">
        <f>IF(H379=1,IF(soki[[#This Row],[Dzień]]&gt;5,5000,$M$5),0)</f>
        <v>13178</v>
      </c>
      <c r="G379">
        <f>IF(G378-soki[[#This Row],[wielkosc_zamowienia]]+soki[[#This Row],[Produkcja]]&lt;0,G378+soki[[#This Row],[Produkcja]],G378-soki[[#This Row],[wielkosc_zamowienia]]+soki[[#This Row],[Produkcja]])</f>
        <v>60654</v>
      </c>
      <c r="H379">
        <f>IF(soki[[#This Row],[data]]=B378,0,1)</f>
        <v>1</v>
      </c>
      <c r="I379">
        <f>IF(G378+soki[[#This Row],[Produkcja]]-soki[[#This Row],[wielkosc_zamowienia]]&lt;0,1,0)</f>
        <v>0</v>
      </c>
      <c r="J379">
        <f>IF(soki[[#This Row],[Filia]]=1,soki[[#This Row],[wielkosc_zamowienia]],0)</f>
        <v>0</v>
      </c>
    </row>
    <row r="380" spans="1:10" x14ac:dyDescent="0.25">
      <c r="A380">
        <v>379</v>
      </c>
      <c r="B380" s="1">
        <v>44384</v>
      </c>
      <c r="C380" s="2" t="s">
        <v>4</v>
      </c>
      <c r="D380">
        <v>9670</v>
      </c>
      <c r="E380">
        <f>WEEKDAY(soki[[#This Row],[data]],11)</f>
        <v>3</v>
      </c>
      <c r="F380">
        <f>IF(H380=1,IF(soki[[#This Row],[Dzień]]&gt;5,5000,$M$5),0)</f>
        <v>0</v>
      </c>
      <c r="G380">
        <f>IF(G379-soki[[#This Row],[wielkosc_zamowienia]]+soki[[#This Row],[Produkcja]]&lt;0,G379+soki[[#This Row],[Produkcja]],G379-soki[[#This Row],[wielkosc_zamowienia]]+soki[[#This Row],[Produkcja]])</f>
        <v>50984</v>
      </c>
      <c r="H380">
        <f>IF(soki[[#This Row],[data]]=B379,0,1)</f>
        <v>0</v>
      </c>
      <c r="I380">
        <f>IF(G379+soki[[#This Row],[Produkcja]]-soki[[#This Row],[wielkosc_zamowienia]]&lt;0,1,0)</f>
        <v>0</v>
      </c>
      <c r="J380">
        <f>IF(soki[[#This Row],[Filia]]=1,soki[[#This Row],[wielkosc_zamowienia]],0)</f>
        <v>0</v>
      </c>
    </row>
    <row r="381" spans="1:10" x14ac:dyDescent="0.25">
      <c r="A381">
        <v>380</v>
      </c>
      <c r="B381" s="1">
        <v>44384</v>
      </c>
      <c r="C381" s="2" t="s">
        <v>5</v>
      </c>
      <c r="D381">
        <v>3460</v>
      </c>
      <c r="E381">
        <f>WEEKDAY(soki[[#This Row],[data]],11)</f>
        <v>3</v>
      </c>
      <c r="F381">
        <f>IF(H381=1,IF(soki[[#This Row],[Dzień]]&gt;5,5000,$M$5),0)</f>
        <v>0</v>
      </c>
      <c r="G381">
        <f>IF(G380-soki[[#This Row],[wielkosc_zamowienia]]+soki[[#This Row],[Produkcja]]&lt;0,G380+soki[[#This Row],[Produkcja]],G380-soki[[#This Row],[wielkosc_zamowienia]]+soki[[#This Row],[Produkcja]])</f>
        <v>47524</v>
      </c>
      <c r="H381">
        <f>IF(soki[[#This Row],[data]]=B380,0,1)</f>
        <v>0</v>
      </c>
      <c r="I381">
        <f>IF(G380+soki[[#This Row],[Produkcja]]-soki[[#This Row],[wielkosc_zamowienia]]&lt;0,1,0)</f>
        <v>0</v>
      </c>
      <c r="J381">
        <f>IF(soki[[#This Row],[Filia]]=1,soki[[#This Row],[wielkosc_zamowienia]],0)</f>
        <v>0</v>
      </c>
    </row>
    <row r="382" spans="1:10" x14ac:dyDescent="0.25">
      <c r="A382">
        <v>381</v>
      </c>
      <c r="B382" s="1">
        <v>44385</v>
      </c>
      <c r="C382" s="2" t="s">
        <v>4</v>
      </c>
      <c r="D382">
        <v>2030</v>
      </c>
      <c r="E382">
        <f>WEEKDAY(soki[[#This Row],[data]],11)</f>
        <v>4</v>
      </c>
      <c r="F382">
        <f>IF(H382=1,IF(soki[[#This Row],[Dzień]]&gt;5,5000,$M$5),0)</f>
        <v>13178</v>
      </c>
      <c r="G382">
        <f>IF(G381-soki[[#This Row],[wielkosc_zamowienia]]+soki[[#This Row],[Produkcja]]&lt;0,G381+soki[[#This Row],[Produkcja]],G381-soki[[#This Row],[wielkosc_zamowienia]]+soki[[#This Row],[Produkcja]])</f>
        <v>58672</v>
      </c>
      <c r="H382">
        <f>IF(soki[[#This Row],[data]]=B381,0,1)</f>
        <v>1</v>
      </c>
      <c r="I382">
        <f>IF(G381+soki[[#This Row],[Produkcja]]-soki[[#This Row],[wielkosc_zamowienia]]&lt;0,1,0)</f>
        <v>0</v>
      </c>
      <c r="J382">
        <f>IF(soki[[#This Row],[Filia]]=1,soki[[#This Row],[wielkosc_zamowienia]],0)</f>
        <v>0</v>
      </c>
    </row>
    <row r="383" spans="1:10" x14ac:dyDescent="0.25">
      <c r="A383">
        <v>382</v>
      </c>
      <c r="B383" s="1">
        <v>44385</v>
      </c>
      <c r="C383" s="2" t="s">
        <v>6</v>
      </c>
      <c r="D383">
        <v>3860</v>
      </c>
      <c r="E383">
        <f>WEEKDAY(soki[[#This Row],[data]],11)</f>
        <v>4</v>
      </c>
      <c r="F383">
        <f>IF(H383=1,IF(soki[[#This Row],[Dzień]]&gt;5,5000,$M$5),0)</f>
        <v>0</v>
      </c>
      <c r="G383">
        <f>IF(G382-soki[[#This Row],[wielkosc_zamowienia]]+soki[[#This Row],[Produkcja]]&lt;0,G382+soki[[#This Row],[Produkcja]],G382-soki[[#This Row],[wielkosc_zamowienia]]+soki[[#This Row],[Produkcja]])</f>
        <v>54812</v>
      </c>
      <c r="H383">
        <f>IF(soki[[#This Row],[data]]=B382,0,1)</f>
        <v>0</v>
      </c>
      <c r="I383">
        <f>IF(G382+soki[[#This Row],[Produkcja]]-soki[[#This Row],[wielkosc_zamowienia]]&lt;0,1,0)</f>
        <v>0</v>
      </c>
      <c r="J383">
        <f>IF(soki[[#This Row],[Filia]]=1,soki[[#This Row],[wielkosc_zamowienia]],0)</f>
        <v>0</v>
      </c>
    </row>
    <row r="384" spans="1:10" x14ac:dyDescent="0.25">
      <c r="A384">
        <v>383</v>
      </c>
      <c r="B384" s="1">
        <v>44385</v>
      </c>
      <c r="C384" s="2" t="s">
        <v>5</v>
      </c>
      <c r="D384">
        <v>3770</v>
      </c>
      <c r="E384">
        <f>WEEKDAY(soki[[#This Row],[data]],11)</f>
        <v>4</v>
      </c>
      <c r="F384">
        <f>IF(H384=1,IF(soki[[#This Row],[Dzień]]&gt;5,5000,$M$5),0)</f>
        <v>0</v>
      </c>
      <c r="G384">
        <f>IF(G383-soki[[#This Row],[wielkosc_zamowienia]]+soki[[#This Row],[Produkcja]]&lt;0,G383+soki[[#This Row],[Produkcja]],G383-soki[[#This Row],[wielkosc_zamowienia]]+soki[[#This Row],[Produkcja]])</f>
        <v>51042</v>
      </c>
      <c r="H384">
        <f>IF(soki[[#This Row],[data]]=B383,0,1)</f>
        <v>0</v>
      </c>
      <c r="I384">
        <f>IF(G383+soki[[#This Row],[Produkcja]]-soki[[#This Row],[wielkosc_zamowienia]]&lt;0,1,0)</f>
        <v>0</v>
      </c>
      <c r="J384">
        <f>IF(soki[[#This Row],[Filia]]=1,soki[[#This Row],[wielkosc_zamowienia]],0)</f>
        <v>0</v>
      </c>
    </row>
    <row r="385" spans="1:10" x14ac:dyDescent="0.25">
      <c r="A385">
        <v>384</v>
      </c>
      <c r="B385" s="1">
        <v>44386</v>
      </c>
      <c r="C385" s="2" t="s">
        <v>6</v>
      </c>
      <c r="D385">
        <v>3970</v>
      </c>
      <c r="E385">
        <f>WEEKDAY(soki[[#This Row],[data]],11)</f>
        <v>5</v>
      </c>
      <c r="F385">
        <f>IF(H385=1,IF(soki[[#This Row],[Dzień]]&gt;5,5000,$M$5),0)</f>
        <v>13178</v>
      </c>
      <c r="G385">
        <f>IF(G384-soki[[#This Row],[wielkosc_zamowienia]]+soki[[#This Row],[Produkcja]]&lt;0,G384+soki[[#This Row],[Produkcja]],G384-soki[[#This Row],[wielkosc_zamowienia]]+soki[[#This Row],[Produkcja]])</f>
        <v>60250</v>
      </c>
      <c r="H385">
        <f>IF(soki[[#This Row],[data]]=B384,0,1)</f>
        <v>1</v>
      </c>
      <c r="I385">
        <f>IF(G384+soki[[#This Row],[Produkcja]]-soki[[#This Row],[wielkosc_zamowienia]]&lt;0,1,0)</f>
        <v>0</v>
      </c>
      <c r="J385">
        <f>IF(soki[[#This Row],[Filia]]=1,soki[[#This Row],[wielkosc_zamowienia]],0)</f>
        <v>0</v>
      </c>
    </row>
    <row r="386" spans="1:10" x14ac:dyDescent="0.25">
      <c r="A386">
        <v>385</v>
      </c>
      <c r="B386" s="1">
        <v>44386</v>
      </c>
      <c r="C386" s="2" t="s">
        <v>4</v>
      </c>
      <c r="D386">
        <v>9280</v>
      </c>
      <c r="E386">
        <f>WEEKDAY(soki[[#This Row],[data]],11)</f>
        <v>5</v>
      </c>
      <c r="F386">
        <f>IF(H386=1,IF(soki[[#This Row],[Dzień]]&gt;5,5000,$M$5),0)</f>
        <v>0</v>
      </c>
      <c r="G386">
        <f>IF(G385-soki[[#This Row],[wielkosc_zamowienia]]+soki[[#This Row],[Produkcja]]&lt;0,G385+soki[[#This Row],[Produkcja]],G385-soki[[#This Row],[wielkosc_zamowienia]]+soki[[#This Row],[Produkcja]])</f>
        <v>50970</v>
      </c>
      <c r="H386">
        <f>IF(soki[[#This Row],[data]]=B385,0,1)</f>
        <v>0</v>
      </c>
      <c r="I386">
        <f>IF(G385+soki[[#This Row],[Produkcja]]-soki[[#This Row],[wielkosc_zamowienia]]&lt;0,1,0)</f>
        <v>0</v>
      </c>
      <c r="J386">
        <f>IF(soki[[#This Row],[Filia]]=1,soki[[#This Row],[wielkosc_zamowienia]],0)</f>
        <v>0</v>
      </c>
    </row>
    <row r="387" spans="1:10" x14ac:dyDescent="0.25">
      <c r="A387">
        <v>386</v>
      </c>
      <c r="B387" s="1">
        <v>44387</v>
      </c>
      <c r="C387" s="2" t="s">
        <v>7</v>
      </c>
      <c r="D387">
        <v>6930</v>
      </c>
      <c r="E387">
        <f>WEEKDAY(soki[[#This Row],[data]],11)</f>
        <v>6</v>
      </c>
      <c r="F387">
        <f>IF(H387=1,IF(soki[[#This Row],[Dzień]]&gt;5,5000,$M$5),0)</f>
        <v>5000</v>
      </c>
      <c r="G387">
        <f>IF(G386-soki[[#This Row],[wielkosc_zamowienia]]+soki[[#This Row],[Produkcja]]&lt;0,G386+soki[[#This Row],[Produkcja]],G386-soki[[#This Row],[wielkosc_zamowienia]]+soki[[#This Row],[Produkcja]])</f>
        <v>49040</v>
      </c>
      <c r="H387">
        <f>IF(soki[[#This Row],[data]]=B386,0,1)</f>
        <v>1</v>
      </c>
      <c r="I387">
        <f>IF(G386+soki[[#This Row],[Produkcja]]-soki[[#This Row],[wielkosc_zamowienia]]&lt;0,1,0)</f>
        <v>0</v>
      </c>
      <c r="J387">
        <f>IF(soki[[#This Row],[Filia]]=1,soki[[#This Row],[wielkosc_zamowienia]],0)</f>
        <v>0</v>
      </c>
    </row>
    <row r="388" spans="1:10" x14ac:dyDescent="0.25">
      <c r="A388">
        <v>387</v>
      </c>
      <c r="B388" s="1">
        <v>44388</v>
      </c>
      <c r="C388" s="2" t="s">
        <v>7</v>
      </c>
      <c r="D388">
        <v>2850</v>
      </c>
      <c r="E388">
        <f>WEEKDAY(soki[[#This Row],[data]],11)</f>
        <v>7</v>
      </c>
      <c r="F388">
        <f>IF(H388=1,IF(soki[[#This Row],[Dzień]]&gt;5,5000,$M$5),0)</f>
        <v>5000</v>
      </c>
      <c r="G388">
        <f>IF(G387-soki[[#This Row],[wielkosc_zamowienia]]+soki[[#This Row],[Produkcja]]&lt;0,G387+soki[[#This Row],[Produkcja]],G387-soki[[#This Row],[wielkosc_zamowienia]]+soki[[#This Row],[Produkcja]])</f>
        <v>51190</v>
      </c>
      <c r="H388">
        <f>IF(soki[[#This Row],[data]]=B387,0,1)</f>
        <v>1</v>
      </c>
      <c r="I388">
        <f>IF(G387+soki[[#This Row],[Produkcja]]-soki[[#This Row],[wielkosc_zamowienia]]&lt;0,1,0)</f>
        <v>0</v>
      </c>
      <c r="J388">
        <f>IF(soki[[#This Row],[Filia]]=1,soki[[#This Row],[wielkosc_zamowienia]],0)</f>
        <v>0</v>
      </c>
    </row>
    <row r="389" spans="1:10" x14ac:dyDescent="0.25">
      <c r="A389">
        <v>388</v>
      </c>
      <c r="B389" s="1">
        <v>44388</v>
      </c>
      <c r="C389" s="2" t="s">
        <v>5</v>
      </c>
      <c r="D389">
        <v>7480</v>
      </c>
      <c r="E389">
        <f>WEEKDAY(soki[[#This Row],[data]],11)</f>
        <v>7</v>
      </c>
      <c r="F389">
        <f>IF(H389=1,IF(soki[[#This Row],[Dzień]]&gt;5,5000,$M$5),0)</f>
        <v>0</v>
      </c>
      <c r="G389">
        <f>IF(G388-soki[[#This Row],[wielkosc_zamowienia]]+soki[[#This Row],[Produkcja]]&lt;0,G388+soki[[#This Row],[Produkcja]],G388-soki[[#This Row],[wielkosc_zamowienia]]+soki[[#This Row],[Produkcja]])</f>
        <v>43710</v>
      </c>
      <c r="H389">
        <f>IF(soki[[#This Row],[data]]=B388,0,1)</f>
        <v>0</v>
      </c>
      <c r="I389">
        <f>IF(G388+soki[[#This Row],[Produkcja]]-soki[[#This Row],[wielkosc_zamowienia]]&lt;0,1,0)</f>
        <v>0</v>
      </c>
      <c r="J389">
        <f>IF(soki[[#This Row],[Filia]]=1,soki[[#This Row],[wielkosc_zamowienia]],0)</f>
        <v>0</v>
      </c>
    </row>
    <row r="390" spans="1:10" x14ac:dyDescent="0.25">
      <c r="A390">
        <v>389</v>
      </c>
      <c r="B390" s="1">
        <v>44388</v>
      </c>
      <c r="C390" s="2" t="s">
        <v>4</v>
      </c>
      <c r="D390">
        <v>4170</v>
      </c>
      <c r="E390">
        <f>WEEKDAY(soki[[#This Row],[data]],11)</f>
        <v>7</v>
      </c>
      <c r="F390">
        <f>IF(H390=1,IF(soki[[#This Row],[Dzień]]&gt;5,5000,$M$5),0)</f>
        <v>0</v>
      </c>
      <c r="G390">
        <f>IF(G389-soki[[#This Row],[wielkosc_zamowienia]]+soki[[#This Row],[Produkcja]]&lt;0,G389+soki[[#This Row],[Produkcja]],G389-soki[[#This Row],[wielkosc_zamowienia]]+soki[[#This Row],[Produkcja]])</f>
        <v>39540</v>
      </c>
      <c r="H390">
        <f>IF(soki[[#This Row],[data]]=B389,0,1)</f>
        <v>0</v>
      </c>
      <c r="I390">
        <f>IF(G389+soki[[#This Row],[Produkcja]]-soki[[#This Row],[wielkosc_zamowienia]]&lt;0,1,0)</f>
        <v>0</v>
      </c>
      <c r="J390">
        <f>IF(soki[[#This Row],[Filia]]=1,soki[[#This Row],[wielkosc_zamowienia]],0)</f>
        <v>0</v>
      </c>
    </row>
    <row r="391" spans="1:10" x14ac:dyDescent="0.25">
      <c r="A391">
        <v>390</v>
      </c>
      <c r="B391" s="1">
        <v>44389</v>
      </c>
      <c r="C391" s="2" t="s">
        <v>4</v>
      </c>
      <c r="D391">
        <v>6110</v>
      </c>
      <c r="E391">
        <f>WEEKDAY(soki[[#This Row],[data]],11)</f>
        <v>1</v>
      </c>
      <c r="F391">
        <f>IF(H391=1,IF(soki[[#This Row],[Dzień]]&gt;5,5000,$M$5),0)</f>
        <v>13178</v>
      </c>
      <c r="G391">
        <f>IF(G390-soki[[#This Row],[wielkosc_zamowienia]]+soki[[#This Row],[Produkcja]]&lt;0,G390+soki[[#This Row],[Produkcja]],G390-soki[[#This Row],[wielkosc_zamowienia]]+soki[[#This Row],[Produkcja]])</f>
        <v>46608</v>
      </c>
      <c r="H391">
        <f>IF(soki[[#This Row],[data]]=B390,0,1)</f>
        <v>1</v>
      </c>
      <c r="I391">
        <f>IF(G390+soki[[#This Row],[Produkcja]]-soki[[#This Row],[wielkosc_zamowienia]]&lt;0,1,0)</f>
        <v>0</v>
      </c>
      <c r="J391">
        <f>IF(soki[[#This Row],[Filia]]=1,soki[[#This Row],[wielkosc_zamowienia]],0)</f>
        <v>0</v>
      </c>
    </row>
    <row r="392" spans="1:10" x14ac:dyDescent="0.25">
      <c r="A392">
        <v>391</v>
      </c>
      <c r="B392" s="1">
        <v>44389</v>
      </c>
      <c r="C392" s="2" t="s">
        <v>7</v>
      </c>
      <c r="D392">
        <v>3250</v>
      </c>
      <c r="E392">
        <f>WEEKDAY(soki[[#This Row],[data]],11)</f>
        <v>1</v>
      </c>
      <c r="F392">
        <f>IF(H392=1,IF(soki[[#This Row],[Dzień]]&gt;5,5000,$M$5),0)</f>
        <v>0</v>
      </c>
      <c r="G392">
        <f>IF(G391-soki[[#This Row],[wielkosc_zamowienia]]+soki[[#This Row],[Produkcja]]&lt;0,G391+soki[[#This Row],[Produkcja]],G391-soki[[#This Row],[wielkosc_zamowienia]]+soki[[#This Row],[Produkcja]])</f>
        <v>43358</v>
      </c>
      <c r="H392">
        <f>IF(soki[[#This Row],[data]]=B391,0,1)</f>
        <v>0</v>
      </c>
      <c r="I392">
        <f>IF(G391+soki[[#This Row],[Produkcja]]-soki[[#This Row],[wielkosc_zamowienia]]&lt;0,1,0)</f>
        <v>0</v>
      </c>
      <c r="J392">
        <f>IF(soki[[#This Row],[Filia]]=1,soki[[#This Row],[wielkosc_zamowienia]],0)</f>
        <v>0</v>
      </c>
    </row>
    <row r="393" spans="1:10" x14ac:dyDescent="0.25">
      <c r="A393">
        <v>392</v>
      </c>
      <c r="B393" s="1">
        <v>44390</v>
      </c>
      <c r="C393" s="2" t="s">
        <v>4</v>
      </c>
      <c r="D393">
        <v>6930</v>
      </c>
      <c r="E393">
        <f>WEEKDAY(soki[[#This Row],[data]],11)</f>
        <v>2</v>
      </c>
      <c r="F393">
        <f>IF(H393=1,IF(soki[[#This Row],[Dzień]]&gt;5,5000,$M$5),0)</f>
        <v>13178</v>
      </c>
      <c r="G393">
        <f>IF(G392-soki[[#This Row],[wielkosc_zamowienia]]+soki[[#This Row],[Produkcja]]&lt;0,G392+soki[[#This Row],[Produkcja]],G392-soki[[#This Row],[wielkosc_zamowienia]]+soki[[#This Row],[Produkcja]])</f>
        <v>49606</v>
      </c>
      <c r="H393">
        <f>IF(soki[[#This Row],[data]]=B392,0,1)</f>
        <v>1</v>
      </c>
      <c r="I393">
        <f>IF(G392+soki[[#This Row],[Produkcja]]-soki[[#This Row],[wielkosc_zamowienia]]&lt;0,1,0)</f>
        <v>0</v>
      </c>
      <c r="J393">
        <f>IF(soki[[#This Row],[Filia]]=1,soki[[#This Row],[wielkosc_zamowienia]],0)</f>
        <v>0</v>
      </c>
    </row>
    <row r="394" spans="1:10" x14ac:dyDescent="0.25">
      <c r="A394">
        <v>393</v>
      </c>
      <c r="B394" s="1">
        <v>44390</v>
      </c>
      <c r="C394" s="2" t="s">
        <v>5</v>
      </c>
      <c r="D394">
        <v>4790</v>
      </c>
      <c r="E394">
        <f>WEEKDAY(soki[[#This Row],[data]],11)</f>
        <v>2</v>
      </c>
      <c r="F394">
        <f>IF(H394=1,IF(soki[[#This Row],[Dzień]]&gt;5,5000,$M$5),0)</f>
        <v>0</v>
      </c>
      <c r="G394">
        <f>IF(G393-soki[[#This Row],[wielkosc_zamowienia]]+soki[[#This Row],[Produkcja]]&lt;0,G393+soki[[#This Row],[Produkcja]],G393-soki[[#This Row],[wielkosc_zamowienia]]+soki[[#This Row],[Produkcja]])</f>
        <v>44816</v>
      </c>
      <c r="H394">
        <f>IF(soki[[#This Row],[data]]=B393,0,1)</f>
        <v>0</v>
      </c>
      <c r="I394">
        <f>IF(G393+soki[[#This Row],[Produkcja]]-soki[[#This Row],[wielkosc_zamowienia]]&lt;0,1,0)</f>
        <v>0</v>
      </c>
      <c r="J394">
        <f>IF(soki[[#This Row],[Filia]]=1,soki[[#This Row],[wielkosc_zamowienia]],0)</f>
        <v>0</v>
      </c>
    </row>
    <row r="395" spans="1:10" x14ac:dyDescent="0.25">
      <c r="A395">
        <v>394</v>
      </c>
      <c r="B395" s="1">
        <v>44390</v>
      </c>
      <c r="C395" s="2" t="s">
        <v>7</v>
      </c>
      <c r="D395">
        <v>3110</v>
      </c>
      <c r="E395">
        <f>WEEKDAY(soki[[#This Row],[data]],11)</f>
        <v>2</v>
      </c>
      <c r="F395">
        <f>IF(H395=1,IF(soki[[#This Row],[Dzień]]&gt;5,5000,$M$5),0)</f>
        <v>0</v>
      </c>
      <c r="G395">
        <f>IF(G394-soki[[#This Row],[wielkosc_zamowienia]]+soki[[#This Row],[Produkcja]]&lt;0,G394+soki[[#This Row],[Produkcja]],G394-soki[[#This Row],[wielkosc_zamowienia]]+soki[[#This Row],[Produkcja]])</f>
        <v>41706</v>
      </c>
      <c r="H395">
        <f>IF(soki[[#This Row],[data]]=B394,0,1)</f>
        <v>0</v>
      </c>
      <c r="I395">
        <f>IF(G394+soki[[#This Row],[Produkcja]]-soki[[#This Row],[wielkosc_zamowienia]]&lt;0,1,0)</f>
        <v>0</v>
      </c>
      <c r="J395">
        <f>IF(soki[[#This Row],[Filia]]=1,soki[[#This Row],[wielkosc_zamowienia]],0)</f>
        <v>0</v>
      </c>
    </row>
    <row r="396" spans="1:10" x14ac:dyDescent="0.25">
      <c r="A396">
        <v>395</v>
      </c>
      <c r="B396" s="1">
        <v>44391</v>
      </c>
      <c r="C396" s="2" t="s">
        <v>7</v>
      </c>
      <c r="D396">
        <v>6930</v>
      </c>
      <c r="E396">
        <f>WEEKDAY(soki[[#This Row],[data]],11)</f>
        <v>3</v>
      </c>
      <c r="F396">
        <f>IF(H396=1,IF(soki[[#This Row],[Dzień]]&gt;5,5000,$M$5),0)</f>
        <v>13178</v>
      </c>
      <c r="G396">
        <f>IF(G395-soki[[#This Row],[wielkosc_zamowienia]]+soki[[#This Row],[Produkcja]]&lt;0,G395+soki[[#This Row],[Produkcja]],G395-soki[[#This Row],[wielkosc_zamowienia]]+soki[[#This Row],[Produkcja]])</f>
        <v>47954</v>
      </c>
      <c r="H396">
        <f>IF(soki[[#This Row],[data]]=B395,0,1)</f>
        <v>1</v>
      </c>
      <c r="I396">
        <f>IF(G395+soki[[#This Row],[Produkcja]]-soki[[#This Row],[wielkosc_zamowienia]]&lt;0,1,0)</f>
        <v>0</v>
      </c>
      <c r="J396">
        <f>IF(soki[[#This Row],[Filia]]=1,soki[[#This Row],[wielkosc_zamowienia]],0)</f>
        <v>0</v>
      </c>
    </row>
    <row r="397" spans="1:10" x14ac:dyDescent="0.25">
      <c r="A397">
        <v>396</v>
      </c>
      <c r="B397" s="1">
        <v>44392</v>
      </c>
      <c r="C397" s="2" t="s">
        <v>5</v>
      </c>
      <c r="D397">
        <v>8100</v>
      </c>
      <c r="E397">
        <f>WEEKDAY(soki[[#This Row],[data]],11)</f>
        <v>4</v>
      </c>
      <c r="F397">
        <f>IF(H397=1,IF(soki[[#This Row],[Dzień]]&gt;5,5000,$M$5),0)</f>
        <v>13178</v>
      </c>
      <c r="G397">
        <f>IF(G396-soki[[#This Row],[wielkosc_zamowienia]]+soki[[#This Row],[Produkcja]]&lt;0,G396+soki[[#This Row],[Produkcja]],G396-soki[[#This Row],[wielkosc_zamowienia]]+soki[[#This Row],[Produkcja]])</f>
        <v>53032</v>
      </c>
      <c r="H397">
        <f>IF(soki[[#This Row],[data]]=B396,0,1)</f>
        <v>1</v>
      </c>
      <c r="I397">
        <f>IF(G396+soki[[#This Row],[Produkcja]]-soki[[#This Row],[wielkosc_zamowienia]]&lt;0,1,0)</f>
        <v>0</v>
      </c>
      <c r="J397">
        <f>IF(soki[[#This Row],[Filia]]=1,soki[[#This Row],[wielkosc_zamowienia]],0)</f>
        <v>0</v>
      </c>
    </row>
    <row r="398" spans="1:10" x14ac:dyDescent="0.25">
      <c r="A398">
        <v>397</v>
      </c>
      <c r="B398" s="1">
        <v>44392</v>
      </c>
      <c r="C398" s="2" t="s">
        <v>7</v>
      </c>
      <c r="D398">
        <v>6600</v>
      </c>
      <c r="E398">
        <f>WEEKDAY(soki[[#This Row],[data]],11)</f>
        <v>4</v>
      </c>
      <c r="F398">
        <f>IF(H398=1,IF(soki[[#This Row],[Dzień]]&gt;5,5000,$M$5),0)</f>
        <v>0</v>
      </c>
      <c r="G398">
        <f>IF(G397-soki[[#This Row],[wielkosc_zamowienia]]+soki[[#This Row],[Produkcja]]&lt;0,G397+soki[[#This Row],[Produkcja]],G397-soki[[#This Row],[wielkosc_zamowienia]]+soki[[#This Row],[Produkcja]])</f>
        <v>46432</v>
      </c>
      <c r="H398">
        <f>IF(soki[[#This Row],[data]]=B397,0,1)</f>
        <v>0</v>
      </c>
      <c r="I398">
        <f>IF(G397+soki[[#This Row],[Produkcja]]-soki[[#This Row],[wielkosc_zamowienia]]&lt;0,1,0)</f>
        <v>0</v>
      </c>
      <c r="J398">
        <f>IF(soki[[#This Row],[Filia]]=1,soki[[#This Row],[wielkosc_zamowienia]],0)</f>
        <v>0</v>
      </c>
    </row>
    <row r="399" spans="1:10" x14ac:dyDescent="0.25">
      <c r="A399">
        <v>398</v>
      </c>
      <c r="B399" s="1">
        <v>44392</v>
      </c>
      <c r="C399" s="2" t="s">
        <v>4</v>
      </c>
      <c r="D399">
        <v>9850</v>
      </c>
      <c r="E399">
        <f>WEEKDAY(soki[[#This Row],[data]],11)</f>
        <v>4</v>
      </c>
      <c r="F399">
        <f>IF(H399=1,IF(soki[[#This Row],[Dzień]]&gt;5,5000,$M$5),0)</f>
        <v>0</v>
      </c>
      <c r="G399">
        <f>IF(G398-soki[[#This Row],[wielkosc_zamowienia]]+soki[[#This Row],[Produkcja]]&lt;0,G398+soki[[#This Row],[Produkcja]],G398-soki[[#This Row],[wielkosc_zamowienia]]+soki[[#This Row],[Produkcja]])</f>
        <v>36582</v>
      </c>
      <c r="H399">
        <f>IF(soki[[#This Row],[data]]=B398,0,1)</f>
        <v>0</v>
      </c>
      <c r="I399">
        <f>IF(G398+soki[[#This Row],[Produkcja]]-soki[[#This Row],[wielkosc_zamowienia]]&lt;0,1,0)</f>
        <v>0</v>
      </c>
      <c r="J399">
        <f>IF(soki[[#This Row],[Filia]]=1,soki[[#This Row],[wielkosc_zamowienia]],0)</f>
        <v>0</v>
      </c>
    </row>
    <row r="400" spans="1:10" x14ac:dyDescent="0.25">
      <c r="A400">
        <v>399</v>
      </c>
      <c r="B400" s="1">
        <v>44393</v>
      </c>
      <c r="C400" s="2" t="s">
        <v>4</v>
      </c>
      <c r="D400">
        <v>8950</v>
      </c>
      <c r="E400">
        <f>WEEKDAY(soki[[#This Row],[data]],11)</f>
        <v>5</v>
      </c>
      <c r="F400">
        <f>IF(H400=1,IF(soki[[#This Row],[Dzień]]&gt;5,5000,$M$5),0)</f>
        <v>13178</v>
      </c>
      <c r="G400">
        <f>IF(G399-soki[[#This Row],[wielkosc_zamowienia]]+soki[[#This Row],[Produkcja]]&lt;0,G399+soki[[#This Row],[Produkcja]],G399-soki[[#This Row],[wielkosc_zamowienia]]+soki[[#This Row],[Produkcja]])</f>
        <v>40810</v>
      </c>
      <c r="H400">
        <f>IF(soki[[#This Row],[data]]=B399,0,1)</f>
        <v>1</v>
      </c>
      <c r="I400">
        <f>IF(G399+soki[[#This Row],[Produkcja]]-soki[[#This Row],[wielkosc_zamowienia]]&lt;0,1,0)</f>
        <v>0</v>
      </c>
      <c r="J400">
        <f>IF(soki[[#This Row],[Filia]]=1,soki[[#This Row],[wielkosc_zamowienia]],0)</f>
        <v>0</v>
      </c>
    </row>
    <row r="401" spans="1:10" x14ac:dyDescent="0.25">
      <c r="A401">
        <v>400</v>
      </c>
      <c r="B401" s="1">
        <v>44394</v>
      </c>
      <c r="C401" s="2" t="s">
        <v>7</v>
      </c>
      <c r="D401">
        <v>3280</v>
      </c>
      <c r="E401">
        <f>WEEKDAY(soki[[#This Row],[data]],11)</f>
        <v>6</v>
      </c>
      <c r="F401">
        <f>IF(H401=1,IF(soki[[#This Row],[Dzień]]&gt;5,5000,$M$5),0)</f>
        <v>5000</v>
      </c>
      <c r="G401">
        <f>IF(G400-soki[[#This Row],[wielkosc_zamowienia]]+soki[[#This Row],[Produkcja]]&lt;0,G400+soki[[#This Row],[Produkcja]],G400-soki[[#This Row],[wielkosc_zamowienia]]+soki[[#This Row],[Produkcja]])</f>
        <v>42530</v>
      </c>
      <c r="H401">
        <f>IF(soki[[#This Row],[data]]=B400,0,1)</f>
        <v>1</v>
      </c>
      <c r="I401">
        <f>IF(G400+soki[[#This Row],[Produkcja]]-soki[[#This Row],[wielkosc_zamowienia]]&lt;0,1,0)</f>
        <v>0</v>
      </c>
      <c r="J401">
        <f>IF(soki[[#This Row],[Filia]]=1,soki[[#This Row],[wielkosc_zamowienia]],0)</f>
        <v>0</v>
      </c>
    </row>
    <row r="402" spans="1:10" x14ac:dyDescent="0.25">
      <c r="A402">
        <v>401</v>
      </c>
      <c r="B402" s="1">
        <v>44394</v>
      </c>
      <c r="C402" s="2" t="s">
        <v>4</v>
      </c>
      <c r="D402">
        <v>4680</v>
      </c>
      <c r="E402">
        <f>WEEKDAY(soki[[#This Row],[data]],11)</f>
        <v>6</v>
      </c>
      <c r="F402">
        <f>IF(H402=1,IF(soki[[#This Row],[Dzień]]&gt;5,5000,$M$5),0)</f>
        <v>0</v>
      </c>
      <c r="G402">
        <f>IF(G401-soki[[#This Row],[wielkosc_zamowienia]]+soki[[#This Row],[Produkcja]]&lt;0,G401+soki[[#This Row],[Produkcja]],G401-soki[[#This Row],[wielkosc_zamowienia]]+soki[[#This Row],[Produkcja]])</f>
        <v>37850</v>
      </c>
      <c r="H402">
        <f>IF(soki[[#This Row],[data]]=B401,0,1)</f>
        <v>0</v>
      </c>
      <c r="I402">
        <f>IF(G401+soki[[#This Row],[Produkcja]]-soki[[#This Row],[wielkosc_zamowienia]]&lt;0,1,0)</f>
        <v>0</v>
      </c>
      <c r="J402">
        <f>IF(soki[[#This Row],[Filia]]=1,soki[[#This Row],[wielkosc_zamowienia]],0)</f>
        <v>0</v>
      </c>
    </row>
    <row r="403" spans="1:10" x14ac:dyDescent="0.25">
      <c r="A403">
        <v>402</v>
      </c>
      <c r="B403" s="1">
        <v>44395</v>
      </c>
      <c r="C403" s="2" t="s">
        <v>6</v>
      </c>
      <c r="D403">
        <v>5750</v>
      </c>
      <c r="E403">
        <f>WEEKDAY(soki[[#This Row],[data]],11)</f>
        <v>7</v>
      </c>
      <c r="F403">
        <f>IF(H403=1,IF(soki[[#This Row],[Dzień]]&gt;5,5000,$M$5),0)</f>
        <v>5000</v>
      </c>
      <c r="G403">
        <f>IF(G402-soki[[#This Row],[wielkosc_zamowienia]]+soki[[#This Row],[Produkcja]]&lt;0,G402+soki[[#This Row],[Produkcja]],G402-soki[[#This Row],[wielkosc_zamowienia]]+soki[[#This Row],[Produkcja]])</f>
        <v>37100</v>
      </c>
      <c r="H403">
        <f>IF(soki[[#This Row],[data]]=B402,0,1)</f>
        <v>1</v>
      </c>
      <c r="I403">
        <f>IF(G402+soki[[#This Row],[Produkcja]]-soki[[#This Row],[wielkosc_zamowienia]]&lt;0,1,0)</f>
        <v>0</v>
      </c>
      <c r="J403">
        <f>IF(soki[[#This Row],[Filia]]=1,soki[[#This Row],[wielkosc_zamowienia]],0)</f>
        <v>0</v>
      </c>
    </row>
    <row r="404" spans="1:10" x14ac:dyDescent="0.25">
      <c r="A404">
        <v>403</v>
      </c>
      <c r="B404" s="1">
        <v>44395</v>
      </c>
      <c r="C404" s="2" t="s">
        <v>5</v>
      </c>
      <c r="D404">
        <v>7000</v>
      </c>
      <c r="E404">
        <f>WEEKDAY(soki[[#This Row],[data]],11)</f>
        <v>7</v>
      </c>
      <c r="F404">
        <f>IF(H404=1,IF(soki[[#This Row],[Dzień]]&gt;5,5000,$M$5),0)</f>
        <v>0</v>
      </c>
      <c r="G404">
        <f>IF(G403-soki[[#This Row],[wielkosc_zamowienia]]+soki[[#This Row],[Produkcja]]&lt;0,G403+soki[[#This Row],[Produkcja]],G403-soki[[#This Row],[wielkosc_zamowienia]]+soki[[#This Row],[Produkcja]])</f>
        <v>30100</v>
      </c>
      <c r="H404">
        <f>IF(soki[[#This Row],[data]]=B403,0,1)</f>
        <v>0</v>
      </c>
      <c r="I404">
        <f>IF(G403+soki[[#This Row],[Produkcja]]-soki[[#This Row],[wielkosc_zamowienia]]&lt;0,1,0)</f>
        <v>0</v>
      </c>
      <c r="J404">
        <f>IF(soki[[#This Row],[Filia]]=1,soki[[#This Row],[wielkosc_zamowienia]],0)</f>
        <v>0</v>
      </c>
    </row>
    <row r="405" spans="1:10" x14ac:dyDescent="0.25">
      <c r="A405">
        <v>404</v>
      </c>
      <c r="B405" s="1">
        <v>44396</v>
      </c>
      <c r="C405" s="2" t="s">
        <v>4</v>
      </c>
      <c r="D405">
        <v>5870</v>
      </c>
      <c r="E405">
        <f>WEEKDAY(soki[[#This Row],[data]],11)</f>
        <v>1</v>
      </c>
      <c r="F405">
        <f>IF(H405=1,IF(soki[[#This Row],[Dzień]]&gt;5,5000,$M$5),0)</f>
        <v>13178</v>
      </c>
      <c r="G405">
        <f>IF(G404-soki[[#This Row],[wielkosc_zamowienia]]+soki[[#This Row],[Produkcja]]&lt;0,G404+soki[[#This Row],[Produkcja]],G404-soki[[#This Row],[wielkosc_zamowienia]]+soki[[#This Row],[Produkcja]])</f>
        <v>37408</v>
      </c>
      <c r="H405">
        <f>IF(soki[[#This Row],[data]]=B404,0,1)</f>
        <v>1</v>
      </c>
      <c r="I405">
        <f>IF(G404+soki[[#This Row],[Produkcja]]-soki[[#This Row],[wielkosc_zamowienia]]&lt;0,1,0)</f>
        <v>0</v>
      </c>
      <c r="J405">
        <f>IF(soki[[#This Row],[Filia]]=1,soki[[#This Row],[wielkosc_zamowienia]],0)</f>
        <v>0</v>
      </c>
    </row>
    <row r="406" spans="1:10" x14ac:dyDescent="0.25">
      <c r="A406">
        <v>405</v>
      </c>
      <c r="B406" s="1">
        <v>44396</v>
      </c>
      <c r="C406" s="2" t="s">
        <v>7</v>
      </c>
      <c r="D406">
        <v>6070</v>
      </c>
      <c r="E406">
        <f>WEEKDAY(soki[[#This Row],[data]],11)</f>
        <v>1</v>
      </c>
      <c r="F406">
        <f>IF(H406=1,IF(soki[[#This Row],[Dzień]]&gt;5,5000,$M$5),0)</f>
        <v>0</v>
      </c>
      <c r="G406">
        <f>IF(G405-soki[[#This Row],[wielkosc_zamowienia]]+soki[[#This Row],[Produkcja]]&lt;0,G405+soki[[#This Row],[Produkcja]],G405-soki[[#This Row],[wielkosc_zamowienia]]+soki[[#This Row],[Produkcja]])</f>
        <v>31338</v>
      </c>
      <c r="H406">
        <f>IF(soki[[#This Row],[data]]=B405,0,1)</f>
        <v>0</v>
      </c>
      <c r="I406">
        <f>IF(G405+soki[[#This Row],[Produkcja]]-soki[[#This Row],[wielkosc_zamowienia]]&lt;0,1,0)</f>
        <v>0</v>
      </c>
      <c r="J406">
        <f>IF(soki[[#This Row],[Filia]]=1,soki[[#This Row],[wielkosc_zamowienia]],0)</f>
        <v>0</v>
      </c>
    </row>
    <row r="407" spans="1:10" x14ac:dyDescent="0.25">
      <c r="A407">
        <v>406</v>
      </c>
      <c r="B407" s="1">
        <v>44397</v>
      </c>
      <c r="C407" s="2" t="s">
        <v>4</v>
      </c>
      <c r="D407">
        <v>1500</v>
      </c>
      <c r="E407">
        <f>WEEKDAY(soki[[#This Row],[data]],11)</f>
        <v>2</v>
      </c>
      <c r="F407">
        <f>IF(H407=1,IF(soki[[#This Row],[Dzień]]&gt;5,5000,$M$5),0)</f>
        <v>13178</v>
      </c>
      <c r="G407">
        <f>IF(G406-soki[[#This Row],[wielkosc_zamowienia]]+soki[[#This Row],[Produkcja]]&lt;0,G406+soki[[#This Row],[Produkcja]],G406-soki[[#This Row],[wielkosc_zamowienia]]+soki[[#This Row],[Produkcja]])</f>
        <v>43016</v>
      </c>
      <c r="H407">
        <f>IF(soki[[#This Row],[data]]=B406,0,1)</f>
        <v>1</v>
      </c>
      <c r="I407">
        <f>IF(G406+soki[[#This Row],[Produkcja]]-soki[[#This Row],[wielkosc_zamowienia]]&lt;0,1,0)</f>
        <v>0</v>
      </c>
      <c r="J407">
        <f>IF(soki[[#This Row],[Filia]]=1,soki[[#This Row],[wielkosc_zamowienia]],0)</f>
        <v>0</v>
      </c>
    </row>
    <row r="408" spans="1:10" x14ac:dyDescent="0.25">
      <c r="A408">
        <v>407</v>
      </c>
      <c r="B408" s="1">
        <v>44397</v>
      </c>
      <c r="C408" s="2" t="s">
        <v>5</v>
      </c>
      <c r="D408">
        <v>6820</v>
      </c>
      <c r="E408">
        <f>WEEKDAY(soki[[#This Row],[data]],11)</f>
        <v>2</v>
      </c>
      <c r="F408">
        <f>IF(H408=1,IF(soki[[#This Row],[Dzień]]&gt;5,5000,$M$5),0)</f>
        <v>0</v>
      </c>
      <c r="G408">
        <f>IF(G407-soki[[#This Row],[wielkosc_zamowienia]]+soki[[#This Row],[Produkcja]]&lt;0,G407+soki[[#This Row],[Produkcja]],G407-soki[[#This Row],[wielkosc_zamowienia]]+soki[[#This Row],[Produkcja]])</f>
        <v>36196</v>
      </c>
      <c r="H408">
        <f>IF(soki[[#This Row],[data]]=B407,0,1)</f>
        <v>0</v>
      </c>
      <c r="I408">
        <f>IF(G407+soki[[#This Row],[Produkcja]]-soki[[#This Row],[wielkosc_zamowienia]]&lt;0,1,0)</f>
        <v>0</v>
      </c>
      <c r="J408">
        <f>IF(soki[[#This Row],[Filia]]=1,soki[[#This Row],[wielkosc_zamowienia]],0)</f>
        <v>0</v>
      </c>
    </row>
    <row r="409" spans="1:10" x14ac:dyDescent="0.25">
      <c r="A409">
        <v>408</v>
      </c>
      <c r="B409" s="1">
        <v>44398</v>
      </c>
      <c r="C409" s="2" t="s">
        <v>4</v>
      </c>
      <c r="D409">
        <v>2150</v>
      </c>
      <c r="E409">
        <f>WEEKDAY(soki[[#This Row],[data]],11)</f>
        <v>3</v>
      </c>
      <c r="F409">
        <f>IF(H409=1,IF(soki[[#This Row],[Dzień]]&gt;5,5000,$M$5),0)</f>
        <v>13178</v>
      </c>
      <c r="G409">
        <f>IF(G408-soki[[#This Row],[wielkosc_zamowienia]]+soki[[#This Row],[Produkcja]]&lt;0,G408+soki[[#This Row],[Produkcja]],G408-soki[[#This Row],[wielkosc_zamowienia]]+soki[[#This Row],[Produkcja]])</f>
        <v>47224</v>
      </c>
      <c r="H409">
        <f>IF(soki[[#This Row],[data]]=B408,0,1)</f>
        <v>1</v>
      </c>
      <c r="I409">
        <f>IF(G408+soki[[#This Row],[Produkcja]]-soki[[#This Row],[wielkosc_zamowienia]]&lt;0,1,0)</f>
        <v>0</v>
      </c>
      <c r="J409">
        <f>IF(soki[[#This Row],[Filia]]=1,soki[[#This Row],[wielkosc_zamowienia]],0)</f>
        <v>0</v>
      </c>
    </row>
    <row r="410" spans="1:10" x14ac:dyDescent="0.25">
      <c r="A410">
        <v>409</v>
      </c>
      <c r="B410" s="1">
        <v>44399</v>
      </c>
      <c r="C410" s="2" t="s">
        <v>7</v>
      </c>
      <c r="D410">
        <v>6600</v>
      </c>
      <c r="E410">
        <f>WEEKDAY(soki[[#This Row],[data]],11)</f>
        <v>4</v>
      </c>
      <c r="F410">
        <f>IF(H410=1,IF(soki[[#This Row],[Dzień]]&gt;5,5000,$M$5),0)</f>
        <v>13178</v>
      </c>
      <c r="G410">
        <f>IF(G409-soki[[#This Row],[wielkosc_zamowienia]]+soki[[#This Row],[Produkcja]]&lt;0,G409+soki[[#This Row],[Produkcja]],G409-soki[[#This Row],[wielkosc_zamowienia]]+soki[[#This Row],[Produkcja]])</f>
        <v>53802</v>
      </c>
      <c r="H410">
        <f>IF(soki[[#This Row],[data]]=B409,0,1)</f>
        <v>1</v>
      </c>
      <c r="I410">
        <f>IF(G409+soki[[#This Row],[Produkcja]]-soki[[#This Row],[wielkosc_zamowienia]]&lt;0,1,0)</f>
        <v>0</v>
      </c>
      <c r="J410">
        <f>IF(soki[[#This Row],[Filia]]=1,soki[[#This Row],[wielkosc_zamowienia]],0)</f>
        <v>0</v>
      </c>
    </row>
    <row r="411" spans="1:10" x14ac:dyDescent="0.25">
      <c r="A411">
        <v>410</v>
      </c>
      <c r="B411" s="1">
        <v>44399</v>
      </c>
      <c r="C411" s="2" t="s">
        <v>5</v>
      </c>
      <c r="D411">
        <v>7270</v>
      </c>
      <c r="E411">
        <f>WEEKDAY(soki[[#This Row],[data]],11)</f>
        <v>4</v>
      </c>
      <c r="F411">
        <f>IF(H411=1,IF(soki[[#This Row],[Dzień]]&gt;5,5000,$M$5),0)</f>
        <v>0</v>
      </c>
      <c r="G411">
        <f>IF(G410-soki[[#This Row],[wielkosc_zamowienia]]+soki[[#This Row],[Produkcja]]&lt;0,G410+soki[[#This Row],[Produkcja]],G410-soki[[#This Row],[wielkosc_zamowienia]]+soki[[#This Row],[Produkcja]])</f>
        <v>46532</v>
      </c>
      <c r="H411">
        <f>IF(soki[[#This Row],[data]]=B410,0,1)</f>
        <v>0</v>
      </c>
      <c r="I411">
        <f>IF(G410+soki[[#This Row],[Produkcja]]-soki[[#This Row],[wielkosc_zamowienia]]&lt;0,1,0)</f>
        <v>0</v>
      </c>
      <c r="J411">
        <f>IF(soki[[#This Row],[Filia]]=1,soki[[#This Row],[wielkosc_zamowienia]],0)</f>
        <v>0</v>
      </c>
    </row>
    <row r="412" spans="1:10" x14ac:dyDescent="0.25">
      <c r="A412">
        <v>411</v>
      </c>
      <c r="B412" s="1">
        <v>44399</v>
      </c>
      <c r="C412" s="2" t="s">
        <v>4</v>
      </c>
      <c r="D412">
        <v>1560</v>
      </c>
      <c r="E412">
        <f>WEEKDAY(soki[[#This Row],[data]],11)</f>
        <v>4</v>
      </c>
      <c r="F412">
        <f>IF(H412=1,IF(soki[[#This Row],[Dzień]]&gt;5,5000,$M$5),0)</f>
        <v>0</v>
      </c>
      <c r="G412">
        <f>IF(G411-soki[[#This Row],[wielkosc_zamowienia]]+soki[[#This Row],[Produkcja]]&lt;0,G411+soki[[#This Row],[Produkcja]],G411-soki[[#This Row],[wielkosc_zamowienia]]+soki[[#This Row],[Produkcja]])</f>
        <v>44972</v>
      </c>
      <c r="H412">
        <f>IF(soki[[#This Row],[data]]=B411,0,1)</f>
        <v>0</v>
      </c>
      <c r="I412">
        <f>IF(G411+soki[[#This Row],[Produkcja]]-soki[[#This Row],[wielkosc_zamowienia]]&lt;0,1,0)</f>
        <v>0</v>
      </c>
      <c r="J412">
        <f>IF(soki[[#This Row],[Filia]]=1,soki[[#This Row],[wielkosc_zamowienia]],0)</f>
        <v>0</v>
      </c>
    </row>
    <row r="413" spans="1:10" x14ac:dyDescent="0.25">
      <c r="A413">
        <v>412</v>
      </c>
      <c r="B413" s="1">
        <v>44399</v>
      </c>
      <c r="C413" s="2" t="s">
        <v>6</v>
      </c>
      <c r="D413">
        <v>7040</v>
      </c>
      <c r="E413">
        <f>WEEKDAY(soki[[#This Row],[data]],11)</f>
        <v>4</v>
      </c>
      <c r="F413">
        <f>IF(H413=1,IF(soki[[#This Row],[Dzień]]&gt;5,5000,$M$5),0)</f>
        <v>0</v>
      </c>
      <c r="G413">
        <f>IF(G412-soki[[#This Row],[wielkosc_zamowienia]]+soki[[#This Row],[Produkcja]]&lt;0,G412+soki[[#This Row],[Produkcja]],G412-soki[[#This Row],[wielkosc_zamowienia]]+soki[[#This Row],[Produkcja]])</f>
        <v>37932</v>
      </c>
      <c r="H413">
        <f>IF(soki[[#This Row],[data]]=B412,0,1)</f>
        <v>0</v>
      </c>
      <c r="I413">
        <f>IF(G412+soki[[#This Row],[Produkcja]]-soki[[#This Row],[wielkosc_zamowienia]]&lt;0,1,0)</f>
        <v>0</v>
      </c>
      <c r="J413">
        <f>IF(soki[[#This Row],[Filia]]=1,soki[[#This Row],[wielkosc_zamowienia]],0)</f>
        <v>0</v>
      </c>
    </row>
    <row r="414" spans="1:10" x14ac:dyDescent="0.25">
      <c r="A414">
        <v>413</v>
      </c>
      <c r="B414" s="1">
        <v>44400</v>
      </c>
      <c r="C414" s="2" t="s">
        <v>7</v>
      </c>
      <c r="D414">
        <v>2470</v>
      </c>
      <c r="E414">
        <f>WEEKDAY(soki[[#This Row],[data]],11)</f>
        <v>5</v>
      </c>
      <c r="F414">
        <f>IF(H414=1,IF(soki[[#This Row],[Dzień]]&gt;5,5000,$M$5),0)</f>
        <v>13178</v>
      </c>
      <c r="G414">
        <f>IF(G413-soki[[#This Row],[wielkosc_zamowienia]]+soki[[#This Row],[Produkcja]]&lt;0,G413+soki[[#This Row],[Produkcja]],G413-soki[[#This Row],[wielkosc_zamowienia]]+soki[[#This Row],[Produkcja]])</f>
        <v>48640</v>
      </c>
      <c r="H414">
        <f>IF(soki[[#This Row],[data]]=B413,0,1)</f>
        <v>1</v>
      </c>
      <c r="I414">
        <f>IF(G413+soki[[#This Row],[Produkcja]]-soki[[#This Row],[wielkosc_zamowienia]]&lt;0,1,0)</f>
        <v>0</v>
      </c>
      <c r="J414">
        <f>IF(soki[[#This Row],[Filia]]=1,soki[[#This Row],[wielkosc_zamowienia]],0)</f>
        <v>0</v>
      </c>
    </row>
    <row r="415" spans="1:10" x14ac:dyDescent="0.25">
      <c r="A415">
        <v>414</v>
      </c>
      <c r="B415" s="1">
        <v>44400</v>
      </c>
      <c r="C415" s="2" t="s">
        <v>4</v>
      </c>
      <c r="D415">
        <v>8550</v>
      </c>
      <c r="E415">
        <f>WEEKDAY(soki[[#This Row],[data]],11)</f>
        <v>5</v>
      </c>
      <c r="F415">
        <f>IF(H415=1,IF(soki[[#This Row],[Dzień]]&gt;5,5000,$M$5),0)</f>
        <v>0</v>
      </c>
      <c r="G415">
        <f>IF(G414-soki[[#This Row],[wielkosc_zamowienia]]+soki[[#This Row],[Produkcja]]&lt;0,G414+soki[[#This Row],[Produkcja]],G414-soki[[#This Row],[wielkosc_zamowienia]]+soki[[#This Row],[Produkcja]])</f>
        <v>40090</v>
      </c>
      <c r="H415">
        <f>IF(soki[[#This Row],[data]]=B414,0,1)</f>
        <v>0</v>
      </c>
      <c r="I415">
        <f>IF(G414+soki[[#This Row],[Produkcja]]-soki[[#This Row],[wielkosc_zamowienia]]&lt;0,1,0)</f>
        <v>0</v>
      </c>
      <c r="J415">
        <f>IF(soki[[#This Row],[Filia]]=1,soki[[#This Row],[wielkosc_zamowienia]],0)</f>
        <v>0</v>
      </c>
    </row>
    <row r="416" spans="1:10" x14ac:dyDescent="0.25">
      <c r="A416">
        <v>415</v>
      </c>
      <c r="B416" s="1">
        <v>44400</v>
      </c>
      <c r="C416" s="2" t="s">
        <v>5</v>
      </c>
      <c r="D416">
        <v>6160</v>
      </c>
      <c r="E416">
        <f>WEEKDAY(soki[[#This Row],[data]],11)</f>
        <v>5</v>
      </c>
      <c r="F416">
        <f>IF(H416=1,IF(soki[[#This Row],[Dzień]]&gt;5,5000,$M$5),0)</f>
        <v>0</v>
      </c>
      <c r="G416">
        <f>IF(G415-soki[[#This Row],[wielkosc_zamowienia]]+soki[[#This Row],[Produkcja]]&lt;0,G415+soki[[#This Row],[Produkcja]],G415-soki[[#This Row],[wielkosc_zamowienia]]+soki[[#This Row],[Produkcja]])</f>
        <v>33930</v>
      </c>
      <c r="H416">
        <f>IF(soki[[#This Row],[data]]=B415,0,1)</f>
        <v>0</v>
      </c>
      <c r="I416">
        <f>IF(G415+soki[[#This Row],[Produkcja]]-soki[[#This Row],[wielkosc_zamowienia]]&lt;0,1,0)</f>
        <v>0</v>
      </c>
      <c r="J416">
        <f>IF(soki[[#This Row],[Filia]]=1,soki[[#This Row],[wielkosc_zamowienia]],0)</f>
        <v>0</v>
      </c>
    </row>
    <row r="417" spans="1:10" x14ac:dyDescent="0.25">
      <c r="A417">
        <v>416</v>
      </c>
      <c r="B417" s="1">
        <v>44401</v>
      </c>
      <c r="C417" s="2" t="s">
        <v>7</v>
      </c>
      <c r="D417">
        <v>9010</v>
      </c>
      <c r="E417">
        <f>WEEKDAY(soki[[#This Row],[data]],11)</f>
        <v>6</v>
      </c>
      <c r="F417">
        <f>IF(H417=1,IF(soki[[#This Row],[Dzień]]&gt;5,5000,$M$5),0)</f>
        <v>5000</v>
      </c>
      <c r="G417">
        <f>IF(G416-soki[[#This Row],[wielkosc_zamowienia]]+soki[[#This Row],[Produkcja]]&lt;0,G416+soki[[#This Row],[Produkcja]],G416-soki[[#This Row],[wielkosc_zamowienia]]+soki[[#This Row],[Produkcja]])</f>
        <v>29920</v>
      </c>
      <c r="H417">
        <f>IF(soki[[#This Row],[data]]=B416,0,1)</f>
        <v>1</v>
      </c>
      <c r="I417">
        <f>IF(G416+soki[[#This Row],[Produkcja]]-soki[[#This Row],[wielkosc_zamowienia]]&lt;0,1,0)</f>
        <v>0</v>
      </c>
      <c r="J417">
        <f>IF(soki[[#This Row],[Filia]]=1,soki[[#This Row],[wielkosc_zamowienia]],0)</f>
        <v>0</v>
      </c>
    </row>
    <row r="418" spans="1:10" x14ac:dyDescent="0.25">
      <c r="A418">
        <v>417</v>
      </c>
      <c r="B418" s="1">
        <v>44401</v>
      </c>
      <c r="C418" s="2" t="s">
        <v>6</v>
      </c>
      <c r="D418">
        <v>1400</v>
      </c>
      <c r="E418">
        <f>WEEKDAY(soki[[#This Row],[data]],11)</f>
        <v>6</v>
      </c>
      <c r="F418">
        <f>IF(H418=1,IF(soki[[#This Row],[Dzień]]&gt;5,5000,$M$5),0)</f>
        <v>0</v>
      </c>
      <c r="G418">
        <f>IF(G417-soki[[#This Row],[wielkosc_zamowienia]]+soki[[#This Row],[Produkcja]]&lt;0,G417+soki[[#This Row],[Produkcja]],G417-soki[[#This Row],[wielkosc_zamowienia]]+soki[[#This Row],[Produkcja]])</f>
        <v>28520</v>
      </c>
      <c r="H418">
        <f>IF(soki[[#This Row],[data]]=B417,0,1)</f>
        <v>0</v>
      </c>
      <c r="I418">
        <f>IF(G417+soki[[#This Row],[Produkcja]]-soki[[#This Row],[wielkosc_zamowienia]]&lt;0,1,0)</f>
        <v>0</v>
      </c>
      <c r="J418">
        <f>IF(soki[[#This Row],[Filia]]=1,soki[[#This Row],[wielkosc_zamowienia]],0)</f>
        <v>0</v>
      </c>
    </row>
    <row r="419" spans="1:10" x14ac:dyDescent="0.25">
      <c r="A419">
        <v>418</v>
      </c>
      <c r="B419" s="1">
        <v>44401</v>
      </c>
      <c r="C419" s="2" t="s">
        <v>5</v>
      </c>
      <c r="D419">
        <v>7730</v>
      </c>
      <c r="E419">
        <f>WEEKDAY(soki[[#This Row],[data]],11)</f>
        <v>6</v>
      </c>
      <c r="F419">
        <f>IF(H419=1,IF(soki[[#This Row],[Dzień]]&gt;5,5000,$M$5),0)</f>
        <v>0</v>
      </c>
      <c r="G419">
        <f>IF(G418-soki[[#This Row],[wielkosc_zamowienia]]+soki[[#This Row],[Produkcja]]&lt;0,G418+soki[[#This Row],[Produkcja]],G418-soki[[#This Row],[wielkosc_zamowienia]]+soki[[#This Row],[Produkcja]])</f>
        <v>20790</v>
      </c>
      <c r="H419">
        <f>IF(soki[[#This Row],[data]]=B418,0,1)</f>
        <v>0</v>
      </c>
      <c r="I419">
        <f>IF(G418+soki[[#This Row],[Produkcja]]-soki[[#This Row],[wielkosc_zamowienia]]&lt;0,1,0)</f>
        <v>0</v>
      </c>
      <c r="J419">
        <f>IF(soki[[#This Row],[Filia]]=1,soki[[#This Row],[wielkosc_zamowienia]],0)</f>
        <v>0</v>
      </c>
    </row>
    <row r="420" spans="1:10" x14ac:dyDescent="0.25">
      <c r="A420">
        <v>419</v>
      </c>
      <c r="B420" s="1">
        <v>44401</v>
      </c>
      <c r="C420" s="2" t="s">
        <v>4</v>
      </c>
      <c r="D420">
        <v>8020</v>
      </c>
      <c r="E420">
        <f>WEEKDAY(soki[[#This Row],[data]],11)</f>
        <v>6</v>
      </c>
      <c r="F420">
        <f>IF(H420=1,IF(soki[[#This Row],[Dzień]]&gt;5,5000,$M$5),0)</f>
        <v>0</v>
      </c>
      <c r="G420">
        <f>IF(G419-soki[[#This Row],[wielkosc_zamowienia]]+soki[[#This Row],[Produkcja]]&lt;0,G419+soki[[#This Row],[Produkcja]],G419-soki[[#This Row],[wielkosc_zamowienia]]+soki[[#This Row],[Produkcja]])</f>
        <v>12770</v>
      </c>
      <c r="H420">
        <f>IF(soki[[#This Row],[data]]=B419,0,1)</f>
        <v>0</v>
      </c>
      <c r="I420">
        <f>IF(G419+soki[[#This Row],[Produkcja]]-soki[[#This Row],[wielkosc_zamowienia]]&lt;0,1,0)</f>
        <v>0</v>
      </c>
      <c r="J420">
        <f>IF(soki[[#This Row],[Filia]]=1,soki[[#This Row],[wielkosc_zamowienia]],0)</f>
        <v>0</v>
      </c>
    </row>
    <row r="421" spans="1:10" x14ac:dyDescent="0.25">
      <c r="A421">
        <v>420</v>
      </c>
      <c r="B421" s="1">
        <v>44402</v>
      </c>
      <c r="C421" s="2" t="s">
        <v>4</v>
      </c>
      <c r="D421">
        <v>2730</v>
      </c>
      <c r="E421">
        <f>WEEKDAY(soki[[#This Row],[data]],11)</f>
        <v>7</v>
      </c>
      <c r="F421">
        <f>IF(H421=1,IF(soki[[#This Row],[Dzień]]&gt;5,5000,$M$5),0)</f>
        <v>5000</v>
      </c>
      <c r="G421">
        <f>IF(G420-soki[[#This Row],[wielkosc_zamowienia]]+soki[[#This Row],[Produkcja]]&lt;0,G420+soki[[#This Row],[Produkcja]],G420-soki[[#This Row],[wielkosc_zamowienia]]+soki[[#This Row],[Produkcja]])</f>
        <v>15040</v>
      </c>
      <c r="H421">
        <f>IF(soki[[#This Row],[data]]=B420,0,1)</f>
        <v>1</v>
      </c>
      <c r="I421">
        <f>IF(G420+soki[[#This Row],[Produkcja]]-soki[[#This Row],[wielkosc_zamowienia]]&lt;0,1,0)</f>
        <v>0</v>
      </c>
      <c r="J421">
        <f>IF(soki[[#This Row],[Filia]]=1,soki[[#This Row],[wielkosc_zamowienia]],0)</f>
        <v>0</v>
      </c>
    </row>
    <row r="422" spans="1:10" x14ac:dyDescent="0.25">
      <c r="A422">
        <v>421</v>
      </c>
      <c r="B422" s="1">
        <v>44403</v>
      </c>
      <c r="C422" s="2" t="s">
        <v>6</v>
      </c>
      <c r="D422">
        <v>8340</v>
      </c>
      <c r="E422">
        <f>WEEKDAY(soki[[#This Row],[data]],11)</f>
        <v>1</v>
      </c>
      <c r="F422">
        <f>IF(H422=1,IF(soki[[#This Row],[Dzień]]&gt;5,5000,$M$5),0)</f>
        <v>13178</v>
      </c>
      <c r="G422">
        <f>IF(G421-soki[[#This Row],[wielkosc_zamowienia]]+soki[[#This Row],[Produkcja]]&lt;0,G421+soki[[#This Row],[Produkcja]],G421-soki[[#This Row],[wielkosc_zamowienia]]+soki[[#This Row],[Produkcja]])</f>
        <v>19878</v>
      </c>
      <c r="H422">
        <f>IF(soki[[#This Row],[data]]=B421,0,1)</f>
        <v>1</v>
      </c>
      <c r="I422">
        <f>IF(G421+soki[[#This Row],[Produkcja]]-soki[[#This Row],[wielkosc_zamowienia]]&lt;0,1,0)</f>
        <v>0</v>
      </c>
      <c r="J422">
        <f>IF(soki[[#This Row],[Filia]]=1,soki[[#This Row],[wielkosc_zamowienia]],0)</f>
        <v>0</v>
      </c>
    </row>
    <row r="423" spans="1:10" x14ac:dyDescent="0.25">
      <c r="A423">
        <v>422</v>
      </c>
      <c r="B423" s="1">
        <v>44404</v>
      </c>
      <c r="C423" s="2" t="s">
        <v>5</v>
      </c>
      <c r="D423">
        <v>850</v>
      </c>
      <c r="E423">
        <f>WEEKDAY(soki[[#This Row],[data]],11)</f>
        <v>2</v>
      </c>
      <c r="F423">
        <f>IF(H423=1,IF(soki[[#This Row],[Dzień]]&gt;5,5000,$M$5),0)</f>
        <v>13178</v>
      </c>
      <c r="G423">
        <f>IF(G422-soki[[#This Row],[wielkosc_zamowienia]]+soki[[#This Row],[Produkcja]]&lt;0,G422+soki[[#This Row],[Produkcja]],G422-soki[[#This Row],[wielkosc_zamowienia]]+soki[[#This Row],[Produkcja]])</f>
        <v>32206</v>
      </c>
      <c r="H423">
        <f>IF(soki[[#This Row],[data]]=B422,0,1)</f>
        <v>1</v>
      </c>
      <c r="I423">
        <f>IF(G422+soki[[#This Row],[Produkcja]]-soki[[#This Row],[wielkosc_zamowienia]]&lt;0,1,0)</f>
        <v>0</v>
      </c>
      <c r="J423">
        <f>IF(soki[[#This Row],[Filia]]=1,soki[[#This Row],[wielkosc_zamowienia]],0)</f>
        <v>0</v>
      </c>
    </row>
    <row r="424" spans="1:10" x14ac:dyDescent="0.25">
      <c r="A424">
        <v>423</v>
      </c>
      <c r="B424" s="1">
        <v>44404</v>
      </c>
      <c r="C424" s="2" t="s">
        <v>7</v>
      </c>
      <c r="D424">
        <v>8740</v>
      </c>
      <c r="E424">
        <f>WEEKDAY(soki[[#This Row],[data]],11)</f>
        <v>2</v>
      </c>
      <c r="F424">
        <f>IF(H424=1,IF(soki[[#This Row],[Dzień]]&gt;5,5000,$M$5),0)</f>
        <v>0</v>
      </c>
      <c r="G424">
        <f>IF(G423-soki[[#This Row],[wielkosc_zamowienia]]+soki[[#This Row],[Produkcja]]&lt;0,G423+soki[[#This Row],[Produkcja]],G423-soki[[#This Row],[wielkosc_zamowienia]]+soki[[#This Row],[Produkcja]])</f>
        <v>23466</v>
      </c>
      <c r="H424">
        <f>IF(soki[[#This Row],[data]]=B423,0,1)</f>
        <v>0</v>
      </c>
      <c r="I424">
        <f>IF(G423+soki[[#This Row],[Produkcja]]-soki[[#This Row],[wielkosc_zamowienia]]&lt;0,1,0)</f>
        <v>0</v>
      </c>
      <c r="J424">
        <f>IF(soki[[#This Row],[Filia]]=1,soki[[#This Row],[wielkosc_zamowienia]],0)</f>
        <v>0</v>
      </c>
    </row>
    <row r="425" spans="1:10" x14ac:dyDescent="0.25">
      <c r="A425">
        <v>424</v>
      </c>
      <c r="B425" s="1">
        <v>44405</v>
      </c>
      <c r="C425" s="2" t="s">
        <v>5</v>
      </c>
      <c r="D425">
        <v>6720</v>
      </c>
      <c r="E425">
        <f>WEEKDAY(soki[[#This Row],[data]],11)</f>
        <v>3</v>
      </c>
      <c r="F425">
        <f>IF(H425=1,IF(soki[[#This Row],[Dzień]]&gt;5,5000,$M$5),0)</f>
        <v>13178</v>
      </c>
      <c r="G425">
        <f>IF(G424-soki[[#This Row],[wielkosc_zamowienia]]+soki[[#This Row],[Produkcja]]&lt;0,G424+soki[[#This Row],[Produkcja]],G424-soki[[#This Row],[wielkosc_zamowienia]]+soki[[#This Row],[Produkcja]])</f>
        <v>29924</v>
      </c>
      <c r="H425">
        <f>IF(soki[[#This Row],[data]]=B424,0,1)</f>
        <v>1</v>
      </c>
      <c r="I425">
        <f>IF(G424+soki[[#This Row],[Produkcja]]-soki[[#This Row],[wielkosc_zamowienia]]&lt;0,1,0)</f>
        <v>0</v>
      </c>
      <c r="J425">
        <f>IF(soki[[#This Row],[Filia]]=1,soki[[#This Row],[wielkosc_zamowienia]],0)</f>
        <v>0</v>
      </c>
    </row>
    <row r="426" spans="1:10" x14ac:dyDescent="0.25">
      <c r="A426">
        <v>425</v>
      </c>
      <c r="B426" s="1">
        <v>44405</v>
      </c>
      <c r="C426" s="2" t="s">
        <v>4</v>
      </c>
      <c r="D426">
        <v>780</v>
      </c>
      <c r="E426">
        <f>WEEKDAY(soki[[#This Row],[data]],11)</f>
        <v>3</v>
      </c>
      <c r="F426">
        <f>IF(H426=1,IF(soki[[#This Row],[Dzień]]&gt;5,5000,$M$5),0)</f>
        <v>0</v>
      </c>
      <c r="G426">
        <f>IF(G425-soki[[#This Row],[wielkosc_zamowienia]]+soki[[#This Row],[Produkcja]]&lt;0,G425+soki[[#This Row],[Produkcja]],G425-soki[[#This Row],[wielkosc_zamowienia]]+soki[[#This Row],[Produkcja]])</f>
        <v>29144</v>
      </c>
      <c r="H426">
        <f>IF(soki[[#This Row],[data]]=B425,0,1)</f>
        <v>0</v>
      </c>
      <c r="I426">
        <f>IF(G425+soki[[#This Row],[Produkcja]]-soki[[#This Row],[wielkosc_zamowienia]]&lt;0,1,0)</f>
        <v>0</v>
      </c>
      <c r="J426">
        <f>IF(soki[[#This Row],[Filia]]=1,soki[[#This Row],[wielkosc_zamowienia]],0)</f>
        <v>0</v>
      </c>
    </row>
    <row r="427" spans="1:10" x14ac:dyDescent="0.25">
      <c r="A427">
        <v>426</v>
      </c>
      <c r="B427" s="1">
        <v>44405</v>
      </c>
      <c r="C427" s="2" t="s">
        <v>7</v>
      </c>
      <c r="D427">
        <v>1020</v>
      </c>
      <c r="E427">
        <f>WEEKDAY(soki[[#This Row],[data]],11)</f>
        <v>3</v>
      </c>
      <c r="F427">
        <f>IF(H427=1,IF(soki[[#This Row],[Dzień]]&gt;5,5000,$M$5),0)</f>
        <v>0</v>
      </c>
      <c r="G427">
        <f>IF(G426-soki[[#This Row],[wielkosc_zamowienia]]+soki[[#This Row],[Produkcja]]&lt;0,G426+soki[[#This Row],[Produkcja]],G426-soki[[#This Row],[wielkosc_zamowienia]]+soki[[#This Row],[Produkcja]])</f>
        <v>28124</v>
      </c>
      <c r="H427">
        <f>IF(soki[[#This Row],[data]]=B426,0,1)</f>
        <v>0</v>
      </c>
      <c r="I427">
        <f>IF(G426+soki[[#This Row],[Produkcja]]-soki[[#This Row],[wielkosc_zamowienia]]&lt;0,1,0)</f>
        <v>0</v>
      </c>
      <c r="J427">
        <f>IF(soki[[#This Row],[Filia]]=1,soki[[#This Row],[wielkosc_zamowienia]],0)</f>
        <v>0</v>
      </c>
    </row>
    <row r="428" spans="1:10" x14ac:dyDescent="0.25">
      <c r="A428">
        <v>427</v>
      </c>
      <c r="B428" s="1">
        <v>44406</v>
      </c>
      <c r="C428" s="2" t="s">
        <v>5</v>
      </c>
      <c r="D428">
        <v>4870</v>
      </c>
      <c r="E428">
        <f>WEEKDAY(soki[[#This Row],[data]],11)</f>
        <v>4</v>
      </c>
      <c r="F428">
        <f>IF(H428=1,IF(soki[[#This Row],[Dzień]]&gt;5,5000,$M$5),0)</f>
        <v>13178</v>
      </c>
      <c r="G428">
        <f>IF(G427-soki[[#This Row],[wielkosc_zamowienia]]+soki[[#This Row],[Produkcja]]&lt;0,G427+soki[[#This Row],[Produkcja]],G427-soki[[#This Row],[wielkosc_zamowienia]]+soki[[#This Row],[Produkcja]])</f>
        <v>36432</v>
      </c>
      <c r="H428">
        <f>IF(soki[[#This Row],[data]]=B427,0,1)</f>
        <v>1</v>
      </c>
      <c r="I428">
        <f>IF(G427+soki[[#This Row],[Produkcja]]-soki[[#This Row],[wielkosc_zamowienia]]&lt;0,1,0)</f>
        <v>0</v>
      </c>
      <c r="J428">
        <f>IF(soki[[#This Row],[Filia]]=1,soki[[#This Row],[wielkosc_zamowienia]],0)</f>
        <v>0</v>
      </c>
    </row>
    <row r="429" spans="1:10" x14ac:dyDescent="0.25">
      <c r="A429">
        <v>428</v>
      </c>
      <c r="B429" s="1">
        <v>44406</v>
      </c>
      <c r="C429" s="2" t="s">
        <v>6</v>
      </c>
      <c r="D429">
        <v>7250</v>
      </c>
      <c r="E429">
        <f>WEEKDAY(soki[[#This Row],[data]],11)</f>
        <v>4</v>
      </c>
      <c r="F429">
        <f>IF(H429=1,IF(soki[[#This Row],[Dzień]]&gt;5,5000,$M$5),0)</f>
        <v>0</v>
      </c>
      <c r="G429">
        <f>IF(G428-soki[[#This Row],[wielkosc_zamowienia]]+soki[[#This Row],[Produkcja]]&lt;0,G428+soki[[#This Row],[Produkcja]],G428-soki[[#This Row],[wielkosc_zamowienia]]+soki[[#This Row],[Produkcja]])</f>
        <v>29182</v>
      </c>
      <c r="H429">
        <f>IF(soki[[#This Row],[data]]=B428,0,1)</f>
        <v>0</v>
      </c>
      <c r="I429">
        <f>IF(G428+soki[[#This Row],[Produkcja]]-soki[[#This Row],[wielkosc_zamowienia]]&lt;0,1,0)</f>
        <v>0</v>
      </c>
      <c r="J429">
        <f>IF(soki[[#This Row],[Filia]]=1,soki[[#This Row],[wielkosc_zamowienia]],0)</f>
        <v>0</v>
      </c>
    </row>
    <row r="430" spans="1:10" x14ac:dyDescent="0.25">
      <c r="A430">
        <v>429</v>
      </c>
      <c r="B430" s="1">
        <v>44406</v>
      </c>
      <c r="C430" s="2" t="s">
        <v>4</v>
      </c>
      <c r="D430">
        <v>330</v>
      </c>
      <c r="E430">
        <f>WEEKDAY(soki[[#This Row],[data]],11)</f>
        <v>4</v>
      </c>
      <c r="F430">
        <f>IF(H430=1,IF(soki[[#This Row],[Dzień]]&gt;5,5000,$M$5),0)</f>
        <v>0</v>
      </c>
      <c r="G430">
        <f>IF(G429-soki[[#This Row],[wielkosc_zamowienia]]+soki[[#This Row],[Produkcja]]&lt;0,G429+soki[[#This Row],[Produkcja]],G429-soki[[#This Row],[wielkosc_zamowienia]]+soki[[#This Row],[Produkcja]])</f>
        <v>28852</v>
      </c>
      <c r="H430">
        <f>IF(soki[[#This Row],[data]]=B429,0,1)</f>
        <v>0</v>
      </c>
      <c r="I430">
        <f>IF(G429+soki[[#This Row],[Produkcja]]-soki[[#This Row],[wielkosc_zamowienia]]&lt;0,1,0)</f>
        <v>0</v>
      </c>
      <c r="J430">
        <f>IF(soki[[#This Row],[Filia]]=1,soki[[#This Row],[wielkosc_zamowienia]],0)</f>
        <v>0</v>
      </c>
    </row>
    <row r="431" spans="1:10" x14ac:dyDescent="0.25">
      <c r="A431">
        <v>430</v>
      </c>
      <c r="B431" s="1">
        <v>44407</v>
      </c>
      <c r="C431" s="2" t="s">
        <v>5</v>
      </c>
      <c r="D431">
        <v>3290</v>
      </c>
      <c r="E431">
        <f>WEEKDAY(soki[[#This Row],[data]],11)</f>
        <v>5</v>
      </c>
      <c r="F431">
        <f>IF(H431=1,IF(soki[[#This Row],[Dzień]]&gt;5,5000,$M$5),0)</f>
        <v>13178</v>
      </c>
      <c r="G431">
        <f>IF(G430-soki[[#This Row],[wielkosc_zamowienia]]+soki[[#This Row],[Produkcja]]&lt;0,G430+soki[[#This Row],[Produkcja]],G430-soki[[#This Row],[wielkosc_zamowienia]]+soki[[#This Row],[Produkcja]])</f>
        <v>38740</v>
      </c>
      <c r="H431">
        <f>IF(soki[[#This Row],[data]]=B430,0,1)</f>
        <v>1</v>
      </c>
      <c r="I431">
        <f>IF(G430+soki[[#This Row],[Produkcja]]-soki[[#This Row],[wielkosc_zamowienia]]&lt;0,1,0)</f>
        <v>0</v>
      </c>
      <c r="J431">
        <f>IF(soki[[#This Row],[Filia]]=1,soki[[#This Row],[wielkosc_zamowienia]],0)</f>
        <v>0</v>
      </c>
    </row>
    <row r="432" spans="1:10" x14ac:dyDescent="0.25">
      <c r="A432">
        <v>431</v>
      </c>
      <c r="B432" s="1">
        <v>44407</v>
      </c>
      <c r="C432" s="2" t="s">
        <v>6</v>
      </c>
      <c r="D432">
        <v>3820</v>
      </c>
      <c r="E432">
        <f>WEEKDAY(soki[[#This Row],[data]],11)</f>
        <v>5</v>
      </c>
      <c r="F432">
        <f>IF(H432=1,IF(soki[[#This Row],[Dzień]]&gt;5,5000,$M$5),0)</f>
        <v>0</v>
      </c>
      <c r="G432">
        <f>IF(G431-soki[[#This Row],[wielkosc_zamowienia]]+soki[[#This Row],[Produkcja]]&lt;0,G431+soki[[#This Row],[Produkcja]],G431-soki[[#This Row],[wielkosc_zamowienia]]+soki[[#This Row],[Produkcja]])</f>
        <v>34920</v>
      </c>
      <c r="H432">
        <f>IF(soki[[#This Row],[data]]=B431,0,1)</f>
        <v>0</v>
      </c>
      <c r="I432">
        <f>IF(G431+soki[[#This Row],[Produkcja]]-soki[[#This Row],[wielkosc_zamowienia]]&lt;0,1,0)</f>
        <v>0</v>
      </c>
      <c r="J432">
        <f>IF(soki[[#This Row],[Filia]]=1,soki[[#This Row],[wielkosc_zamowienia]],0)</f>
        <v>0</v>
      </c>
    </row>
    <row r="433" spans="1:10" x14ac:dyDescent="0.25">
      <c r="A433">
        <v>432</v>
      </c>
      <c r="B433" s="1">
        <v>44407</v>
      </c>
      <c r="C433" s="2" t="s">
        <v>4</v>
      </c>
      <c r="D433">
        <v>5660</v>
      </c>
      <c r="E433">
        <f>WEEKDAY(soki[[#This Row],[data]],11)</f>
        <v>5</v>
      </c>
      <c r="F433">
        <f>IF(H433=1,IF(soki[[#This Row],[Dzień]]&gt;5,5000,$M$5),0)</f>
        <v>0</v>
      </c>
      <c r="G433">
        <f>IF(G432-soki[[#This Row],[wielkosc_zamowienia]]+soki[[#This Row],[Produkcja]]&lt;0,G432+soki[[#This Row],[Produkcja]],G432-soki[[#This Row],[wielkosc_zamowienia]]+soki[[#This Row],[Produkcja]])</f>
        <v>29260</v>
      </c>
      <c r="H433">
        <f>IF(soki[[#This Row],[data]]=B432,0,1)</f>
        <v>0</v>
      </c>
      <c r="I433">
        <f>IF(G432+soki[[#This Row],[Produkcja]]-soki[[#This Row],[wielkosc_zamowienia]]&lt;0,1,0)</f>
        <v>0</v>
      </c>
      <c r="J433">
        <f>IF(soki[[#This Row],[Filia]]=1,soki[[#This Row],[wielkosc_zamowienia]],0)</f>
        <v>0</v>
      </c>
    </row>
    <row r="434" spans="1:10" x14ac:dyDescent="0.25">
      <c r="A434">
        <v>433</v>
      </c>
      <c r="B434" s="1">
        <v>44408</v>
      </c>
      <c r="C434" s="2" t="s">
        <v>4</v>
      </c>
      <c r="D434">
        <v>4200</v>
      </c>
      <c r="E434">
        <f>WEEKDAY(soki[[#This Row],[data]],11)</f>
        <v>6</v>
      </c>
      <c r="F434">
        <f>IF(H434=1,IF(soki[[#This Row],[Dzień]]&gt;5,5000,$M$5),0)</f>
        <v>5000</v>
      </c>
      <c r="G434">
        <f>IF(G433-soki[[#This Row],[wielkosc_zamowienia]]+soki[[#This Row],[Produkcja]]&lt;0,G433+soki[[#This Row],[Produkcja]],G433-soki[[#This Row],[wielkosc_zamowienia]]+soki[[#This Row],[Produkcja]])</f>
        <v>30060</v>
      </c>
      <c r="H434">
        <f>IF(soki[[#This Row],[data]]=B433,0,1)</f>
        <v>1</v>
      </c>
      <c r="I434">
        <f>IF(G433+soki[[#This Row],[Produkcja]]-soki[[#This Row],[wielkosc_zamowienia]]&lt;0,1,0)</f>
        <v>0</v>
      </c>
      <c r="J434">
        <f>IF(soki[[#This Row],[Filia]]=1,soki[[#This Row],[wielkosc_zamowienia]],0)</f>
        <v>0</v>
      </c>
    </row>
    <row r="435" spans="1:10" x14ac:dyDescent="0.25">
      <c r="A435">
        <v>434</v>
      </c>
      <c r="B435" s="1">
        <v>44408</v>
      </c>
      <c r="C435" s="2" t="s">
        <v>7</v>
      </c>
      <c r="D435">
        <v>5870</v>
      </c>
      <c r="E435">
        <f>WEEKDAY(soki[[#This Row],[data]],11)</f>
        <v>6</v>
      </c>
      <c r="F435">
        <f>IF(H435=1,IF(soki[[#This Row],[Dzień]]&gt;5,5000,$M$5),0)</f>
        <v>0</v>
      </c>
      <c r="G435">
        <f>IF(G434-soki[[#This Row],[wielkosc_zamowienia]]+soki[[#This Row],[Produkcja]]&lt;0,G434+soki[[#This Row],[Produkcja]],G434-soki[[#This Row],[wielkosc_zamowienia]]+soki[[#This Row],[Produkcja]])</f>
        <v>24190</v>
      </c>
      <c r="H435">
        <f>IF(soki[[#This Row],[data]]=B434,0,1)</f>
        <v>0</v>
      </c>
      <c r="I435">
        <f>IF(G434+soki[[#This Row],[Produkcja]]-soki[[#This Row],[wielkosc_zamowienia]]&lt;0,1,0)</f>
        <v>0</v>
      </c>
      <c r="J435">
        <f>IF(soki[[#This Row],[Filia]]=1,soki[[#This Row],[wielkosc_zamowienia]],0)</f>
        <v>0</v>
      </c>
    </row>
    <row r="436" spans="1:10" x14ac:dyDescent="0.25">
      <c r="A436">
        <v>435</v>
      </c>
      <c r="B436" s="1">
        <v>44408</v>
      </c>
      <c r="C436" s="2" t="s">
        <v>6</v>
      </c>
      <c r="D436">
        <v>1670</v>
      </c>
      <c r="E436">
        <f>WEEKDAY(soki[[#This Row],[data]],11)</f>
        <v>6</v>
      </c>
      <c r="F436">
        <f>IF(H436=1,IF(soki[[#This Row],[Dzień]]&gt;5,5000,$M$5),0)</f>
        <v>0</v>
      </c>
      <c r="G436">
        <f>IF(G435-soki[[#This Row],[wielkosc_zamowienia]]+soki[[#This Row],[Produkcja]]&lt;0,G435+soki[[#This Row],[Produkcja]],G435-soki[[#This Row],[wielkosc_zamowienia]]+soki[[#This Row],[Produkcja]])</f>
        <v>22520</v>
      </c>
      <c r="H436">
        <f>IF(soki[[#This Row],[data]]=B435,0,1)</f>
        <v>0</v>
      </c>
      <c r="I436">
        <f>IF(G435+soki[[#This Row],[Produkcja]]-soki[[#This Row],[wielkosc_zamowienia]]&lt;0,1,0)</f>
        <v>0</v>
      </c>
      <c r="J436">
        <f>IF(soki[[#This Row],[Filia]]=1,soki[[#This Row],[wielkosc_zamowienia]],0)</f>
        <v>0</v>
      </c>
    </row>
    <row r="437" spans="1:10" x14ac:dyDescent="0.25">
      <c r="A437">
        <v>436</v>
      </c>
      <c r="B437" s="1">
        <v>44408</v>
      </c>
      <c r="C437" s="2" t="s">
        <v>5</v>
      </c>
      <c r="D437">
        <v>3960</v>
      </c>
      <c r="E437">
        <f>WEEKDAY(soki[[#This Row],[data]],11)</f>
        <v>6</v>
      </c>
      <c r="F437">
        <f>IF(H437=1,IF(soki[[#This Row],[Dzień]]&gt;5,5000,$M$5),0)</f>
        <v>0</v>
      </c>
      <c r="G437">
        <f>IF(G436-soki[[#This Row],[wielkosc_zamowienia]]+soki[[#This Row],[Produkcja]]&lt;0,G436+soki[[#This Row],[Produkcja]],G436-soki[[#This Row],[wielkosc_zamowienia]]+soki[[#This Row],[Produkcja]])</f>
        <v>18560</v>
      </c>
      <c r="H437">
        <f>IF(soki[[#This Row],[data]]=B436,0,1)</f>
        <v>0</v>
      </c>
      <c r="I437">
        <f>IF(G436+soki[[#This Row],[Produkcja]]-soki[[#This Row],[wielkosc_zamowienia]]&lt;0,1,0)</f>
        <v>0</v>
      </c>
      <c r="J437">
        <f>IF(soki[[#This Row],[Filia]]=1,soki[[#This Row],[wielkosc_zamowienia]],0)</f>
        <v>0</v>
      </c>
    </row>
    <row r="438" spans="1:10" x14ac:dyDescent="0.25">
      <c r="A438">
        <v>437</v>
      </c>
      <c r="B438" s="1">
        <v>44409</v>
      </c>
      <c r="C438" s="2" t="s">
        <v>4</v>
      </c>
      <c r="D438">
        <v>4200</v>
      </c>
      <c r="E438">
        <f>WEEKDAY(soki[[#This Row],[data]],11)</f>
        <v>7</v>
      </c>
      <c r="F438">
        <f>IF(H438=1,IF(soki[[#This Row],[Dzień]]&gt;5,5000,$M$5),0)</f>
        <v>5000</v>
      </c>
      <c r="G438">
        <f>IF(G437-soki[[#This Row],[wielkosc_zamowienia]]+soki[[#This Row],[Produkcja]]&lt;0,G437+soki[[#This Row],[Produkcja]],G437-soki[[#This Row],[wielkosc_zamowienia]]+soki[[#This Row],[Produkcja]])</f>
        <v>19360</v>
      </c>
      <c r="H438">
        <f>IF(soki[[#This Row],[data]]=B437,0,1)</f>
        <v>1</v>
      </c>
      <c r="I438">
        <f>IF(G437+soki[[#This Row],[Produkcja]]-soki[[#This Row],[wielkosc_zamowienia]]&lt;0,1,0)</f>
        <v>0</v>
      </c>
      <c r="J438">
        <f>IF(soki[[#This Row],[Filia]]=1,soki[[#This Row],[wielkosc_zamowienia]],0)</f>
        <v>0</v>
      </c>
    </row>
    <row r="439" spans="1:10" x14ac:dyDescent="0.25">
      <c r="A439">
        <v>438</v>
      </c>
      <c r="B439" s="1">
        <v>44410</v>
      </c>
      <c r="C439" s="2" t="s">
        <v>7</v>
      </c>
      <c r="D439">
        <v>7980</v>
      </c>
      <c r="E439">
        <f>WEEKDAY(soki[[#This Row],[data]],11)</f>
        <v>1</v>
      </c>
      <c r="F439">
        <f>IF(H439=1,IF(soki[[#This Row],[Dzień]]&gt;5,5000,$M$5),0)</f>
        <v>13178</v>
      </c>
      <c r="G439">
        <f>IF(G438-soki[[#This Row],[wielkosc_zamowienia]]+soki[[#This Row],[Produkcja]]&lt;0,G438+soki[[#This Row],[Produkcja]],G438-soki[[#This Row],[wielkosc_zamowienia]]+soki[[#This Row],[Produkcja]])</f>
        <v>24558</v>
      </c>
      <c r="H439">
        <f>IF(soki[[#This Row],[data]]=B438,0,1)</f>
        <v>1</v>
      </c>
      <c r="I439">
        <f>IF(G438+soki[[#This Row],[Produkcja]]-soki[[#This Row],[wielkosc_zamowienia]]&lt;0,1,0)</f>
        <v>0</v>
      </c>
      <c r="J439">
        <f>IF(soki[[#This Row],[Filia]]=1,soki[[#This Row],[wielkosc_zamowienia]],0)</f>
        <v>0</v>
      </c>
    </row>
    <row r="440" spans="1:10" x14ac:dyDescent="0.25">
      <c r="A440">
        <v>439</v>
      </c>
      <c r="B440" s="1">
        <v>44410</v>
      </c>
      <c r="C440" s="2" t="s">
        <v>4</v>
      </c>
      <c r="D440">
        <v>6110</v>
      </c>
      <c r="E440">
        <f>WEEKDAY(soki[[#This Row],[data]],11)</f>
        <v>1</v>
      </c>
      <c r="F440">
        <f>IF(H440=1,IF(soki[[#This Row],[Dzień]]&gt;5,5000,$M$5),0)</f>
        <v>0</v>
      </c>
      <c r="G440">
        <f>IF(G439-soki[[#This Row],[wielkosc_zamowienia]]+soki[[#This Row],[Produkcja]]&lt;0,G439+soki[[#This Row],[Produkcja]],G439-soki[[#This Row],[wielkosc_zamowienia]]+soki[[#This Row],[Produkcja]])</f>
        <v>18448</v>
      </c>
      <c r="H440">
        <f>IF(soki[[#This Row],[data]]=B439,0,1)</f>
        <v>0</v>
      </c>
      <c r="I440">
        <f>IF(G439+soki[[#This Row],[Produkcja]]-soki[[#This Row],[wielkosc_zamowienia]]&lt;0,1,0)</f>
        <v>0</v>
      </c>
      <c r="J440">
        <f>IF(soki[[#This Row],[Filia]]=1,soki[[#This Row],[wielkosc_zamowienia]],0)</f>
        <v>0</v>
      </c>
    </row>
    <row r="441" spans="1:10" x14ac:dyDescent="0.25">
      <c r="A441">
        <v>440</v>
      </c>
      <c r="B441" s="1">
        <v>44411</v>
      </c>
      <c r="C441" s="2" t="s">
        <v>7</v>
      </c>
      <c r="D441">
        <v>7750</v>
      </c>
      <c r="E441">
        <f>WEEKDAY(soki[[#This Row],[data]],11)</f>
        <v>2</v>
      </c>
      <c r="F441">
        <f>IF(H441=1,IF(soki[[#This Row],[Dzień]]&gt;5,5000,$M$5),0)</f>
        <v>13178</v>
      </c>
      <c r="G441">
        <f>IF(G440-soki[[#This Row],[wielkosc_zamowienia]]+soki[[#This Row],[Produkcja]]&lt;0,G440+soki[[#This Row],[Produkcja]],G440-soki[[#This Row],[wielkosc_zamowienia]]+soki[[#This Row],[Produkcja]])</f>
        <v>23876</v>
      </c>
      <c r="H441">
        <f>IF(soki[[#This Row],[data]]=B440,0,1)</f>
        <v>1</v>
      </c>
      <c r="I441">
        <f>IF(G440+soki[[#This Row],[Produkcja]]-soki[[#This Row],[wielkosc_zamowienia]]&lt;0,1,0)</f>
        <v>0</v>
      </c>
      <c r="J441">
        <f>IF(soki[[#This Row],[Filia]]=1,soki[[#This Row],[wielkosc_zamowienia]],0)</f>
        <v>0</v>
      </c>
    </row>
    <row r="442" spans="1:10" x14ac:dyDescent="0.25">
      <c r="A442">
        <v>441</v>
      </c>
      <c r="B442" s="1">
        <v>44411</v>
      </c>
      <c r="C442" s="2" t="s">
        <v>5</v>
      </c>
      <c r="D442">
        <v>7450</v>
      </c>
      <c r="E442">
        <f>WEEKDAY(soki[[#This Row],[data]],11)</f>
        <v>2</v>
      </c>
      <c r="F442">
        <f>IF(H442=1,IF(soki[[#This Row],[Dzień]]&gt;5,5000,$M$5),0)</f>
        <v>0</v>
      </c>
      <c r="G442">
        <f>IF(G441-soki[[#This Row],[wielkosc_zamowienia]]+soki[[#This Row],[Produkcja]]&lt;0,G441+soki[[#This Row],[Produkcja]],G441-soki[[#This Row],[wielkosc_zamowienia]]+soki[[#This Row],[Produkcja]])</f>
        <v>16426</v>
      </c>
      <c r="H442">
        <f>IF(soki[[#This Row],[data]]=B441,0,1)</f>
        <v>0</v>
      </c>
      <c r="I442">
        <f>IF(G441+soki[[#This Row],[Produkcja]]-soki[[#This Row],[wielkosc_zamowienia]]&lt;0,1,0)</f>
        <v>0</v>
      </c>
      <c r="J442">
        <f>IF(soki[[#This Row],[Filia]]=1,soki[[#This Row],[wielkosc_zamowienia]],0)</f>
        <v>0</v>
      </c>
    </row>
    <row r="443" spans="1:10" x14ac:dyDescent="0.25">
      <c r="A443">
        <v>442</v>
      </c>
      <c r="B443" s="1">
        <v>44412</v>
      </c>
      <c r="C443" s="2" t="s">
        <v>6</v>
      </c>
      <c r="D443">
        <v>3400</v>
      </c>
      <c r="E443">
        <f>WEEKDAY(soki[[#This Row],[data]],11)</f>
        <v>3</v>
      </c>
      <c r="F443">
        <f>IF(H443=1,IF(soki[[#This Row],[Dzień]]&gt;5,5000,$M$5),0)</f>
        <v>13178</v>
      </c>
      <c r="G443">
        <f>IF(G442-soki[[#This Row],[wielkosc_zamowienia]]+soki[[#This Row],[Produkcja]]&lt;0,G442+soki[[#This Row],[Produkcja]],G442-soki[[#This Row],[wielkosc_zamowienia]]+soki[[#This Row],[Produkcja]])</f>
        <v>26204</v>
      </c>
      <c r="H443">
        <f>IF(soki[[#This Row],[data]]=B442,0,1)</f>
        <v>1</v>
      </c>
      <c r="I443">
        <f>IF(G442+soki[[#This Row],[Produkcja]]-soki[[#This Row],[wielkosc_zamowienia]]&lt;0,1,0)</f>
        <v>0</v>
      </c>
      <c r="J443">
        <f>IF(soki[[#This Row],[Filia]]=1,soki[[#This Row],[wielkosc_zamowienia]],0)</f>
        <v>0</v>
      </c>
    </row>
    <row r="444" spans="1:10" x14ac:dyDescent="0.25">
      <c r="A444">
        <v>443</v>
      </c>
      <c r="B444" s="1">
        <v>44412</v>
      </c>
      <c r="C444" s="2" t="s">
        <v>7</v>
      </c>
      <c r="D444">
        <v>8560</v>
      </c>
      <c r="E444">
        <f>WEEKDAY(soki[[#This Row],[data]],11)</f>
        <v>3</v>
      </c>
      <c r="F444">
        <f>IF(H444=1,IF(soki[[#This Row],[Dzień]]&gt;5,5000,$M$5),0)</f>
        <v>0</v>
      </c>
      <c r="G444">
        <f>IF(G443-soki[[#This Row],[wielkosc_zamowienia]]+soki[[#This Row],[Produkcja]]&lt;0,G443+soki[[#This Row],[Produkcja]],G443-soki[[#This Row],[wielkosc_zamowienia]]+soki[[#This Row],[Produkcja]])</f>
        <v>17644</v>
      </c>
      <c r="H444">
        <f>IF(soki[[#This Row],[data]]=B443,0,1)</f>
        <v>0</v>
      </c>
      <c r="I444">
        <f>IF(G443+soki[[#This Row],[Produkcja]]-soki[[#This Row],[wielkosc_zamowienia]]&lt;0,1,0)</f>
        <v>0</v>
      </c>
      <c r="J444">
        <f>IF(soki[[#This Row],[Filia]]=1,soki[[#This Row],[wielkosc_zamowienia]],0)</f>
        <v>0</v>
      </c>
    </row>
    <row r="445" spans="1:10" x14ac:dyDescent="0.25">
      <c r="A445">
        <v>444</v>
      </c>
      <c r="B445" s="1">
        <v>44413</v>
      </c>
      <c r="C445" s="2" t="s">
        <v>6</v>
      </c>
      <c r="D445">
        <v>7190</v>
      </c>
      <c r="E445">
        <f>WEEKDAY(soki[[#This Row],[data]],11)</f>
        <v>4</v>
      </c>
      <c r="F445">
        <f>IF(H445=1,IF(soki[[#This Row],[Dzień]]&gt;5,5000,$M$5),0)</f>
        <v>13178</v>
      </c>
      <c r="G445">
        <f>IF(G444-soki[[#This Row],[wielkosc_zamowienia]]+soki[[#This Row],[Produkcja]]&lt;0,G444+soki[[#This Row],[Produkcja]],G444-soki[[#This Row],[wielkosc_zamowienia]]+soki[[#This Row],[Produkcja]])</f>
        <v>23632</v>
      </c>
      <c r="H445">
        <f>IF(soki[[#This Row],[data]]=B444,0,1)</f>
        <v>1</v>
      </c>
      <c r="I445">
        <f>IF(G444+soki[[#This Row],[Produkcja]]-soki[[#This Row],[wielkosc_zamowienia]]&lt;0,1,0)</f>
        <v>0</v>
      </c>
      <c r="J445">
        <f>IF(soki[[#This Row],[Filia]]=1,soki[[#This Row],[wielkosc_zamowienia]],0)</f>
        <v>0</v>
      </c>
    </row>
    <row r="446" spans="1:10" x14ac:dyDescent="0.25">
      <c r="A446">
        <v>445</v>
      </c>
      <c r="B446" s="1">
        <v>44414</v>
      </c>
      <c r="C446" s="2" t="s">
        <v>6</v>
      </c>
      <c r="D446">
        <v>4590</v>
      </c>
      <c r="E446">
        <f>WEEKDAY(soki[[#This Row],[data]],11)</f>
        <v>5</v>
      </c>
      <c r="F446">
        <f>IF(H446=1,IF(soki[[#This Row],[Dzień]]&gt;5,5000,$M$5),0)</f>
        <v>13178</v>
      </c>
      <c r="G446">
        <f>IF(G445-soki[[#This Row],[wielkosc_zamowienia]]+soki[[#This Row],[Produkcja]]&lt;0,G445+soki[[#This Row],[Produkcja]],G445-soki[[#This Row],[wielkosc_zamowienia]]+soki[[#This Row],[Produkcja]])</f>
        <v>32220</v>
      </c>
      <c r="H446">
        <f>IF(soki[[#This Row],[data]]=B445,0,1)</f>
        <v>1</v>
      </c>
      <c r="I446">
        <f>IF(G445+soki[[#This Row],[Produkcja]]-soki[[#This Row],[wielkosc_zamowienia]]&lt;0,1,0)</f>
        <v>0</v>
      </c>
      <c r="J446">
        <f>IF(soki[[#This Row],[Filia]]=1,soki[[#This Row],[wielkosc_zamowienia]],0)</f>
        <v>0</v>
      </c>
    </row>
    <row r="447" spans="1:10" x14ac:dyDescent="0.25">
      <c r="A447">
        <v>446</v>
      </c>
      <c r="B447" s="1">
        <v>44415</v>
      </c>
      <c r="C447" s="2" t="s">
        <v>7</v>
      </c>
      <c r="D447">
        <v>4050</v>
      </c>
      <c r="E447">
        <f>WEEKDAY(soki[[#This Row],[data]],11)</f>
        <v>6</v>
      </c>
      <c r="F447">
        <f>IF(H447=1,IF(soki[[#This Row],[Dzień]]&gt;5,5000,$M$5),0)</f>
        <v>5000</v>
      </c>
      <c r="G447">
        <f>IF(G446-soki[[#This Row],[wielkosc_zamowienia]]+soki[[#This Row],[Produkcja]]&lt;0,G446+soki[[#This Row],[Produkcja]],G446-soki[[#This Row],[wielkosc_zamowienia]]+soki[[#This Row],[Produkcja]])</f>
        <v>33170</v>
      </c>
      <c r="H447">
        <f>IF(soki[[#This Row],[data]]=B446,0,1)</f>
        <v>1</v>
      </c>
      <c r="I447">
        <f>IF(G446+soki[[#This Row],[Produkcja]]-soki[[#This Row],[wielkosc_zamowienia]]&lt;0,1,0)</f>
        <v>0</v>
      </c>
      <c r="J447">
        <f>IF(soki[[#This Row],[Filia]]=1,soki[[#This Row],[wielkosc_zamowienia]],0)</f>
        <v>0</v>
      </c>
    </row>
    <row r="448" spans="1:10" x14ac:dyDescent="0.25">
      <c r="A448">
        <v>447</v>
      </c>
      <c r="B448" s="1">
        <v>44415</v>
      </c>
      <c r="C448" s="2" t="s">
        <v>5</v>
      </c>
      <c r="D448">
        <v>4310</v>
      </c>
      <c r="E448">
        <f>WEEKDAY(soki[[#This Row],[data]],11)</f>
        <v>6</v>
      </c>
      <c r="F448">
        <f>IF(H448=1,IF(soki[[#This Row],[Dzień]]&gt;5,5000,$M$5),0)</f>
        <v>0</v>
      </c>
      <c r="G448">
        <f>IF(G447-soki[[#This Row],[wielkosc_zamowienia]]+soki[[#This Row],[Produkcja]]&lt;0,G447+soki[[#This Row],[Produkcja]],G447-soki[[#This Row],[wielkosc_zamowienia]]+soki[[#This Row],[Produkcja]])</f>
        <v>28860</v>
      </c>
      <c r="H448">
        <f>IF(soki[[#This Row],[data]]=B447,0,1)</f>
        <v>0</v>
      </c>
      <c r="I448">
        <f>IF(G447+soki[[#This Row],[Produkcja]]-soki[[#This Row],[wielkosc_zamowienia]]&lt;0,1,0)</f>
        <v>0</v>
      </c>
      <c r="J448">
        <f>IF(soki[[#This Row],[Filia]]=1,soki[[#This Row],[wielkosc_zamowienia]],0)</f>
        <v>0</v>
      </c>
    </row>
    <row r="449" spans="1:10" x14ac:dyDescent="0.25">
      <c r="A449">
        <v>448</v>
      </c>
      <c r="B449" s="1">
        <v>44416</v>
      </c>
      <c r="C449" s="2" t="s">
        <v>6</v>
      </c>
      <c r="D449">
        <v>7100</v>
      </c>
      <c r="E449">
        <f>WEEKDAY(soki[[#This Row],[data]],11)</f>
        <v>7</v>
      </c>
      <c r="F449">
        <f>IF(H449=1,IF(soki[[#This Row],[Dzień]]&gt;5,5000,$M$5),0)</f>
        <v>5000</v>
      </c>
      <c r="G449">
        <f>IF(G448-soki[[#This Row],[wielkosc_zamowienia]]+soki[[#This Row],[Produkcja]]&lt;0,G448+soki[[#This Row],[Produkcja]],G448-soki[[#This Row],[wielkosc_zamowienia]]+soki[[#This Row],[Produkcja]])</f>
        <v>26760</v>
      </c>
      <c r="H449">
        <f>IF(soki[[#This Row],[data]]=B448,0,1)</f>
        <v>1</v>
      </c>
      <c r="I449">
        <f>IF(G448+soki[[#This Row],[Produkcja]]-soki[[#This Row],[wielkosc_zamowienia]]&lt;0,1,0)</f>
        <v>0</v>
      </c>
      <c r="J449">
        <f>IF(soki[[#This Row],[Filia]]=1,soki[[#This Row],[wielkosc_zamowienia]],0)</f>
        <v>0</v>
      </c>
    </row>
    <row r="450" spans="1:10" x14ac:dyDescent="0.25">
      <c r="A450">
        <v>449</v>
      </c>
      <c r="B450" s="1">
        <v>44416</v>
      </c>
      <c r="C450" s="2" t="s">
        <v>4</v>
      </c>
      <c r="D450">
        <v>5280</v>
      </c>
      <c r="E450">
        <f>WEEKDAY(soki[[#This Row],[data]],11)</f>
        <v>7</v>
      </c>
      <c r="F450">
        <f>IF(H450=1,IF(soki[[#This Row],[Dzień]]&gt;5,5000,$M$5),0)</f>
        <v>0</v>
      </c>
      <c r="G450">
        <f>IF(G449-soki[[#This Row],[wielkosc_zamowienia]]+soki[[#This Row],[Produkcja]]&lt;0,G449+soki[[#This Row],[Produkcja]],G449-soki[[#This Row],[wielkosc_zamowienia]]+soki[[#This Row],[Produkcja]])</f>
        <v>21480</v>
      </c>
      <c r="H450">
        <f>IF(soki[[#This Row],[data]]=B449,0,1)</f>
        <v>0</v>
      </c>
      <c r="I450">
        <f>IF(G449+soki[[#This Row],[Produkcja]]-soki[[#This Row],[wielkosc_zamowienia]]&lt;0,1,0)</f>
        <v>0</v>
      </c>
      <c r="J450">
        <f>IF(soki[[#This Row],[Filia]]=1,soki[[#This Row],[wielkosc_zamowienia]],0)</f>
        <v>0</v>
      </c>
    </row>
    <row r="451" spans="1:10" x14ac:dyDescent="0.25">
      <c r="A451">
        <v>450</v>
      </c>
      <c r="B451" s="1">
        <v>44416</v>
      </c>
      <c r="C451" s="2" t="s">
        <v>7</v>
      </c>
      <c r="D451">
        <v>3350</v>
      </c>
      <c r="E451">
        <f>WEEKDAY(soki[[#This Row],[data]],11)</f>
        <v>7</v>
      </c>
      <c r="F451">
        <f>IF(H451=1,IF(soki[[#This Row],[Dzień]]&gt;5,5000,$M$5),0)</f>
        <v>0</v>
      </c>
      <c r="G451">
        <f>IF(G450-soki[[#This Row],[wielkosc_zamowienia]]+soki[[#This Row],[Produkcja]]&lt;0,G450+soki[[#This Row],[Produkcja]],G450-soki[[#This Row],[wielkosc_zamowienia]]+soki[[#This Row],[Produkcja]])</f>
        <v>18130</v>
      </c>
      <c r="H451">
        <f>IF(soki[[#This Row],[data]]=B450,0,1)</f>
        <v>0</v>
      </c>
      <c r="I451">
        <f>IF(G450+soki[[#This Row],[Produkcja]]-soki[[#This Row],[wielkosc_zamowienia]]&lt;0,1,0)</f>
        <v>0</v>
      </c>
      <c r="J451">
        <f>IF(soki[[#This Row],[Filia]]=1,soki[[#This Row],[wielkosc_zamowienia]],0)</f>
        <v>0</v>
      </c>
    </row>
    <row r="452" spans="1:10" x14ac:dyDescent="0.25">
      <c r="A452">
        <v>451</v>
      </c>
      <c r="B452" s="1">
        <v>44417</v>
      </c>
      <c r="C452" s="2" t="s">
        <v>6</v>
      </c>
      <c r="D452">
        <v>7820</v>
      </c>
      <c r="E452">
        <f>WEEKDAY(soki[[#This Row],[data]],11)</f>
        <v>1</v>
      </c>
      <c r="F452">
        <f>IF(H452=1,IF(soki[[#This Row],[Dzień]]&gt;5,5000,$M$5),0)</f>
        <v>13178</v>
      </c>
      <c r="G452">
        <f>IF(G451-soki[[#This Row],[wielkosc_zamowienia]]+soki[[#This Row],[Produkcja]]&lt;0,G451+soki[[#This Row],[Produkcja]],G451-soki[[#This Row],[wielkosc_zamowienia]]+soki[[#This Row],[Produkcja]])</f>
        <v>23488</v>
      </c>
      <c r="H452">
        <f>IF(soki[[#This Row],[data]]=B451,0,1)</f>
        <v>1</v>
      </c>
      <c r="I452">
        <f>IF(G451+soki[[#This Row],[Produkcja]]-soki[[#This Row],[wielkosc_zamowienia]]&lt;0,1,0)</f>
        <v>0</v>
      </c>
      <c r="J452">
        <f>IF(soki[[#This Row],[Filia]]=1,soki[[#This Row],[wielkosc_zamowienia]],0)</f>
        <v>0</v>
      </c>
    </row>
    <row r="453" spans="1:10" x14ac:dyDescent="0.25">
      <c r="A453">
        <v>452</v>
      </c>
      <c r="B453" s="1">
        <v>44418</v>
      </c>
      <c r="C453" s="2" t="s">
        <v>6</v>
      </c>
      <c r="D453">
        <v>7910</v>
      </c>
      <c r="E453">
        <f>WEEKDAY(soki[[#This Row],[data]],11)</f>
        <v>2</v>
      </c>
      <c r="F453">
        <f>IF(H453=1,IF(soki[[#This Row],[Dzień]]&gt;5,5000,$M$5),0)</f>
        <v>13178</v>
      </c>
      <c r="G453">
        <f>IF(G452-soki[[#This Row],[wielkosc_zamowienia]]+soki[[#This Row],[Produkcja]]&lt;0,G452+soki[[#This Row],[Produkcja]],G452-soki[[#This Row],[wielkosc_zamowienia]]+soki[[#This Row],[Produkcja]])</f>
        <v>28756</v>
      </c>
      <c r="H453">
        <f>IF(soki[[#This Row],[data]]=B452,0,1)</f>
        <v>1</v>
      </c>
      <c r="I453">
        <f>IF(G452+soki[[#This Row],[Produkcja]]-soki[[#This Row],[wielkosc_zamowienia]]&lt;0,1,0)</f>
        <v>0</v>
      </c>
      <c r="J453">
        <f>IF(soki[[#This Row],[Filia]]=1,soki[[#This Row],[wielkosc_zamowienia]],0)</f>
        <v>0</v>
      </c>
    </row>
    <row r="454" spans="1:10" x14ac:dyDescent="0.25">
      <c r="A454">
        <v>453</v>
      </c>
      <c r="B454" s="1">
        <v>44418</v>
      </c>
      <c r="C454" s="2" t="s">
        <v>5</v>
      </c>
      <c r="D454">
        <v>9000</v>
      </c>
      <c r="E454">
        <f>WEEKDAY(soki[[#This Row],[data]],11)</f>
        <v>2</v>
      </c>
      <c r="F454">
        <f>IF(H454=1,IF(soki[[#This Row],[Dzień]]&gt;5,5000,$M$5),0)</f>
        <v>0</v>
      </c>
      <c r="G454">
        <f>IF(G453-soki[[#This Row],[wielkosc_zamowienia]]+soki[[#This Row],[Produkcja]]&lt;0,G453+soki[[#This Row],[Produkcja]],G453-soki[[#This Row],[wielkosc_zamowienia]]+soki[[#This Row],[Produkcja]])</f>
        <v>19756</v>
      </c>
      <c r="H454">
        <f>IF(soki[[#This Row],[data]]=B453,0,1)</f>
        <v>0</v>
      </c>
      <c r="I454">
        <f>IF(G453+soki[[#This Row],[Produkcja]]-soki[[#This Row],[wielkosc_zamowienia]]&lt;0,1,0)</f>
        <v>0</v>
      </c>
      <c r="J454">
        <f>IF(soki[[#This Row],[Filia]]=1,soki[[#This Row],[wielkosc_zamowienia]],0)</f>
        <v>0</v>
      </c>
    </row>
    <row r="455" spans="1:10" x14ac:dyDescent="0.25">
      <c r="A455">
        <v>454</v>
      </c>
      <c r="B455" s="1">
        <v>44419</v>
      </c>
      <c r="C455" s="2" t="s">
        <v>5</v>
      </c>
      <c r="D455">
        <v>3240</v>
      </c>
      <c r="E455">
        <f>WEEKDAY(soki[[#This Row],[data]],11)</f>
        <v>3</v>
      </c>
      <c r="F455">
        <f>IF(H455=1,IF(soki[[#This Row],[Dzień]]&gt;5,5000,$M$5),0)</f>
        <v>13178</v>
      </c>
      <c r="G455">
        <f>IF(G454-soki[[#This Row],[wielkosc_zamowienia]]+soki[[#This Row],[Produkcja]]&lt;0,G454+soki[[#This Row],[Produkcja]],G454-soki[[#This Row],[wielkosc_zamowienia]]+soki[[#This Row],[Produkcja]])</f>
        <v>29694</v>
      </c>
      <c r="H455">
        <f>IF(soki[[#This Row],[data]]=B454,0,1)</f>
        <v>1</v>
      </c>
      <c r="I455">
        <f>IF(G454+soki[[#This Row],[Produkcja]]-soki[[#This Row],[wielkosc_zamowienia]]&lt;0,1,0)</f>
        <v>0</v>
      </c>
      <c r="J455">
        <f>IF(soki[[#This Row],[Filia]]=1,soki[[#This Row],[wielkosc_zamowienia]],0)</f>
        <v>0</v>
      </c>
    </row>
    <row r="456" spans="1:10" x14ac:dyDescent="0.25">
      <c r="A456">
        <v>455</v>
      </c>
      <c r="B456" s="1">
        <v>44419</v>
      </c>
      <c r="C456" s="2" t="s">
        <v>7</v>
      </c>
      <c r="D456">
        <v>8700</v>
      </c>
      <c r="E456">
        <f>WEEKDAY(soki[[#This Row],[data]],11)</f>
        <v>3</v>
      </c>
      <c r="F456">
        <f>IF(H456=1,IF(soki[[#This Row],[Dzień]]&gt;5,5000,$M$5),0)</f>
        <v>0</v>
      </c>
      <c r="G456">
        <f>IF(G455-soki[[#This Row],[wielkosc_zamowienia]]+soki[[#This Row],[Produkcja]]&lt;0,G455+soki[[#This Row],[Produkcja]],G455-soki[[#This Row],[wielkosc_zamowienia]]+soki[[#This Row],[Produkcja]])</f>
        <v>20994</v>
      </c>
      <c r="H456">
        <f>IF(soki[[#This Row],[data]]=B455,0,1)</f>
        <v>0</v>
      </c>
      <c r="I456">
        <f>IF(G455+soki[[#This Row],[Produkcja]]-soki[[#This Row],[wielkosc_zamowienia]]&lt;0,1,0)</f>
        <v>0</v>
      </c>
      <c r="J456">
        <f>IF(soki[[#This Row],[Filia]]=1,soki[[#This Row],[wielkosc_zamowienia]],0)</f>
        <v>0</v>
      </c>
    </row>
    <row r="457" spans="1:10" x14ac:dyDescent="0.25">
      <c r="A457">
        <v>456</v>
      </c>
      <c r="B457" s="1">
        <v>44419</v>
      </c>
      <c r="C457" s="2" t="s">
        <v>4</v>
      </c>
      <c r="D457">
        <v>8110</v>
      </c>
      <c r="E457">
        <f>WEEKDAY(soki[[#This Row],[data]],11)</f>
        <v>3</v>
      </c>
      <c r="F457">
        <f>IF(H457=1,IF(soki[[#This Row],[Dzień]]&gt;5,5000,$M$5),0)</f>
        <v>0</v>
      </c>
      <c r="G457">
        <f>IF(G456-soki[[#This Row],[wielkosc_zamowienia]]+soki[[#This Row],[Produkcja]]&lt;0,G456+soki[[#This Row],[Produkcja]],G456-soki[[#This Row],[wielkosc_zamowienia]]+soki[[#This Row],[Produkcja]])</f>
        <v>12884</v>
      </c>
      <c r="H457">
        <f>IF(soki[[#This Row],[data]]=B456,0,1)</f>
        <v>0</v>
      </c>
      <c r="I457">
        <f>IF(G456+soki[[#This Row],[Produkcja]]-soki[[#This Row],[wielkosc_zamowienia]]&lt;0,1,0)</f>
        <v>0</v>
      </c>
      <c r="J457">
        <f>IF(soki[[#This Row],[Filia]]=1,soki[[#This Row],[wielkosc_zamowienia]],0)</f>
        <v>0</v>
      </c>
    </row>
    <row r="458" spans="1:10" x14ac:dyDescent="0.25">
      <c r="A458">
        <v>457</v>
      </c>
      <c r="B458" s="1">
        <v>44420</v>
      </c>
      <c r="C458" s="2" t="s">
        <v>7</v>
      </c>
      <c r="D458">
        <v>6510</v>
      </c>
      <c r="E458">
        <f>WEEKDAY(soki[[#This Row],[data]],11)</f>
        <v>4</v>
      </c>
      <c r="F458">
        <f>IF(H458=1,IF(soki[[#This Row],[Dzień]]&gt;5,5000,$M$5),0)</f>
        <v>13178</v>
      </c>
      <c r="G458">
        <f>IF(G457-soki[[#This Row],[wielkosc_zamowienia]]+soki[[#This Row],[Produkcja]]&lt;0,G457+soki[[#This Row],[Produkcja]],G457-soki[[#This Row],[wielkosc_zamowienia]]+soki[[#This Row],[Produkcja]])</f>
        <v>19552</v>
      </c>
      <c r="H458">
        <f>IF(soki[[#This Row],[data]]=B457,0,1)</f>
        <v>1</v>
      </c>
      <c r="I458">
        <f>IF(G457+soki[[#This Row],[Produkcja]]-soki[[#This Row],[wielkosc_zamowienia]]&lt;0,1,0)</f>
        <v>0</v>
      </c>
      <c r="J458">
        <f>IF(soki[[#This Row],[Filia]]=1,soki[[#This Row],[wielkosc_zamowienia]],0)</f>
        <v>0</v>
      </c>
    </row>
    <row r="459" spans="1:10" x14ac:dyDescent="0.25">
      <c r="A459">
        <v>458</v>
      </c>
      <c r="B459" s="1">
        <v>44421</v>
      </c>
      <c r="C459" s="2" t="s">
        <v>5</v>
      </c>
      <c r="D459">
        <v>1150</v>
      </c>
      <c r="E459">
        <f>WEEKDAY(soki[[#This Row],[data]],11)</f>
        <v>5</v>
      </c>
      <c r="F459">
        <f>IF(H459=1,IF(soki[[#This Row],[Dzień]]&gt;5,5000,$M$5),0)</f>
        <v>13178</v>
      </c>
      <c r="G459">
        <f>IF(G458-soki[[#This Row],[wielkosc_zamowienia]]+soki[[#This Row],[Produkcja]]&lt;0,G458+soki[[#This Row],[Produkcja]],G458-soki[[#This Row],[wielkosc_zamowienia]]+soki[[#This Row],[Produkcja]])</f>
        <v>31580</v>
      </c>
      <c r="H459">
        <f>IF(soki[[#This Row],[data]]=B458,0,1)</f>
        <v>1</v>
      </c>
      <c r="I459">
        <f>IF(G458+soki[[#This Row],[Produkcja]]-soki[[#This Row],[wielkosc_zamowienia]]&lt;0,1,0)</f>
        <v>0</v>
      </c>
      <c r="J459">
        <f>IF(soki[[#This Row],[Filia]]=1,soki[[#This Row],[wielkosc_zamowienia]],0)</f>
        <v>0</v>
      </c>
    </row>
    <row r="460" spans="1:10" x14ac:dyDescent="0.25">
      <c r="A460">
        <v>459</v>
      </c>
      <c r="B460" s="1">
        <v>44422</v>
      </c>
      <c r="C460" s="2" t="s">
        <v>7</v>
      </c>
      <c r="D460">
        <v>9430</v>
      </c>
      <c r="E460">
        <f>WEEKDAY(soki[[#This Row],[data]],11)</f>
        <v>6</v>
      </c>
      <c r="F460">
        <f>IF(H460=1,IF(soki[[#This Row],[Dzień]]&gt;5,5000,$M$5),0)</f>
        <v>5000</v>
      </c>
      <c r="G460">
        <f>IF(G459-soki[[#This Row],[wielkosc_zamowienia]]+soki[[#This Row],[Produkcja]]&lt;0,G459+soki[[#This Row],[Produkcja]],G459-soki[[#This Row],[wielkosc_zamowienia]]+soki[[#This Row],[Produkcja]])</f>
        <v>27150</v>
      </c>
      <c r="H460">
        <f>IF(soki[[#This Row],[data]]=B459,0,1)</f>
        <v>1</v>
      </c>
      <c r="I460">
        <f>IF(G459+soki[[#This Row],[Produkcja]]-soki[[#This Row],[wielkosc_zamowienia]]&lt;0,1,0)</f>
        <v>0</v>
      </c>
      <c r="J460">
        <f>IF(soki[[#This Row],[Filia]]=1,soki[[#This Row],[wielkosc_zamowienia]],0)</f>
        <v>0</v>
      </c>
    </row>
    <row r="461" spans="1:10" x14ac:dyDescent="0.25">
      <c r="A461">
        <v>460</v>
      </c>
      <c r="B461" s="1">
        <v>44422</v>
      </c>
      <c r="C461" s="2" t="s">
        <v>4</v>
      </c>
      <c r="D461">
        <v>6500</v>
      </c>
      <c r="E461">
        <f>WEEKDAY(soki[[#This Row],[data]],11)</f>
        <v>6</v>
      </c>
      <c r="F461">
        <f>IF(H461=1,IF(soki[[#This Row],[Dzień]]&gt;5,5000,$M$5),0)</f>
        <v>0</v>
      </c>
      <c r="G461">
        <f>IF(G460-soki[[#This Row],[wielkosc_zamowienia]]+soki[[#This Row],[Produkcja]]&lt;0,G460+soki[[#This Row],[Produkcja]],G460-soki[[#This Row],[wielkosc_zamowienia]]+soki[[#This Row],[Produkcja]])</f>
        <v>20650</v>
      </c>
      <c r="H461">
        <f>IF(soki[[#This Row],[data]]=B460,0,1)</f>
        <v>0</v>
      </c>
      <c r="I461">
        <f>IF(G460+soki[[#This Row],[Produkcja]]-soki[[#This Row],[wielkosc_zamowienia]]&lt;0,1,0)</f>
        <v>0</v>
      </c>
      <c r="J461">
        <f>IF(soki[[#This Row],[Filia]]=1,soki[[#This Row],[wielkosc_zamowienia]],0)</f>
        <v>0</v>
      </c>
    </row>
    <row r="462" spans="1:10" x14ac:dyDescent="0.25">
      <c r="A462">
        <v>461</v>
      </c>
      <c r="B462" s="1">
        <v>44422</v>
      </c>
      <c r="C462" s="2" t="s">
        <v>5</v>
      </c>
      <c r="D462">
        <v>6410</v>
      </c>
      <c r="E462">
        <f>WEEKDAY(soki[[#This Row],[data]],11)</f>
        <v>6</v>
      </c>
      <c r="F462">
        <f>IF(H462=1,IF(soki[[#This Row],[Dzień]]&gt;5,5000,$M$5),0)</f>
        <v>0</v>
      </c>
      <c r="G462">
        <f>IF(G461-soki[[#This Row],[wielkosc_zamowienia]]+soki[[#This Row],[Produkcja]]&lt;0,G461+soki[[#This Row],[Produkcja]],G461-soki[[#This Row],[wielkosc_zamowienia]]+soki[[#This Row],[Produkcja]])</f>
        <v>14240</v>
      </c>
      <c r="H462">
        <f>IF(soki[[#This Row],[data]]=B461,0,1)</f>
        <v>0</v>
      </c>
      <c r="I462">
        <f>IF(G461+soki[[#This Row],[Produkcja]]-soki[[#This Row],[wielkosc_zamowienia]]&lt;0,1,0)</f>
        <v>0</v>
      </c>
      <c r="J462">
        <f>IF(soki[[#This Row],[Filia]]=1,soki[[#This Row],[wielkosc_zamowienia]],0)</f>
        <v>0</v>
      </c>
    </row>
    <row r="463" spans="1:10" x14ac:dyDescent="0.25">
      <c r="A463">
        <v>462</v>
      </c>
      <c r="B463" s="1">
        <v>44423</v>
      </c>
      <c r="C463" s="2" t="s">
        <v>7</v>
      </c>
      <c r="D463">
        <v>5300</v>
      </c>
      <c r="E463">
        <f>WEEKDAY(soki[[#This Row],[data]],11)</f>
        <v>7</v>
      </c>
      <c r="F463">
        <f>IF(H463=1,IF(soki[[#This Row],[Dzień]]&gt;5,5000,$M$5),0)</f>
        <v>5000</v>
      </c>
      <c r="G463">
        <f>IF(G462-soki[[#This Row],[wielkosc_zamowienia]]+soki[[#This Row],[Produkcja]]&lt;0,G462+soki[[#This Row],[Produkcja]],G462-soki[[#This Row],[wielkosc_zamowienia]]+soki[[#This Row],[Produkcja]])</f>
        <v>13940</v>
      </c>
      <c r="H463">
        <f>IF(soki[[#This Row],[data]]=B462,0,1)</f>
        <v>1</v>
      </c>
      <c r="I463">
        <f>IF(G462+soki[[#This Row],[Produkcja]]-soki[[#This Row],[wielkosc_zamowienia]]&lt;0,1,0)</f>
        <v>0</v>
      </c>
      <c r="J463">
        <f>IF(soki[[#This Row],[Filia]]=1,soki[[#This Row],[wielkosc_zamowienia]],0)</f>
        <v>0</v>
      </c>
    </row>
    <row r="464" spans="1:10" x14ac:dyDescent="0.25">
      <c r="A464">
        <v>463</v>
      </c>
      <c r="B464" s="1">
        <v>44423</v>
      </c>
      <c r="C464" s="2" t="s">
        <v>4</v>
      </c>
      <c r="D464">
        <v>5430</v>
      </c>
      <c r="E464">
        <f>WEEKDAY(soki[[#This Row],[data]],11)</f>
        <v>7</v>
      </c>
      <c r="F464">
        <f>IF(H464=1,IF(soki[[#This Row],[Dzień]]&gt;5,5000,$M$5),0)</f>
        <v>0</v>
      </c>
      <c r="G464">
        <f>IF(G463-soki[[#This Row],[wielkosc_zamowienia]]+soki[[#This Row],[Produkcja]]&lt;0,G463+soki[[#This Row],[Produkcja]],G463-soki[[#This Row],[wielkosc_zamowienia]]+soki[[#This Row],[Produkcja]])</f>
        <v>8510</v>
      </c>
      <c r="H464">
        <f>IF(soki[[#This Row],[data]]=B463,0,1)</f>
        <v>0</v>
      </c>
      <c r="I464">
        <f>IF(G463+soki[[#This Row],[Produkcja]]-soki[[#This Row],[wielkosc_zamowienia]]&lt;0,1,0)</f>
        <v>0</v>
      </c>
      <c r="J464">
        <f>IF(soki[[#This Row],[Filia]]=1,soki[[#This Row],[wielkosc_zamowienia]],0)</f>
        <v>0</v>
      </c>
    </row>
    <row r="465" spans="1:10" x14ac:dyDescent="0.25">
      <c r="A465">
        <v>464</v>
      </c>
      <c r="B465" s="1">
        <v>44423</v>
      </c>
      <c r="C465" s="2" t="s">
        <v>5</v>
      </c>
      <c r="D465">
        <v>3660</v>
      </c>
      <c r="E465">
        <f>WEEKDAY(soki[[#This Row],[data]],11)</f>
        <v>7</v>
      </c>
      <c r="F465">
        <f>IF(H465=1,IF(soki[[#This Row],[Dzień]]&gt;5,5000,$M$5),0)</f>
        <v>0</v>
      </c>
      <c r="G465">
        <f>IF(G464-soki[[#This Row],[wielkosc_zamowienia]]+soki[[#This Row],[Produkcja]]&lt;0,G464+soki[[#This Row],[Produkcja]],G464-soki[[#This Row],[wielkosc_zamowienia]]+soki[[#This Row],[Produkcja]])</f>
        <v>4850</v>
      </c>
      <c r="H465">
        <f>IF(soki[[#This Row],[data]]=B464,0,1)</f>
        <v>0</v>
      </c>
      <c r="I465">
        <f>IF(G464+soki[[#This Row],[Produkcja]]-soki[[#This Row],[wielkosc_zamowienia]]&lt;0,1,0)</f>
        <v>0</v>
      </c>
      <c r="J465">
        <f>IF(soki[[#This Row],[Filia]]=1,soki[[#This Row],[wielkosc_zamowienia]],0)</f>
        <v>0</v>
      </c>
    </row>
    <row r="466" spans="1:10" x14ac:dyDescent="0.25">
      <c r="A466">
        <v>465</v>
      </c>
      <c r="B466" s="1">
        <v>44424</v>
      </c>
      <c r="C466" s="2" t="s">
        <v>4</v>
      </c>
      <c r="D466">
        <v>3000</v>
      </c>
      <c r="E466">
        <f>WEEKDAY(soki[[#This Row],[data]],11)</f>
        <v>1</v>
      </c>
      <c r="F466">
        <f>IF(H466=1,IF(soki[[#This Row],[Dzień]]&gt;5,5000,$M$5),0)</f>
        <v>13178</v>
      </c>
      <c r="G466">
        <f>IF(G465-soki[[#This Row],[wielkosc_zamowienia]]+soki[[#This Row],[Produkcja]]&lt;0,G465+soki[[#This Row],[Produkcja]],G465-soki[[#This Row],[wielkosc_zamowienia]]+soki[[#This Row],[Produkcja]])</f>
        <v>15028</v>
      </c>
      <c r="H466">
        <f>IF(soki[[#This Row],[data]]=B465,0,1)</f>
        <v>1</v>
      </c>
      <c r="I466">
        <f>IF(G465+soki[[#This Row],[Produkcja]]-soki[[#This Row],[wielkosc_zamowienia]]&lt;0,1,0)</f>
        <v>0</v>
      </c>
      <c r="J466">
        <f>IF(soki[[#This Row],[Filia]]=1,soki[[#This Row],[wielkosc_zamowienia]],0)</f>
        <v>0</v>
      </c>
    </row>
    <row r="467" spans="1:10" x14ac:dyDescent="0.25">
      <c r="A467">
        <v>466</v>
      </c>
      <c r="B467" s="1">
        <v>44424</v>
      </c>
      <c r="C467" s="2" t="s">
        <v>5</v>
      </c>
      <c r="D467">
        <v>6120</v>
      </c>
      <c r="E467">
        <f>WEEKDAY(soki[[#This Row],[data]],11)</f>
        <v>1</v>
      </c>
      <c r="F467">
        <f>IF(H467=1,IF(soki[[#This Row],[Dzień]]&gt;5,5000,$M$5),0)</f>
        <v>0</v>
      </c>
      <c r="G467">
        <f>IF(G466-soki[[#This Row],[wielkosc_zamowienia]]+soki[[#This Row],[Produkcja]]&lt;0,G466+soki[[#This Row],[Produkcja]],G466-soki[[#This Row],[wielkosc_zamowienia]]+soki[[#This Row],[Produkcja]])</f>
        <v>8908</v>
      </c>
      <c r="H467">
        <f>IF(soki[[#This Row],[data]]=B466,0,1)</f>
        <v>0</v>
      </c>
      <c r="I467">
        <f>IF(G466+soki[[#This Row],[Produkcja]]-soki[[#This Row],[wielkosc_zamowienia]]&lt;0,1,0)</f>
        <v>0</v>
      </c>
      <c r="J467">
        <f>IF(soki[[#This Row],[Filia]]=1,soki[[#This Row],[wielkosc_zamowienia]],0)</f>
        <v>0</v>
      </c>
    </row>
    <row r="468" spans="1:10" x14ac:dyDescent="0.25">
      <c r="A468">
        <v>467</v>
      </c>
      <c r="B468" s="1">
        <v>44424</v>
      </c>
      <c r="C468" s="2" t="s">
        <v>6</v>
      </c>
      <c r="D468">
        <v>5850</v>
      </c>
      <c r="E468">
        <f>WEEKDAY(soki[[#This Row],[data]],11)</f>
        <v>1</v>
      </c>
      <c r="F468">
        <f>IF(H468=1,IF(soki[[#This Row],[Dzień]]&gt;5,5000,$M$5),0)</f>
        <v>0</v>
      </c>
      <c r="G468">
        <f>IF(G467-soki[[#This Row],[wielkosc_zamowienia]]+soki[[#This Row],[Produkcja]]&lt;0,G467+soki[[#This Row],[Produkcja]],G467-soki[[#This Row],[wielkosc_zamowienia]]+soki[[#This Row],[Produkcja]])</f>
        <v>3058</v>
      </c>
      <c r="H468">
        <f>IF(soki[[#This Row],[data]]=B467,0,1)</f>
        <v>0</v>
      </c>
      <c r="I468">
        <f>IF(G467+soki[[#This Row],[Produkcja]]-soki[[#This Row],[wielkosc_zamowienia]]&lt;0,1,0)</f>
        <v>0</v>
      </c>
      <c r="J468">
        <f>IF(soki[[#This Row],[Filia]]=1,soki[[#This Row],[wielkosc_zamowienia]],0)</f>
        <v>0</v>
      </c>
    </row>
    <row r="469" spans="1:10" x14ac:dyDescent="0.25">
      <c r="A469">
        <v>468</v>
      </c>
      <c r="B469" s="1">
        <v>44425</v>
      </c>
      <c r="C469" s="2" t="s">
        <v>5</v>
      </c>
      <c r="D469">
        <v>6690</v>
      </c>
      <c r="E469">
        <f>WEEKDAY(soki[[#This Row],[data]],11)</f>
        <v>2</v>
      </c>
      <c r="F469">
        <f>IF(H469=1,IF(soki[[#This Row],[Dzień]]&gt;5,5000,$M$5),0)</f>
        <v>13178</v>
      </c>
      <c r="G469">
        <f>IF(G468-soki[[#This Row],[wielkosc_zamowienia]]+soki[[#This Row],[Produkcja]]&lt;0,G468+soki[[#This Row],[Produkcja]],G468-soki[[#This Row],[wielkosc_zamowienia]]+soki[[#This Row],[Produkcja]])</f>
        <v>9546</v>
      </c>
      <c r="H469">
        <f>IF(soki[[#This Row],[data]]=B468,0,1)</f>
        <v>1</v>
      </c>
      <c r="I469">
        <f>IF(G468+soki[[#This Row],[Produkcja]]-soki[[#This Row],[wielkosc_zamowienia]]&lt;0,1,0)</f>
        <v>0</v>
      </c>
      <c r="J469">
        <f>IF(soki[[#This Row],[Filia]]=1,soki[[#This Row],[wielkosc_zamowienia]],0)</f>
        <v>0</v>
      </c>
    </row>
    <row r="470" spans="1:10" x14ac:dyDescent="0.25">
      <c r="A470">
        <v>469</v>
      </c>
      <c r="B470" s="1">
        <v>44425</v>
      </c>
      <c r="C470" s="2" t="s">
        <v>4</v>
      </c>
      <c r="D470">
        <v>2510</v>
      </c>
      <c r="E470">
        <f>WEEKDAY(soki[[#This Row],[data]],11)</f>
        <v>2</v>
      </c>
      <c r="F470">
        <f>IF(H470=1,IF(soki[[#This Row],[Dzień]]&gt;5,5000,$M$5),0)</f>
        <v>0</v>
      </c>
      <c r="G470">
        <f>IF(G469-soki[[#This Row],[wielkosc_zamowienia]]+soki[[#This Row],[Produkcja]]&lt;0,G469+soki[[#This Row],[Produkcja]],G469-soki[[#This Row],[wielkosc_zamowienia]]+soki[[#This Row],[Produkcja]])</f>
        <v>7036</v>
      </c>
      <c r="H470">
        <f>IF(soki[[#This Row],[data]]=B469,0,1)</f>
        <v>0</v>
      </c>
      <c r="I470">
        <f>IF(G469+soki[[#This Row],[Produkcja]]-soki[[#This Row],[wielkosc_zamowienia]]&lt;0,1,0)</f>
        <v>0</v>
      </c>
      <c r="J470">
        <f>IF(soki[[#This Row],[Filia]]=1,soki[[#This Row],[wielkosc_zamowienia]],0)</f>
        <v>0</v>
      </c>
    </row>
    <row r="471" spans="1:10" x14ac:dyDescent="0.25">
      <c r="A471">
        <v>470</v>
      </c>
      <c r="B471" s="1">
        <v>44426</v>
      </c>
      <c r="C471" s="2" t="s">
        <v>6</v>
      </c>
      <c r="D471">
        <v>4090</v>
      </c>
      <c r="E471">
        <f>WEEKDAY(soki[[#This Row],[data]],11)</f>
        <v>3</v>
      </c>
      <c r="F471">
        <f>IF(H471=1,IF(soki[[#This Row],[Dzień]]&gt;5,5000,$M$5),0)</f>
        <v>13178</v>
      </c>
      <c r="G471">
        <f>IF(G470-soki[[#This Row],[wielkosc_zamowienia]]+soki[[#This Row],[Produkcja]]&lt;0,G470+soki[[#This Row],[Produkcja]],G470-soki[[#This Row],[wielkosc_zamowienia]]+soki[[#This Row],[Produkcja]])</f>
        <v>16124</v>
      </c>
      <c r="H471">
        <f>IF(soki[[#This Row],[data]]=B470,0,1)</f>
        <v>1</v>
      </c>
      <c r="I471">
        <f>IF(G470+soki[[#This Row],[Produkcja]]-soki[[#This Row],[wielkosc_zamowienia]]&lt;0,1,0)</f>
        <v>0</v>
      </c>
      <c r="J471">
        <f>IF(soki[[#This Row],[Filia]]=1,soki[[#This Row],[wielkosc_zamowienia]],0)</f>
        <v>0</v>
      </c>
    </row>
    <row r="472" spans="1:10" x14ac:dyDescent="0.25">
      <c r="A472">
        <v>471</v>
      </c>
      <c r="B472" s="1">
        <v>44427</v>
      </c>
      <c r="C472" s="2" t="s">
        <v>5</v>
      </c>
      <c r="D472">
        <v>4580</v>
      </c>
      <c r="E472">
        <f>WEEKDAY(soki[[#This Row],[data]],11)</f>
        <v>4</v>
      </c>
      <c r="F472">
        <f>IF(H472=1,IF(soki[[#This Row],[Dzień]]&gt;5,5000,$M$5),0)</f>
        <v>13178</v>
      </c>
      <c r="G472">
        <f>IF(G471-soki[[#This Row],[wielkosc_zamowienia]]+soki[[#This Row],[Produkcja]]&lt;0,G471+soki[[#This Row],[Produkcja]],G471-soki[[#This Row],[wielkosc_zamowienia]]+soki[[#This Row],[Produkcja]])</f>
        <v>24722</v>
      </c>
      <c r="H472">
        <f>IF(soki[[#This Row],[data]]=B471,0,1)</f>
        <v>1</v>
      </c>
      <c r="I472">
        <f>IF(G471+soki[[#This Row],[Produkcja]]-soki[[#This Row],[wielkosc_zamowienia]]&lt;0,1,0)</f>
        <v>0</v>
      </c>
      <c r="J472">
        <f>IF(soki[[#This Row],[Filia]]=1,soki[[#This Row],[wielkosc_zamowienia]],0)</f>
        <v>0</v>
      </c>
    </row>
    <row r="473" spans="1:10" x14ac:dyDescent="0.25">
      <c r="A473">
        <v>472</v>
      </c>
      <c r="B473" s="1">
        <v>44428</v>
      </c>
      <c r="C473" s="2" t="s">
        <v>6</v>
      </c>
      <c r="D473">
        <v>6590</v>
      </c>
      <c r="E473">
        <f>WEEKDAY(soki[[#This Row],[data]],11)</f>
        <v>5</v>
      </c>
      <c r="F473">
        <f>IF(H473=1,IF(soki[[#This Row],[Dzień]]&gt;5,5000,$M$5),0)</f>
        <v>13178</v>
      </c>
      <c r="G473">
        <f>IF(G472-soki[[#This Row],[wielkosc_zamowienia]]+soki[[#This Row],[Produkcja]]&lt;0,G472+soki[[#This Row],[Produkcja]],G472-soki[[#This Row],[wielkosc_zamowienia]]+soki[[#This Row],[Produkcja]])</f>
        <v>31310</v>
      </c>
      <c r="H473">
        <f>IF(soki[[#This Row],[data]]=B472,0,1)</f>
        <v>1</v>
      </c>
      <c r="I473">
        <f>IF(G472+soki[[#This Row],[Produkcja]]-soki[[#This Row],[wielkosc_zamowienia]]&lt;0,1,0)</f>
        <v>0</v>
      </c>
      <c r="J473">
        <f>IF(soki[[#This Row],[Filia]]=1,soki[[#This Row],[wielkosc_zamowienia]],0)</f>
        <v>0</v>
      </c>
    </row>
    <row r="474" spans="1:10" x14ac:dyDescent="0.25">
      <c r="A474">
        <v>473</v>
      </c>
      <c r="B474" s="1">
        <v>44428</v>
      </c>
      <c r="C474" s="2" t="s">
        <v>4</v>
      </c>
      <c r="D474">
        <v>3060</v>
      </c>
      <c r="E474">
        <f>WEEKDAY(soki[[#This Row],[data]],11)</f>
        <v>5</v>
      </c>
      <c r="F474">
        <f>IF(H474=1,IF(soki[[#This Row],[Dzień]]&gt;5,5000,$M$5),0)</f>
        <v>0</v>
      </c>
      <c r="G474">
        <f>IF(G473-soki[[#This Row],[wielkosc_zamowienia]]+soki[[#This Row],[Produkcja]]&lt;0,G473+soki[[#This Row],[Produkcja]],G473-soki[[#This Row],[wielkosc_zamowienia]]+soki[[#This Row],[Produkcja]])</f>
        <v>28250</v>
      </c>
      <c r="H474">
        <f>IF(soki[[#This Row],[data]]=B473,0,1)</f>
        <v>0</v>
      </c>
      <c r="I474">
        <f>IF(G473+soki[[#This Row],[Produkcja]]-soki[[#This Row],[wielkosc_zamowienia]]&lt;0,1,0)</f>
        <v>0</v>
      </c>
      <c r="J474">
        <f>IF(soki[[#This Row],[Filia]]=1,soki[[#This Row],[wielkosc_zamowienia]],0)</f>
        <v>0</v>
      </c>
    </row>
    <row r="475" spans="1:10" x14ac:dyDescent="0.25">
      <c r="A475">
        <v>474</v>
      </c>
      <c r="B475" s="1">
        <v>44428</v>
      </c>
      <c r="C475" s="2" t="s">
        <v>7</v>
      </c>
      <c r="D475">
        <v>1220</v>
      </c>
      <c r="E475">
        <f>WEEKDAY(soki[[#This Row],[data]],11)</f>
        <v>5</v>
      </c>
      <c r="F475">
        <f>IF(H475=1,IF(soki[[#This Row],[Dzień]]&gt;5,5000,$M$5),0)</f>
        <v>0</v>
      </c>
      <c r="G475">
        <f>IF(G474-soki[[#This Row],[wielkosc_zamowienia]]+soki[[#This Row],[Produkcja]]&lt;0,G474+soki[[#This Row],[Produkcja]],G474-soki[[#This Row],[wielkosc_zamowienia]]+soki[[#This Row],[Produkcja]])</f>
        <v>27030</v>
      </c>
      <c r="H475">
        <f>IF(soki[[#This Row],[data]]=B474,0,1)</f>
        <v>0</v>
      </c>
      <c r="I475">
        <f>IF(G474+soki[[#This Row],[Produkcja]]-soki[[#This Row],[wielkosc_zamowienia]]&lt;0,1,0)</f>
        <v>0</v>
      </c>
      <c r="J475">
        <f>IF(soki[[#This Row],[Filia]]=1,soki[[#This Row],[wielkosc_zamowienia]],0)</f>
        <v>0</v>
      </c>
    </row>
    <row r="476" spans="1:10" x14ac:dyDescent="0.25">
      <c r="A476">
        <v>475</v>
      </c>
      <c r="B476" s="1">
        <v>44429</v>
      </c>
      <c r="C476" s="2" t="s">
        <v>7</v>
      </c>
      <c r="D476">
        <v>6590</v>
      </c>
      <c r="E476">
        <f>WEEKDAY(soki[[#This Row],[data]],11)</f>
        <v>6</v>
      </c>
      <c r="F476">
        <f>IF(H476=1,IF(soki[[#This Row],[Dzień]]&gt;5,5000,$M$5),0)</f>
        <v>5000</v>
      </c>
      <c r="G476">
        <f>IF(G475-soki[[#This Row],[wielkosc_zamowienia]]+soki[[#This Row],[Produkcja]]&lt;0,G475+soki[[#This Row],[Produkcja]],G475-soki[[#This Row],[wielkosc_zamowienia]]+soki[[#This Row],[Produkcja]])</f>
        <v>25440</v>
      </c>
      <c r="H476">
        <f>IF(soki[[#This Row],[data]]=B475,0,1)</f>
        <v>1</v>
      </c>
      <c r="I476">
        <f>IF(G475+soki[[#This Row],[Produkcja]]-soki[[#This Row],[wielkosc_zamowienia]]&lt;0,1,0)</f>
        <v>0</v>
      </c>
      <c r="J476">
        <f>IF(soki[[#This Row],[Filia]]=1,soki[[#This Row],[wielkosc_zamowienia]],0)</f>
        <v>0</v>
      </c>
    </row>
    <row r="477" spans="1:10" x14ac:dyDescent="0.25">
      <c r="A477">
        <v>476</v>
      </c>
      <c r="B477" s="1">
        <v>44430</v>
      </c>
      <c r="C477" s="2" t="s">
        <v>5</v>
      </c>
      <c r="D477">
        <v>7000</v>
      </c>
      <c r="E477">
        <f>WEEKDAY(soki[[#This Row],[data]],11)</f>
        <v>7</v>
      </c>
      <c r="F477">
        <f>IF(H477=1,IF(soki[[#This Row],[Dzień]]&gt;5,5000,$M$5),0)</f>
        <v>5000</v>
      </c>
      <c r="G477">
        <f>IF(G476-soki[[#This Row],[wielkosc_zamowienia]]+soki[[#This Row],[Produkcja]]&lt;0,G476+soki[[#This Row],[Produkcja]],G476-soki[[#This Row],[wielkosc_zamowienia]]+soki[[#This Row],[Produkcja]])</f>
        <v>23440</v>
      </c>
      <c r="H477">
        <f>IF(soki[[#This Row],[data]]=B476,0,1)</f>
        <v>1</v>
      </c>
      <c r="I477">
        <f>IF(G476+soki[[#This Row],[Produkcja]]-soki[[#This Row],[wielkosc_zamowienia]]&lt;0,1,0)</f>
        <v>0</v>
      </c>
      <c r="J477">
        <f>IF(soki[[#This Row],[Filia]]=1,soki[[#This Row],[wielkosc_zamowienia]],0)</f>
        <v>0</v>
      </c>
    </row>
    <row r="478" spans="1:10" x14ac:dyDescent="0.25">
      <c r="A478">
        <v>477</v>
      </c>
      <c r="B478" s="1">
        <v>44430</v>
      </c>
      <c r="C478" s="2" t="s">
        <v>4</v>
      </c>
      <c r="D478">
        <v>4530</v>
      </c>
      <c r="E478">
        <f>WEEKDAY(soki[[#This Row],[data]],11)</f>
        <v>7</v>
      </c>
      <c r="F478">
        <f>IF(H478=1,IF(soki[[#This Row],[Dzień]]&gt;5,5000,$M$5),0)</f>
        <v>0</v>
      </c>
      <c r="G478">
        <f>IF(G477-soki[[#This Row],[wielkosc_zamowienia]]+soki[[#This Row],[Produkcja]]&lt;0,G477+soki[[#This Row],[Produkcja]],G477-soki[[#This Row],[wielkosc_zamowienia]]+soki[[#This Row],[Produkcja]])</f>
        <v>18910</v>
      </c>
      <c r="H478">
        <f>IF(soki[[#This Row],[data]]=B477,0,1)</f>
        <v>0</v>
      </c>
      <c r="I478">
        <f>IF(G477+soki[[#This Row],[Produkcja]]-soki[[#This Row],[wielkosc_zamowienia]]&lt;0,1,0)</f>
        <v>0</v>
      </c>
      <c r="J478">
        <f>IF(soki[[#This Row],[Filia]]=1,soki[[#This Row],[wielkosc_zamowienia]],0)</f>
        <v>0</v>
      </c>
    </row>
    <row r="479" spans="1:10" x14ac:dyDescent="0.25">
      <c r="A479">
        <v>478</v>
      </c>
      <c r="B479" s="1">
        <v>44430</v>
      </c>
      <c r="C479" s="2" t="s">
        <v>7</v>
      </c>
      <c r="D479">
        <v>5480</v>
      </c>
      <c r="E479">
        <f>WEEKDAY(soki[[#This Row],[data]],11)</f>
        <v>7</v>
      </c>
      <c r="F479">
        <f>IF(H479=1,IF(soki[[#This Row],[Dzień]]&gt;5,5000,$M$5),0)</f>
        <v>0</v>
      </c>
      <c r="G479">
        <f>IF(G478-soki[[#This Row],[wielkosc_zamowienia]]+soki[[#This Row],[Produkcja]]&lt;0,G478+soki[[#This Row],[Produkcja]],G478-soki[[#This Row],[wielkosc_zamowienia]]+soki[[#This Row],[Produkcja]])</f>
        <v>13430</v>
      </c>
      <c r="H479">
        <f>IF(soki[[#This Row],[data]]=B478,0,1)</f>
        <v>0</v>
      </c>
      <c r="I479">
        <f>IF(G478+soki[[#This Row],[Produkcja]]-soki[[#This Row],[wielkosc_zamowienia]]&lt;0,1,0)</f>
        <v>0</v>
      </c>
      <c r="J479">
        <f>IF(soki[[#This Row],[Filia]]=1,soki[[#This Row],[wielkosc_zamowienia]],0)</f>
        <v>0</v>
      </c>
    </row>
    <row r="480" spans="1:10" x14ac:dyDescent="0.25">
      <c r="A480">
        <v>479</v>
      </c>
      <c r="B480" s="1">
        <v>44431</v>
      </c>
      <c r="C480" s="2" t="s">
        <v>4</v>
      </c>
      <c r="D480">
        <v>6400</v>
      </c>
      <c r="E480">
        <f>WEEKDAY(soki[[#This Row],[data]],11)</f>
        <v>1</v>
      </c>
      <c r="F480">
        <f>IF(H480=1,IF(soki[[#This Row],[Dzień]]&gt;5,5000,$M$5),0)</f>
        <v>13178</v>
      </c>
      <c r="G480">
        <f>IF(G479-soki[[#This Row],[wielkosc_zamowienia]]+soki[[#This Row],[Produkcja]]&lt;0,G479+soki[[#This Row],[Produkcja]],G479-soki[[#This Row],[wielkosc_zamowienia]]+soki[[#This Row],[Produkcja]])</f>
        <v>20208</v>
      </c>
      <c r="H480">
        <f>IF(soki[[#This Row],[data]]=B479,0,1)</f>
        <v>1</v>
      </c>
      <c r="I480">
        <f>IF(G479+soki[[#This Row],[Produkcja]]-soki[[#This Row],[wielkosc_zamowienia]]&lt;0,1,0)</f>
        <v>0</v>
      </c>
      <c r="J480">
        <f>IF(soki[[#This Row],[Filia]]=1,soki[[#This Row],[wielkosc_zamowienia]],0)</f>
        <v>0</v>
      </c>
    </row>
    <row r="481" spans="1:10" x14ac:dyDescent="0.25">
      <c r="A481">
        <v>480</v>
      </c>
      <c r="B481" s="1">
        <v>44431</v>
      </c>
      <c r="C481" s="2" t="s">
        <v>5</v>
      </c>
      <c r="D481">
        <v>7870</v>
      </c>
      <c r="E481">
        <f>WEEKDAY(soki[[#This Row],[data]],11)</f>
        <v>1</v>
      </c>
      <c r="F481">
        <f>IF(H481=1,IF(soki[[#This Row],[Dzień]]&gt;5,5000,$M$5),0)</f>
        <v>0</v>
      </c>
      <c r="G481">
        <f>IF(G480-soki[[#This Row],[wielkosc_zamowienia]]+soki[[#This Row],[Produkcja]]&lt;0,G480+soki[[#This Row],[Produkcja]],G480-soki[[#This Row],[wielkosc_zamowienia]]+soki[[#This Row],[Produkcja]])</f>
        <v>12338</v>
      </c>
      <c r="H481">
        <f>IF(soki[[#This Row],[data]]=B480,0,1)</f>
        <v>0</v>
      </c>
      <c r="I481">
        <f>IF(G480+soki[[#This Row],[Produkcja]]-soki[[#This Row],[wielkosc_zamowienia]]&lt;0,1,0)</f>
        <v>0</v>
      </c>
      <c r="J481">
        <f>IF(soki[[#This Row],[Filia]]=1,soki[[#This Row],[wielkosc_zamowienia]],0)</f>
        <v>0</v>
      </c>
    </row>
    <row r="482" spans="1:10" x14ac:dyDescent="0.25">
      <c r="A482">
        <v>481</v>
      </c>
      <c r="B482" s="1">
        <v>44431</v>
      </c>
      <c r="C482" s="2" t="s">
        <v>7</v>
      </c>
      <c r="D482">
        <v>7490</v>
      </c>
      <c r="E482">
        <f>WEEKDAY(soki[[#This Row],[data]],11)</f>
        <v>1</v>
      </c>
      <c r="F482">
        <f>IF(H482=1,IF(soki[[#This Row],[Dzień]]&gt;5,5000,$M$5),0)</f>
        <v>0</v>
      </c>
      <c r="G482">
        <f>IF(G481-soki[[#This Row],[wielkosc_zamowienia]]+soki[[#This Row],[Produkcja]]&lt;0,G481+soki[[#This Row],[Produkcja]],G481-soki[[#This Row],[wielkosc_zamowienia]]+soki[[#This Row],[Produkcja]])</f>
        <v>4848</v>
      </c>
      <c r="H482">
        <f>IF(soki[[#This Row],[data]]=B481,0,1)</f>
        <v>0</v>
      </c>
      <c r="I482">
        <f>IF(G481+soki[[#This Row],[Produkcja]]-soki[[#This Row],[wielkosc_zamowienia]]&lt;0,1,0)</f>
        <v>0</v>
      </c>
      <c r="J482">
        <f>IF(soki[[#This Row],[Filia]]=1,soki[[#This Row],[wielkosc_zamowienia]],0)</f>
        <v>0</v>
      </c>
    </row>
    <row r="483" spans="1:10" x14ac:dyDescent="0.25">
      <c r="A483">
        <v>482</v>
      </c>
      <c r="B483" s="1">
        <v>44432</v>
      </c>
      <c r="C483" s="2" t="s">
        <v>5</v>
      </c>
      <c r="D483">
        <v>6900</v>
      </c>
      <c r="E483">
        <f>WEEKDAY(soki[[#This Row],[data]],11)</f>
        <v>2</v>
      </c>
      <c r="F483">
        <f>IF(H483=1,IF(soki[[#This Row],[Dzień]]&gt;5,5000,$M$5),0)</f>
        <v>13178</v>
      </c>
      <c r="G483">
        <f>IF(G482-soki[[#This Row],[wielkosc_zamowienia]]+soki[[#This Row],[Produkcja]]&lt;0,G482+soki[[#This Row],[Produkcja]],G482-soki[[#This Row],[wielkosc_zamowienia]]+soki[[#This Row],[Produkcja]])</f>
        <v>11126</v>
      </c>
      <c r="H483">
        <f>IF(soki[[#This Row],[data]]=B482,0,1)</f>
        <v>1</v>
      </c>
      <c r="I483">
        <f>IF(G482+soki[[#This Row],[Produkcja]]-soki[[#This Row],[wielkosc_zamowienia]]&lt;0,1,0)</f>
        <v>0</v>
      </c>
      <c r="J483">
        <f>IF(soki[[#This Row],[Filia]]=1,soki[[#This Row],[wielkosc_zamowienia]],0)</f>
        <v>0</v>
      </c>
    </row>
    <row r="484" spans="1:10" x14ac:dyDescent="0.25">
      <c r="A484">
        <v>483</v>
      </c>
      <c r="B484" s="1">
        <v>44432</v>
      </c>
      <c r="C484" s="2" t="s">
        <v>6</v>
      </c>
      <c r="D484">
        <v>5180</v>
      </c>
      <c r="E484">
        <f>WEEKDAY(soki[[#This Row],[data]],11)</f>
        <v>2</v>
      </c>
      <c r="F484">
        <f>IF(H484=1,IF(soki[[#This Row],[Dzień]]&gt;5,5000,$M$5),0)</f>
        <v>0</v>
      </c>
      <c r="G484">
        <f>IF(G483-soki[[#This Row],[wielkosc_zamowienia]]+soki[[#This Row],[Produkcja]]&lt;0,G483+soki[[#This Row],[Produkcja]],G483-soki[[#This Row],[wielkosc_zamowienia]]+soki[[#This Row],[Produkcja]])</f>
        <v>5946</v>
      </c>
      <c r="H484">
        <f>IF(soki[[#This Row],[data]]=B483,0,1)</f>
        <v>0</v>
      </c>
      <c r="I484">
        <f>IF(G483+soki[[#This Row],[Produkcja]]-soki[[#This Row],[wielkosc_zamowienia]]&lt;0,1,0)</f>
        <v>0</v>
      </c>
      <c r="J484">
        <f>IF(soki[[#This Row],[Filia]]=1,soki[[#This Row],[wielkosc_zamowienia]],0)</f>
        <v>0</v>
      </c>
    </row>
    <row r="485" spans="1:10" x14ac:dyDescent="0.25">
      <c r="A485">
        <v>484</v>
      </c>
      <c r="B485" s="1">
        <v>44432</v>
      </c>
      <c r="C485" s="2" t="s">
        <v>4</v>
      </c>
      <c r="D485">
        <v>1870</v>
      </c>
      <c r="E485">
        <f>WEEKDAY(soki[[#This Row],[data]],11)</f>
        <v>2</v>
      </c>
      <c r="F485">
        <f>IF(H485=1,IF(soki[[#This Row],[Dzień]]&gt;5,5000,$M$5),0)</f>
        <v>0</v>
      </c>
      <c r="G485">
        <f>IF(G484-soki[[#This Row],[wielkosc_zamowienia]]+soki[[#This Row],[Produkcja]]&lt;0,G484+soki[[#This Row],[Produkcja]],G484-soki[[#This Row],[wielkosc_zamowienia]]+soki[[#This Row],[Produkcja]])</f>
        <v>4076</v>
      </c>
      <c r="H485">
        <f>IF(soki[[#This Row],[data]]=B484,0,1)</f>
        <v>0</v>
      </c>
      <c r="I485">
        <f>IF(G484+soki[[#This Row],[Produkcja]]-soki[[#This Row],[wielkosc_zamowienia]]&lt;0,1,0)</f>
        <v>0</v>
      </c>
      <c r="J485">
        <f>IF(soki[[#This Row],[Filia]]=1,soki[[#This Row],[wielkosc_zamowienia]],0)</f>
        <v>0</v>
      </c>
    </row>
    <row r="486" spans="1:10" x14ac:dyDescent="0.25">
      <c r="A486">
        <v>485</v>
      </c>
      <c r="B486" s="1">
        <v>44433</v>
      </c>
      <c r="C486" s="2" t="s">
        <v>7</v>
      </c>
      <c r="D486">
        <v>2520</v>
      </c>
      <c r="E486">
        <f>WEEKDAY(soki[[#This Row],[data]],11)</f>
        <v>3</v>
      </c>
      <c r="F486">
        <f>IF(H486=1,IF(soki[[#This Row],[Dzień]]&gt;5,5000,$M$5),0)</f>
        <v>13178</v>
      </c>
      <c r="G486">
        <f>IF(G485-soki[[#This Row],[wielkosc_zamowienia]]+soki[[#This Row],[Produkcja]]&lt;0,G485+soki[[#This Row],[Produkcja]],G485-soki[[#This Row],[wielkosc_zamowienia]]+soki[[#This Row],[Produkcja]])</f>
        <v>14734</v>
      </c>
      <c r="H486">
        <f>IF(soki[[#This Row],[data]]=B485,0,1)</f>
        <v>1</v>
      </c>
      <c r="I486">
        <f>IF(G485+soki[[#This Row],[Produkcja]]-soki[[#This Row],[wielkosc_zamowienia]]&lt;0,1,0)</f>
        <v>0</v>
      </c>
      <c r="J486">
        <f>IF(soki[[#This Row],[Filia]]=1,soki[[#This Row],[wielkosc_zamowienia]],0)</f>
        <v>0</v>
      </c>
    </row>
    <row r="487" spans="1:10" x14ac:dyDescent="0.25">
      <c r="A487">
        <v>486</v>
      </c>
      <c r="B487" s="1">
        <v>44433</v>
      </c>
      <c r="C487" s="2" t="s">
        <v>5</v>
      </c>
      <c r="D487">
        <v>6360</v>
      </c>
      <c r="E487">
        <f>WEEKDAY(soki[[#This Row],[data]],11)</f>
        <v>3</v>
      </c>
      <c r="F487">
        <f>IF(H487=1,IF(soki[[#This Row],[Dzień]]&gt;5,5000,$M$5),0)</f>
        <v>0</v>
      </c>
      <c r="G487">
        <f>IF(G486-soki[[#This Row],[wielkosc_zamowienia]]+soki[[#This Row],[Produkcja]]&lt;0,G486+soki[[#This Row],[Produkcja]],G486-soki[[#This Row],[wielkosc_zamowienia]]+soki[[#This Row],[Produkcja]])</f>
        <v>8374</v>
      </c>
      <c r="H487">
        <f>IF(soki[[#This Row],[data]]=B486,0,1)</f>
        <v>0</v>
      </c>
      <c r="I487">
        <f>IF(G486+soki[[#This Row],[Produkcja]]-soki[[#This Row],[wielkosc_zamowienia]]&lt;0,1,0)</f>
        <v>0</v>
      </c>
      <c r="J487">
        <f>IF(soki[[#This Row],[Filia]]=1,soki[[#This Row],[wielkosc_zamowienia]],0)</f>
        <v>0</v>
      </c>
    </row>
    <row r="488" spans="1:10" x14ac:dyDescent="0.25">
      <c r="A488">
        <v>487</v>
      </c>
      <c r="B488" s="1">
        <v>44434</v>
      </c>
      <c r="C488" s="2" t="s">
        <v>4</v>
      </c>
      <c r="D488">
        <v>8890</v>
      </c>
      <c r="E488">
        <f>WEEKDAY(soki[[#This Row],[data]],11)</f>
        <v>4</v>
      </c>
      <c r="F488">
        <f>IF(H488=1,IF(soki[[#This Row],[Dzień]]&gt;5,5000,$M$5),0)</f>
        <v>13178</v>
      </c>
      <c r="G488">
        <f>IF(G487-soki[[#This Row],[wielkosc_zamowienia]]+soki[[#This Row],[Produkcja]]&lt;0,G487+soki[[#This Row],[Produkcja]],G487-soki[[#This Row],[wielkosc_zamowienia]]+soki[[#This Row],[Produkcja]])</f>
        <v>12662</v>
      </c>
      <c r="H488">
        <f>IF(soki[[#This Row],[data]]=B487,0,1)</f>
        <v>1</v>
      </c>
      <c r="I488">
        <f>IF(G487+soki[[#This Row],[Produkcja]]-soki[[#This Row],[wielkosc_zamowienia]]&lt;0,1,0)</f>
        <v>0</v>
      </c>
      <c r="J488">
        <f>IF(soki[[#This Row],[Filia]]=1,soki[[#This Row],[wielkosc_zamowienia]],0)</f>
        <v>0</v>
      </c>
    </row>
    <row r="489" spans="1:10" x14ac:dyDescent="0.25">
      <c r="A489">
        <v>488</v>
      </c>
      <c r="B489" s="1">
        <v>44435</v>
      </c>
      <c r="C489" s="2" t="s">
        <v>7</v>
      </c>
      <c r="D489">
        <v>1470</v>
      </c>
      <c r="E489">
        <f>WEEKDAY(soki[[#This Row],[data]],11)</f>
        <v>5</v>
      </c>
      <c r="F489">
        <f>IF(H489=1,IF(soki[[#This Row],[Dzień]]&gt;5,5000,$M$5),0)</f>
        <v>13178</v>
      </c>
      <c r="G489">
        <f>IF(G488-soki[[#This Row],[wielkosc_zamowienia]]+soki[[#This Row],[Produkcja]]&lt;0,G488+soki[[#This Row],[Produkcja]],G488-soki[[#This Row],[wielkosc_zamowienia]]+soki[[#This Row],[Produkcja]])</f>
        <v>24370</v>
      </c>
      <c r="H489">
        <f>IF(soki[[#This Row],[data]]=B488,0,1)</f>
        <v>1</v>
      </c>
      <c r="I489">
        <f>IF(G488+soki[[#This Row],[Produkcja]]-soki[[#This Row],[wielkosc_zamowienia]]&lt;0,1,0)</f>
        <v>0</v>
      </c>
      <c r="J489">
        <f>IF(soki[[#This Row],[Filia]]=1,soki[[#This Row],[wielkosc_zamowienia]],0)</f>
        <v>0</v>
      </c>
    </row>
    <row r="490" spans="1:10" x14ac:dyDescent="0.25">
      <c r="A490">
        <v>489</v>
      </c>
      <c r="B490" s="1">
        <v>44436</v>
      </c>
      <c r="C490" s="2" t="s">
        <v>7</v>
      </c>
      <c r="D490">
        <v>2950</v>
      </c>
      <c r="E490">
        <f>WEEKDAY(soki[[#This Row],[data]],11)</f>
        <v>6</v>
      </c>
      <c r="F490">
        <f>IF(H490=1,IF(soki[[#This Row],[Dzień]]&gt;5,5000,$M$5),0)</f>
        <v>5000</v>
      </c>
      <c r="G490">
        <f>IF(G489-soki[[#This Row],[wielkosc_zamowienia]]+soki[[#This Row],[Produkcja]]&lt;0,G489+soki[[#This Row],[Produkcja]],G489-soki[[#This Row],[wielkosc_zamowienia]]+soki[[#This Row],[Produkcja]])</f>
        <v>26420</v>
      </c>
      <c r="H490">
        <f>IF(soki[[#This Row],[data]]=B489,0,1)</f>
        <v>1</v>
      </c>
      <c r="I490">
        <f>IF(G489+soki[[#This Row],[Produkcja]]-soki[[#This Row],[wielkosc_zamowienia]]&lt;0,1,0)</f>
        <v>0</v>
      </c>
      <c r="J490">
        <f>IF(soki[[#This Row],[Filia]]=1,soki[[#This Row],[wielkosc_zamowienia]],0)</f>
        <v>0</v>
      </c>
    </row>
    <row r="491" spans="1:10" x14ac:dyDescent="0.25">
      <c r="A491">
        <v>490</v>
      </c>
      <c r="B491" s="1">
        <v>44436</v>
      </c>
      <c r="C491" s="2" t="s">
        <v>4</v>
      </c>
      <c r="D491">
        <v>6730</v>
      </c>
      <c r="E491">
        <f>WEEKDAY(soki[[#This Row],[data]],11)</f>
        <v>6</v>
      </c>
      <c r="F491">
        <f>IF(H491=1,IF(soki[[#This Row],[Dzień]]&gt;5,5000,$M$5),0)</f>
        <v>0</v>
      </c>
      <c r="G491">
        <f>IF(G490-soki[[#This Row],[wielkosc_zamowienia]]+soki[[#This Row],[Produkcja]]&lt;0,G490+soki[[#This Row],[Produkcja]],G490-soki[[#This Row],[wielkosc_zamowienia]]+soki[[#This Row],[Produkcja]])</f>
        <v>19690</v>
      </c>
      <c r="H491">
        <f>IF(soki[[#This Row],[data]]=B490,0,1)</f>
        <v>0</v>
      </c>
      <c r="I491">
        <f>IF(G490+soki[[#This Row],[Produkcja]]-soki[[#This Row],[wielkosc_zamowienia]]&lt;0,1,0)</f>
        <v>0</v>
      </c>
      <c r="J491">
        <f>IF(soki[[#This Row],[Filia]]=1,soki[[#This Row],[wielkosc_zamowienia]],0)</f>
        <v>0</v>
      </c>
    </row>
    <row r="492" spans="1:10" x14ac:dyDescent="0.25">
      <c r="A492">
        <v>491</v>
      </c>
      <c r="B492" s="1">
        <v>44437</v>
      </c>
      <c r="C492" s="2" t="s">
        <v>5</v>
      </c>
      <c r="D492">
        <v>5530</v>
      </c>
      <c r="E492">
        <f>WEEKDAY(soki[[#This Row],[data]],11)</f>
        <v>7</v>
      </c>
      <c r="F492">
        <f>IF(H492=1,IF(soki[[#This Row],[Dzień]]&gt;5,5000,$M$5),0)</f>
        <v>5000</v>
      </c>
      <c r="G492">
        <f>IF(G491-soki[[#This Row],[wielkosc_zamowienia]]+soki[[#This Row],[Produkcja]]&lt;0,G491+soki[[#This Row],[Produkcja]],G491-soki[[#This Row],[wielkosc_zamowienia]]+soki[[#This Row],[Produkcja]])</f>
        <v>19160</v>
      </c>
      <c r="H492">
        <f>IF(soki[[#This Row],[data]]=B491,0,1)</f>
        <v>1</v>
      </c>
      <c r="I492">
        <f>IF(G491+soki[[#This Row],[Produkcja]]-soki[[#This Row],[wielkosc_zamowienia]]&lt;0,1,0)</f>
        <v>0</v>
      </c>
      <c r="J492">
        <f>IF(soki[[#This Row],[Filia]]=1,soki[[#This Row],[wielkosc_zamowienia]],0)</f>
        <v>0</v>
      </c>
    </row>
    <row r="493" spans="1:10" x14ac:dyDescent="0.25">
      <c r="A493">
        <v>492</v>
      </c>
      <c r="B493" s="1">
        <v>44437</v>
      </c>
      <c r="C493" s="2" t="s">
        <v>7</v>
      </c>
      <c r="D493">
        <v>6600</v>
      </c>
      <c r="E493">
        <f>WEEKDAY(soki[[#This Row],[data]],11)</f>
        <v>7</v>
      </c>
      <c r="F493">
        <f>IF(H493=1,IF(soki[[#This Row],[Dzień]]&gt;5,5000,$M$5),0)</f>
        <v>0</v>
      </c>
      <c r="G493">
        <f>IF(G492-soki[[#This Row],[wielkosc_zamowienia]]+soki[[#This Row],[Produkcja]]&lt;0,G492+soki[[#This Row],[Produkcja]],G492-soki[[#This Row],[wielkosc_zamowienia]]+soki[[#This Row],[Produkcja]])</f>
        <v>12560</v>
      </c>
      <c r="H493">
        <f>IF(soki[[#This Row],[data]]=B492,0,1)</f>
        <v>0</v>
      </c>
      <c r="I493">
        <f>IF(G492+soki[[#This Row],[Produkcja]]-soki[[#This Row],[wielkosc_zamowienia]]&lt;0,1,0)</f>
        <v>0</v>
      </c>
      <c r="J493">
        <f>IF(soki[[#This Row],[Filia]]=1,soki[[#This Row],[wielkosc_zamowienia]],0)</f>
        <v>0</v>
      </c>
    </row>
    <row r="494" spans="1:10" x14ac:dyDescent="0.25">
      <c r="A494">
        <v>493</v>
      </c>
      <c r="B494" s="1">
        <v>44438</v>
      </c>
      <c r="C494" s="2" t="s">
        <v>5</v>
      </c>
      <c r="D494">
        <v>7740</v>
      </c>
      <c r="E494">
        <f>WEEKDAY(soki[[#This Row],[data]],11)</f>
        <v>1</v>
      </c>
      <c r="F494">
        <f>IF(H494=1,IF(soki[[#This Row],[Dzień]]&gt;5,5000,$M$5),0)</f>
        <v>13178</v>
      </c>
      <c r="G494">
        <f>IF(G493-soki[[#This Row],[wielkosc_zamowienia]]+soki[[#This Row],[Produkcja]]&lt;0,G493+soki[[#This Row],[Produkcja]],G493-soki[[#This Row],[wielkosc_zamowienia]]+soki[[#This Row],[Produkcja]])</f>
        <v>17998</v>
      </c>
      <c r="H494">
        <f>IF(soki[[#This Row],[data]]=B493,0,1)</f>
        <v>1</v>
      </c>
      <c r="I494">
        <f>IF(G493+soki[[#This Row],[Produkcja]]-soki[[#This Row],[wielkosc_zamowienia]]&lt;0,1,0)</f>
        <v>0</v>
      </c>
      <c r="J494">
        <f>IF(soki[[#This Row],[Filia]]=1,soki[[#This Row],[wielkosc_zamowienia]],0)</f>
        <v>0</v>
      </c>
    </row>
    <row r="495" spans="1:10" x14ac:dyDescent="0.25">
      <c r="A495">
        <v>494</v>
      </c>
      <c r="B495" s="1">
        <v>44438</v>
      </c>
      <c r="C495" s="2" t="s">
        <v>7</v>
      </c>
      <c r="D495">
        <v>3800</v>
      </c>
      <c r="E495">
        <f>WEEKDAY(soki[[#This Row],[data]],11)</f>
        <v>1</v>
      </c>
      <c r="F495">
        <f>IF(H495=1,IF(soki[[#This Row],[Dzień]]&gt;5,5000,$M$5),0)</f>
        <v>0</v>
      </c>
      <c r="G495">
        <f>IF(G494-soki[[#This Row],[wielkosc_zamowienia]]+soki[[#This Row],[Produkcja]]&lt;0,G494+soki[[#This Row],[Produkcja]],G494-soki[[#This Row],[wielkosc_zamowienia]]+soki[[#This Row],[Produkcja]])</f>
        <v>14198</v>
      </c>
      <c r="H495">
        <f>IF(soki[[#This Row],[data]]=B494,0,1)</f>
        <v>0</v>
      </c>
      <c r="I495">
        <f>IF(G494+soki[[#This Row],[Produkcja]]-soki[[#This Row],[wielkosc_zamowienia]]&lt;0,1,0)</f>
        <v>0</v>
      </c>
      <c r="J495">
        <f>IF(soki[[#This Row],[Filia]]=1,soki[[#This Row],[wielkosc_zamowienia]],0)</f>
        <v>0</v>
      </c>
    </row>
    <row r="496" spans="1:10" x14ac:dyDescent="0.25">
      <c r="A496">
        <v>495</v>
      </c>
      <c r="B496" s="1">
        <v>44438</v>
      </c>
      <c r="C496" s="2" t="s">
        <v>4</v>
      </c>
      <c r="D496">
        <v>7060</v>
      </c>
      <c r="E496">
        <f>WEEKDAY(soki[[#This Row],[data]],11)</f>
        <v>1</v>
      </c>
      <c r="F496">
        <f>IF(H496=1,IF(soki[[#This Row],[Dzień]]&gt;5,5000,$M$5),0)</f>
        <v>0</v>
      </c>
      <c r="G496">
        <f>IF(G495-soki[[#This Row],[wielkosc_zamowienia]]+soki[[#This Row],[Produkcja]]&lt;0,G495+soki[[#This Row],[Produkcja]],G495-soki[[#This Row],[wielkosc_zamowienia]]+soki[[#This Row],[Produkcja]])</f>
        <v>7138</v>
      </c>
      <c r="H496">
        <f>IF(soki[[#This Row],[data]]=B495,0,1)</f>
        <v>0</v>
      </c>
      <c r="I496">
        <f>IF(G495+soki[[#This Row],[Produkcja]]-soki[[#This Row],[wielkosc_zamowienia]]&lt;0,1,0)</f>
        <v>0</v>
      </c>
      <c r="J496">
        <f>IF(soki[[#This Row],[Filia]]=1,soki[[#This Row],[wielkosc_zamowienia]],0)</f>
        <v>0</v>
      </c>
    </row>
    <row r="497" spans="1:10" x14ac:dyDescent="0.25">
      <c r="A497">
        <v>496</v>
      </c>
      <c r="B497" s="1">
        <v>44439</v>
      </c>
      <c r="C497" s="2" t="s">
        <v>4</v>
      </c>
      <c r="D497">
        <v>4560</v>
      </c>
      <c r="E497">
        <f>WEEKDAY(soki[[#This Row],[data]],11)</f>
        <v>2</v>
      </c>
      <c r="F497">
        <f>IF(H497=1,IF(soki[[#This Row],[Dzień]]&gt;5,5000,$M$5),0)</f>
        <v>13178</v>
      </c>
      <c r="G497">
        <f>IF(G496-soki[[#This Row],[wielkosc_zamowienia]]+soki[[#This Row],[Produkcja]]&lt;0,G496+soki[[#This Row],[Produkcja]],G496-soki[[#This Row],[wielkosc_zamowienia]]+soki[[#This Row],[Produkcja]])</f>
        <v>15756</v>
      </c>
      <c r="H497">
        <f>IF(soki[[#This Row],[data]]=B496,0,1)</f>
        <v>1</v>
      </c>
      <c r="I497">
        <f>IF(G496+soki[[#This Row],[Produkcja]]-soki[[#This Row],[wielkosc_zamowienia]]&lt;0,1,0)</f>
        <v>0</v>
      </c>
      <c r="J497">
        <f>IF(soki[[#This Row],[Filia]]=1,soki[[#This Row],[wielkosc_zamowienia]],0)</f>
        <v>0</v>
      </c>
    </row>
    <row r="498" spans="1:10" x14ac:dyDescent="0.25">
      <c r="A498">
        <v>497</v>
      </c>
      <c r="B498" s="1">
        <v>44440</v>
      </c>
      <c r="C498" s="2" t="s">
        <v>4</v>
      </c>
      <c r="D498">
        <v>4620</v>
      </c>
      <c r="E498">
        <f>WEEKDAY(soki[[#This Row],[data]],11)</f>
        <v>3</v>
      </c>
      <c r="F498">
        <f>IF(H498=1,IF(soki[[#This Row],[Dzień]]&gt;5,5000,$M$5),0)</f>
        <v>13178</v>
      </c>
      <c r="G498">
        <f>IF(G497-soki[[#This Row],[wielkosc_zamowienia]]+soki[[#This Row],[Produkcja]]&lt;0,G497+soki[[#This Row],[Produkcja]],G497-soki[[#This Row],[wielkosc_zamowienia]]+soki[[#This Row],[Produkcja]])</f>
        <v>24314</v>
      </c>
      <c r="H498">
        <f>IF(soki[[#This Row],[data]]=B497,0,1)</f>
        <v>1</v>
      </c>
      <c r="I498">
        <f>IF(G497+soki[[#This Row],[Produkcja]]-soki[[#This Row],[wielkosc_zamowienia]]&lt;0,1,0)</f>
        <v>0</v>
      </c>
      <c r="J498">
        <f>IF(soki[[#This Row],[Filia]]=1,soki[[#This Row],[wielkosc_zamowienia]],0)</f>
        <v>0</v>
      </c>
    </row>
    <row r="499" spans="1:10" x14ac:dyDescent="0.25">
      <c r="A499">
        <v>498</v>
      </c>
      <c r="B499" s="1">
        <v>44440</v>
      </c>
      <c r="C499" s="2" t="s">
        <v>7</v>
      </c>
      <c r="D499">
        <v>1530</v>
      </c>
      <c r="E499">
        <f>WEEKDAY(soki[[#This Row],[data]],11)</f>
        <v>3</v>
      </c>
      <c r="F499">
        <f>IF(H499=1,IF(soki[[#This Row],[Dzień]]&gt;5,5000,$M$5),0)</f>
        <v>0</v>
      </c>
      <c r="G499">
        <f>IF(G498-soki[[#This Row],[wielkosc_zamowienia]]+soki[[#This Row],[Produkcja]]&lt;0,G498+soki[[#This Row],[Produkcja]],G498-soki[[#This Row],[wielkosc_zamowienia]]+soki[[#This Row],[Produkcja]])</f>
        <v>22784</v>
      </c>
      <c r="H499">
        <f>IF(soki[[#This Row],[data]]=B498,0,1)</f>
        <v>0</v>
      </c>
      <c r="I499">
        <f>IF(G498+soki[[#This Row],[Produkcja]]-soki[[#This Row],[wielkosc_zamowienia]]&lt;0,1,0)</f>
        <v>0</v>
      </c>
      <c r="J499">
        <f>IF(soki[[#This Row],[Filia]]=1,soki[[#This Row],[wielkosc_zamowienia]],0)</f>
        <v>0</v>
      </c>
    </row>
    <row r="500" spans="1:10" x14ac:dyDescent="0.25">
      <c r="A500">
        <v>499</v>
      </c>
      <c r="B500" s="1">
        <v>44441</v>
      </c>
      <c r="C500" s="2" t="s">
        <v>4</v>
      </c>
      <c r="D500">
        <v>6920</v>
      </c>
      <c r="E500">
        <f>WEEKDAY(soki[[#This Row],[data]],11)</f>
        <v>4</v>
      </c>
      <c r="F500">
        <f>IF(H500=1,IF(soki[[#This Row],[Dzień]]&gt;5,5000,$M$5),0)</f>
        <v>13178</v>
      </c>
      <c r="G500">
        <f>IF(G499-soki[[#This Row],[wielkosc_zamowienia]]+soki[[#This Row],[Produkcja]]&lt;0,G499+soki[[#This Row],[Produkcja]],G499-soki[[#This Row],[wielkosc_zamowienia]]+soki[[#This Row],[Produkcja]])</f>
        <v>29042</v>
      </c>
      <c r="H500">
        <f>IF(soki[[#This Row],[data]]=B499,0,1)</f>
        <v>1</v>
      </c>
      <c r="I500">
        <f>IF(G499+soki[[#This Row],[Produkcja]]-soki[[#This Row],[wielkosc_zamowienia]]&lt;0,1,0)</f>
        <v>0</v>
      </c>
      <c r="J500">
        <f>IF(soki[[#This Row],[Filia]]=1,soki[[#This Row],[wielkosc_zamowienia]],0)</f>
        <v>0</v>
      </c>
    </row>
    <row r="501" spans="1:10" x14ac:dyDescent="0.25">
      <c r="A501">
        <v>500</v>
      </c>
      <c r="B501" s="1">
        <v>44441</v>
      </c>
      <c r="C501" s="2" t="s">
        <v>6</v>
      </c>
      <c r="D501">
        <v>4100</v>
      </c>
      <c r="E501">
        <f>WEEKDAY(soki[[#This Row],[data]],11)</f>
        <v>4</v>
      </c>
      <c r="F501">
        <f>IF(H501=1,IF(soki[[#This Row],[Dzień]]&gt;5,5000,$M$5),0)</f>
        <v>0</v>
      </c>
      <c r="G501">
        <f>IF(G500-soki[[#This Row],[wielkosc_zamowienia]]+soki[[#This Row],[Produkcja]]&lt;0,G500+soki[[#This Row],[Produkcja]],G500-soki[[#This Row],[wielkosc_zamowienia]]+soki[[#This Row],[Produkcja]])</f>
        <v>24942</v>
      </c>
      <c r="H501">
        <f>IF(soki[[#This Row],[data]]=B500,0,1)</f>
        <v>0</v>
      </c>
      <c r="I501">
        <f>IF(G500+soki[[#This Row],[Produkcja]]-soki[[#This Row],[wielkosc_zamowienia]]&lt;0,1,0)</f>
        <v>0</v>
      </c>
      <c r="J501">
        <f>IF(soki[[#This Row],[Filia]]=1,soki[[#This Row],[wielkosc_zamowienia]],0)</f>
        <v>0</v>
      </c>
    </row>
    <row r="502" spans="1:10" x14ac:dyDescent="0.25">
      <c r="A502">
        <v>501</v>
      </c>
      <c r="B502" s="1">
        <v>44442</v>
      </c>
      <c r="C502" s="2" t="s">
        <v>5</v>
      </c>
      <c r="D502">
        <v>2870</v>
      </c>
      <c r="E502">
        <f>WEEKDAY(soki[[#This Row],[data]],11)</f>
        <v>5</v>
      </c>
      <c r="F502">
        <f>IF(H502=1,IF(soki[[#This Row],[Dzień]]&gt;5,5000,$M$5),0)</f>
        <v>13178</v>
      </c>
      <c r="G502">
        <f>IF(G501-soki[[#This Row],[wielkosc_zamowienia]]+soki[[#This Row],[Produkcja]]&lt;0,G501+soki[[#This Row],[Produkcja]],G501-soki[[#This Row],[wielkosc_zamowienia]]+soki[[#This Row],[Produkcja]])</f>
        <v>35250</v>
      </c>
      <c r="H502">
        <f>IF(soki[[#This Row],[data]]=B501,0,1)</f>
        <v>1</v>
      </c>
      <c r="I502">
        <f>IF(G501+soki[[#This Row],[Produkcja]]-soki[[#This Row],[wielkosc_zamowienia]]&lt;0,1,0)</f>
        <v>0</v>
      </c>
      <c r="J502">
        <f>IF(soki[[#This Row],[Filia]]=1,soki[[#This Row],[wielkosc_zamowienia]],0)</f>
        <v>0</v>
      </c>
    </row>
    <row r="503" spans="1:10" x14ac:dyDescent="0.25">
      <c r="A503">
        <v>502</v>
      </c>
      <c r="B503" s="1">
        <v>44442</v>
      </c>
      <c r="C503" s="2" t="s">
        <v>4</v>
      </c>
      <c r="D503">
        <v>1160</v>
      </c>
      <c r="E503">
        <f>WEEKDAY(soki[[#This Row],[data]],11)</f>
        <v>5</v>
      </c>
      <c r="F503">
        <f>IF(H503=1,IF(soki[[#This Row],[Dzień]]&gt;5,5000,$M$5),0)</f>
        <v>0</v>
      </c>
      <c r="G503">
        <f>IF(G502-soki[[#This Row],[wielkosc_zamowienia]]+soki[[#This Row],[Produkcja]]&lt;0,G502+soki[[#This Row],[Produkcja]],G502-soki[[#This Row],[wielkosc_zamowienia]]+soki[[#This Row],[Produkcja]])</f>
        <v>34090</v>
      </c>
      <c r="H503">
        <f>IF(soki[[#This Row],[data]]=B502,0,1)</f>
        <v>0</v>
      </c>
      <c r="I503">
        <f>IF(G502+soki[[#This Row],[Produkcja]]-soki[[#This Row],[wielkosc_zamowienia]]&lt;0,1,0)</f>
        <v>0</v>
      </c>
      <c r="J503">
        <f>IF(soki[[#This Row],[Filia]]=1,soki[[#This Row],[wielkosc_zamowienia]],0)</f>
        <v>0</v>
      </c>
    </row>
    <row r="504" spans="1:10" x14ac:dyDescent="0.25">
      <c r="A504">
        <v>503</v>
      </c>
      <c r="B504" s="1">
        <v>44442</v>
      </c>
      <c r="C504" s="2" t="s">
        <v>6</v>
      </c>
      <c r="D504">
        <v>8460</v>
      </c>
      <c r="E504">
        <f>WEEKDAY(soki[[#This Row],[data]],11)</f>
        <v>5</v>
      </c>
      <c r="F504">
        <f>IF(H504=1,IF(soki[[#This Row],[Dzień]]&gt;5,5000,$M$5),0)</f>
        <v>0</v>
      </c>
      <c r="G504">
        <f>IF(G503-soki[[#This Row],[wielkosc_zamowienia]]+soki[[#This Row],[Produkcja]]&lt;0,G503+soki[[#This Row],[Produkcja]],G503-soki[[#This Row],[wielkosc_zamowienia]]+soki[[#This Row],[Produkcja]])</f>
        <v>25630</v>
      </c>
      <c r="H504">
        <f>IF(soki[[#This Row],[data]]=B503,0,1)</f>
        <v>0</v>
      </c>
      <c r="I504">
        <f>IF(G503+soki[[#This Row],[Produkcja]]-soki[[#This Row],[wielkosc_zamowienia]]&lt;0,1,0)</f>
        <v>0</v>
      </c>
      <c r="J504">
        <f>IF(soki[[#This Row],[Filia]]=1,soki[[#This Row],[wielkosc_zamowienia]],0)</f>
        <v>0</v>
      </c>
    </row>
    <row r="505" spans="1:10" x14ac:dyDescent="0.25">
      <c r="A505">
        <v>504</v>
      </c>
      <c r="B505" s="1">
        <v>44443</v>
      </c>
      <c r="C505" s="2" t="s">
        <v>5</v>
      </c>
      <c r="D505">
        <v>6880</v>
      </c>
      <c r="E505">
        <f>WEEKDAY(soki[[#This Row],[data]],11)</f>
        <v>6</v>
      </c>
      <c r="F505">
        <f>IF(H505=1,IF(soki[[#This Row],[Dzień]]&gt;5,5000,$M$5),0)</f>
        <v>5000</v>
      </c>
      <c r="G505">
        <f>IF(G504-soki[[#This Row],[wielkosc_zamowienia]]+soki[[#This Row],[Produkcja]]&lt;0,G504+soki[[#This Row],[Produkcja]],G504-soki[[#This Row],[wielkosc_zamowienia]]+soki[[#This Row],[Produkcja]])</f>
        <v>23750</v>
      </c>
      <c r="H505">
        <f>IF(soki[[#This Row],[data]]=B504,0,1)</f>
        <v>1</v>
      </c>
      <c r="I505">
        <f>IF(G504+soki[[#This Row],[Produkcja]]-soki[[#This Row],[wielkosc_zamowienia]]&lt;0,1,0)</f>
        <v>0</v>
      </c>
      <c r="J505">
        <f>IF(soki[[#This Row],[Filia]]=1,soki[[#This Row],[wielkosc_zamowienia]],0)</f>
        <v>0</v>
      </c>
    </row>
    <row r="506" spans="1:10" x14ac:dyDescent="0.25">
      <c r="A506">
        <v>505</v>
      </c>
      <c r="B506" s="1">
        <v>44444</v>
      </c>
      <c r="C506" s="2" t="s">
        <v>7</v>
      </c>
      <c r="D506">
        <v>3610</v>
      </c>
      <c r="E506">
        <f>WEEKDAY(soki[[#This Row],[data]],11)</f>
        <v>7</v>
      </c>
      <c r="F506">
        <f>IF(H506=1,IF(soki[[#This Row],[Dzień]]&gt;5,5000,$M$5),0)</f>
        <v>5000</v>
      </c>
      <c r="G506">
        <f>IF(G505-soki[[#This Row],[wielkosc_zamowienia]]+soki[[#This Row],[Produkcja]]&lt;0,G505+soki[[#This Row],[Produkcja]],G505-soki[[#This Row],[wielkosc_zamowienia]]+soki[[#This Row],[Produkcja]])</f>
        <v>25140</v>
      </c>
      <c r="H506">
        <f>IF(soki[[#This Row],[data]]=B505,0,1)</f>
        <v>1</v>
      </c>
      <c r="I506">
        <f>IF(G505+soki[[#This Row],[Produkcja]]-soki[[#This Row],[wielkosc_zamowienia]]&lt;0,1,0)</f>
        <v>0</v>
      </c>
      <c r="J506">
        <f>IF(soki[[#This Row],[Filia]]=1,soki[[#This Row],[wielkosc_zamowienia]],0)</f>
        <v>0</v>
      </c>
    </row>
    <row r="507" spans="1:10" x14ac:dyDescent="0.25">
      <c r="A507">
        <v>506</v>
      </c>
      <c r="B507" s="1">
        <v>44445</v>
      </c>
      <c r="C507" s="2" t="s">
        <v>6</v>
      </c>
      <c r="D507">
        <v>2400</v>
      </c>
      <c r="E507">
        <f>WEEKDAY(soki[[#This Row],[data]],11)</f>
        <v>1</v>
      </c>
      <c r="F507">
        <f>IF(H507=1,IF(soki[[#This Row],[Dzień]]&gt;5,5000,$M$5),0)</f>
        <v>13178</v>
      </c>
      <c r="G507">
        <f>IF(G506-soki[[#This Row],[wielkosc_zamowienia]]+soki[[#This Row],[Produkcja]]&lt;0,G506+soki[[#This Row],[Produkcja]],G506-soki[[#This Row],[wielkosc_zamowienia]]+soki[[#This Row],[Produkcja]])</f>
        <v>35918</v>
      </c>
      <c r="H507">
        <f>IF(soki[[#This Row],[data]]=B506,0,1)</f>
        <v>1</v>
      </c>
      <c r="I507">
        <f>IF(G506+soki[[#This Row],[Produkcja]]-soki[[#This Row],[wielkosc_zamowienia]]&lt;0,1,0)</f>
        <v>0</v>
      </c>
      <c r="J507">
        <f>IF(soki[[#This Row],[Filia]]=1,soki[[#This Row],[wielkosc_zamowienia]],0)</f>
        <v>0</v>
      </c>
    </row>
    <row r="508" spans="1:10" x14ac:dyDescent="0.25">
      <c r="A508">
        <v>507</v>
      </c>
      <c r="B508" s="1">
        <v>44446</v>
      </c>
      <c r="C508" s="2" t="s">
        <v>5</v>
      </c>
      <c r="D508">
        <v>2660</v>
      </c>
      <c r="E508">
        <f>WEEKDAY(soki[[#This Row],[data]],11)</f>
        <v>2</v>
      </c>
      <c r="F508">
        <f>IF(H508=1,IF(soki[[#This Row],[Dzień]]&gt;5,5000,$M$5),0)</f>
        <v>13178</v>
      </c>
      <c r="G508">
        <f>IF(G507-soki[[#This Row],[wielkosc_zamowienia]]+soki[[#This Row],[Produkcja]]&lt;0,G507+soki[[#This Row],[Produkcja]],G507-soki[[#This Row],[wielkosc_zamowienia]]+soki[[#This Row],[Produkcja]])</f>
        <v>46436</v>
      </c>
      <c r="H508">
        <f>IF(soki[[#This Row],[data]]=B507,0,1)</f>
        <v>1</v>
      </c>
      <c r="I508">
        <f>IF(G507+soki[[#This Row],[Produkcja]]-soki[[#This Row],[wielkosc_zamowienia]]&lt;0,1,0)</f>
        <v>0</v>
      </c>
      <c r="J508">
        <f>IF(soki[[#This Row],[Filia]]=1,soki[[#This Row],[wielkosc_zamowienia]],0)</f>
        <v>0</v>
      </c>
    </row>
    <row r="509" spans="1:10" x14ac:dyDescent="0.25">
      <c r="A509">
        <v>508</v>
      </c>
      <c r="B509" s="1">
        <v>44447</v>
      </c>
      <c r="C509" s="2" t="s">
        <v>7</v>
      </c>
      <c r="D509">
        <v>9310</v>
      </c>
      <c r="E509">
        <f>WEEKDAY(soki[[#This Row],[data]],11)</f>
        <v>3</v>
      </c>
      <c r="F509">
        <f>IF(H509=1,IF(soki[[#This Row],[Dzień]]&gt;5,5000,$M$5),0)</f>
        <v>13178</v>
      </c>
      <c r="G509">
        <f>IF(G508-soki[[#This Row],[wielkosc_zamowienia]]+soki[[#This Row],[Produkcja]]&lt;0,G508+soki[[#This Row],[Produkcja]],G508-soki[[#This Row],[wielkosc_zamowienia]]+soki[[#This Row],[Produkcja]])</f>
        <v>50304</v>
      </c>
      <c r="H509">
        <f>IF(soki[[#This Row],[data]]=B508,0,1)</f>
        <v>1</v>
      </c>
      <c r="I509">
        <f>IF(G508+soki[[#This Row],[Produkcja]]-soki[[#This Row],[wielkosc_zamowienia]]&lt;0,1,0)</f>
        <v>0</v>
      </c>
      <c r="J509">
        <f>IF(soki[[#This Row],[Filia]]=1,soki[[#This Row],[wielkosc_zamowienia]],0)</f>
        <v>0</v>
      </c>
    </row>
    <row r="510" spans="1:10" x14ac:dyDescent="0.25">
      <c r="A510">
        <v>509</v>
      </c>
      <c r="B510" s="1">
        <v>44447</v>
      </c>
      <c r="C510" s="2" t="s">
        <v>5</v>
      </c>
      <c r="D510">
        <v>3980</v>
      </c>
      <c r="E510">
        <f>WEEKDAY(soki[[#This Row],[data]],11)</f>
        <v>3</v>
      </c>
      <c r="F510">
        <f>IF(H510=1,IF(soki[[#This Row],[Dzień]]&gt;5,5000,$M$5),0)</f>
        <v>0</v>
      </c>
      <c r="G510">
        <f>IF(G509-soki[[#This Row],[wielkosc_zamowienia]]+soki[[#This Row],[Produkcja]]&lt;0,G509+soki[[#This Row],[Produkcja]],G509-soki[[#This Row],[wielkosc_zamowienia]]+soki[[#This Row],[Produkcja]])</f>
        <v>46324</v>
      </c>
      <c r="H510">
        <f>IF(soki[[#This Row],[data]]=B509,0,1)</f>
        <v>0</v>
      </c>
      <c r="I510">
        <f>IF(G509+soki[[#This Row],[Produkcja]]-soki[[#This Row],[wielkosc_zamowienia]]&lt;0,1,0)</f>
        <v>0</v>
      </c>
      <c r="J510">
        <f>IF(soki[[#This Row],[Filia]]=1,soki[[#This Row],[wielkosc_zamowienia]],0)</f>
        <v>0</v>
      </c>
    </row>
    <row r="511" spans="1:10" x14ac:dyDescent="0.25">
      <c r="A511">
        <v>510</v>
      </c>
      <c r="B511" s="1">
        <v>44448</v>
      </c>
      <c r="C511" s="2" t="s">
        <v>6</v>
      </c>
      <c r="D511">
        <v>7000</v>
      </c>
      <c r="E511">
        <f>WEEKDAY(soki[[#This Row],[data]],11)</f>
        <v>4</v>
      </c>
      <c r="F511">
        <f>IF(H511=1,IF(soki[[#This Row],[Dzień]]&gt;5,5000,$M$5),0)</f>
        <v>13178</v>
      </c>
      <c r="G511">
        <f>IF(G510-soki[[#This Row],[wielkosc_zamowienia]]+soki[[#This Row],[Produkcja]]&lt;0,G510+soki[[#This Row],[Produkcja]],G510-soki[[#This Row],[wielkosc_zamowienia]]+soki[[#This Row],[Produkcja]])</f>
        <v>52502</v>
      </c>
      <c r="H511">
        <f>IF(soki[[#This Row],[data]]=B510,0,1)</f>
        <v>1</v>
      </c>
      <c r="I511">
        <f>IF(G510+soki[[#This Row],[Produkcja]]-soki[[#This Row],[wielkosc_zamowienia]]&lt;0,1,0)</f>
        <v>0</v>
      </c>
      <c r="J511">
        <f>IF(soki[[#This Row],[Filia]]=1,soki[[#This Row],[wielkosc_zamowienia]],0)</f>
        <v>0</v>
      </c>
    </row>
    <row r="512" spans="1:10" x14ac:dyDescent="0.25">
      <c r="A512">
        <v>511</v>
      </c>
      <c r="B512" s="1">
        <v>44448</v>
      </c>
      <c r="C512" s="2" t="s">
        <v>5</v>
      </c>
      <c r="D512">
        <v>4660</v>
      </c>
      <c r="E512">
        <f>WEEKDAY(soki[[#This Row],[data]],11)</f>
        <v>4</v>
      </c>
      <c r="F512">
        <f>IF(H512=1,IF(soki[[#This Row],[Dzień]]&gt;5,5000,$M$5),0)</f>
        <v>0</v>
      </c>
      <c r="G512">
        <f>IF(G511-soki[[#This Row],[wielkosc_zamowienia]]+soki[[#This Row],[Produkcja]]&lt;0,G511+soki[[#This Row],[Produkcja]],G511-soki[[#This Row],[wielkosc_zamowienia]]+soki[[#This Row],[Produkcja]])</f>
        <v>47842</v>
      </c>
      <c r="H512">
        <f>IF(soki[[#This Row],[data]]=B511,0,1)</f>
        <v>0</v>
      </c>
      <c r="I512">
        <f>IF(G511+soki[[#This Row],[Produkcja]]-soki[[#This Row],[wielkosc_zamowienia]]&lt;0,1,0)</f>
        <v>0</v>
      </c>
      <c r="J512">
        <f>IF(soki[[#This Row],[Filia]]=1,soki[[#This Row],[wielkosc_zamowienia]],0)</f>
        <v>0</v>
      </c>
    </row>
    <row r="513" spans="1:10" x14ac:dyDescent="0.25">
      <c r="A513">
        <v>512</v>
      </c>
      <c r="B513" s="1">
        <v>44448</v>
      </c>
      <c r="C513" s="2" t="s">
        <v>4</v>
      </c>
      <c r="D513">
        <v>6620</v>
      </c>
      <c r="E513">
        <f>WEEKDAY(soki[[#This Row],[data]],11)</f>
        <v>4</v>
      </c>
      <c r="F513">
        <f>IF(H513=1,IF(soki[[#This Row],[Dzień]]&gt;5,5000,$M$5),0)</f>
        <v>0</v>
      </c>
      <c r="G513">
        <f>IF(G512-soki[[#This Row],[wielkosc_zamowienia]]+soki[[#This Row],[Produkcja]]&lt;0,G512+soki[[#This Row],[Produkcja]],G512-soki[[#This Row],[wielkosc_zamowienia]]+soki[[#This Row],[Produkcja]])</f>
        <v>41222</v>
      </c>
      <c r="H513">
        <f>IF(soki[[#This Row],[data]]=B512,0,1)</f>
        <v>0</v>
      </c>
      <c r="I513">
        <f>IF(G512+soki[[#This Row],[Produkcja]]-soki[[#This Row],[wielkosc_zamowienia]]&lt;0,1,0)</f>
        <v>0</v>
      </c>
      <c r="J513">
        <f>IF(soki[[#This Row],[Filia]]=1,soki[[#This Row],[wielkosc_zamowienia]],0)</f>
        <v>0</v>
      </c>
    </row>
    <row r="514" spans="1:10" x14ac:dyDescent="0.25">
      <c r="A514">
        <v>513</v>
      </c>
      <c r="B514" s="1">
        <v>44449</v>
      </c>
      <c r="C514" s="2" t="s">
        <v>6</v>
      </c>
      <c r="D514">
        <v>1690</v>
      </c>
      <c r="E514">
        <f>WEEKDAY(soki[[#This Row],[data]],11)</f>
        <v>5</v>
      </c>
      <c r="F514">
        <f>IF(H514=1,IF(soki[[#This Row],[Dzień]]&gt;5,5000,$M$5),0)</f>
        <v>13178</v>
      </c>
      <c r="G514">
        <f>IF(G513-soki[[#This Row],[wielkosc_zamowienia]]+soki[[#This Row],[Produkcja]]&lt;0,G513+soki[[#This Row],[Produkcja]],G513-soki[[#This Row],[wielkosc_zamowienia]]+soki[[#This Row],[Produkcja]])</f>
        <v>52710</v>
      </c>
      <c r="H514">
        <f>IF(soki[[#This Row],[data]]=B513,0,1)</f>
        <v>1</v>
      </c>
      <c r="I514">
        <f>IF(G513+soki[[#This Row],[Produkcja]]-soki[[#This Row],[wielkosc_zamowienia]]&lt;0,1,0)</f>
        <v>0</v>
      </c>
      <c r="J514">
        <f>IF(soki[[#This Row],[Filia]]=1,soki[[#This Row],[wielkosc_zamowienia]],0)</f>
        <v>0</v>
      </c>
    </row>
    <row r="515" spans="1:10" x14ac:dyDescent="0.25">
      <c r="A515">
        <v>514</v>
      </c>
      <c r="B515" s="1">
        <v>44449</v>
      </c>
      <c r="C515" s="2" t="s">
        <v>7</v>
      </c>
      <c r="D515">
        <v>6080</v>
      </c>
      <c r="E515">
        <f>WEEKDAY(soki[[#This Row],[data]],11)</f>
        <v>5</v>
      </c>
      <c r="F515">
        <f>IF(H515=1,IF(soki[[#This Row],[Dzień]]&gt;5,5000,$M$5),0)</f>
        <v>0</v>
      </c>
      <c r="G515">
        <f>IF(G514-soki[[#This Row],[wielkosc_zamowienia]]+soki[[#This Row],[Produkcja]]&lt;0,G514+soki[[#This Row],[Produkcja]],G514-soki[[#This Row],[wielkosc_zamowienia]]+soki[[#This Row],[Produkcja]])</f>
        <v>46630</v>
      </c>
      <c r="H515">
        <f>IF(soki[[#This Row],[data]]=B514,0,1)</f>
        <v>0</v>
      </c>
      <c r="I515">
        <f>IF(G514+soki[[#This Row],[Produkcja]]-soki[[#This Row],[wielkosc_zamowienia]]&lt;0,1,0)</f>
        <v>0</v>
      </c>
      <c r="J515">
        <f>IF(soki[[#This Row],[Filia]]=1,soki[[#This Row],[wielkosc_zamowienia]],0)</f>
        <v>0</v>
      </c>
    </row>
    <row r="516" spans="1:10" x14ac:dyDescent="0.25">
      <c r="A516">
        <v>515</v>
      </c>
      <c r="B516" s="1">
        <v>44450</v>
      </c>
      <c r="C516" s="2" t="s">
        <v>4</v>
      </c>
      <c r="D516">
        <v>1970</v>
      </c>
      <c r="E516">
        <f>WEEKDAY(soki[[#This Row],[data]],11)</f>
        <v>6</v>
      </c>
      <c r="F516">
        <f>IF(H516=1,IF(soki[[#This Row],[Dzień]]&gt;5,5000,$M$5),0)</f>
        <v>5000</v>
      </c>
      <c r="G516">
        <f>IF(G515-soki[[#This Row],[wielkosc_zamowienia]]+soki[[#This Row],[Produkcja]]&lt;0,G515+soki[[#This Row],[Produkcja]],G515-soki[[#This Row],[wielkosc_zamowienia]]+soki[[#This Row],[Produkcja]])</f>
        <v>49660</v>
      </c>
      <c r="H516">
        <f>IF(soki[[#This Row],[data]]=B515,0,1)</f>
        <v>1</v>
      </c>
      <c r="I516">
        <f>IF(G515+soki[[#This Row],[Produkcja]]-soki[[#This Row],[wielkosc_zamowienia]]&lt;0,1,0)</f>
        <v>0</v>
      </c>
      <c r="J516">
        <f>IF(soki[[#This Row],[Filia]]=1,soki[[#This Row],[wielkosc_zamowienia]],0)</f>
        <v>0</v>
      </c>
    </row>
    <row r="517" spans="1:10" x14ac:dyDescent="0.25">
      <c r="A517">
        <v>516</v>
      </c>
      <c r="B517" s="1">
        <v>44450</v>
      </c>
      <c r="C517" s="2" t="s">
        <v>6</v>
      </c>
      <c r="D517">
        <v>4320</v>
      </c>
      <c r="E517">
        <f>WEEKDAY(soki[[#This Row],[data]],11)</f>
        <v>6</v>
      </c>
      <c r="F517">
        <f>IF(H517=1,IF(soki[[#This Row],[Dzień]]&gt;5,5000,$M$5),0)</f>
        <v>0</v>
      </c>
      <c r="G517">
        <f>IF(G516-soki[[#This Row],[wielkosc_zamowienia]]+soki[[#This Row],[Produkcja]]&lt;0,G516+soki[[#This Row],[Produkcja]],G516-soki[[#This Row],[wielkosc_zamowienia]]+soki[[#This Row],[Produkcja]])</f>
        <v>45340</v>
      </c>
      <c r="H517">
        <f>IF(soki[[#This Row],[data]]=B516,0,1)</f>
        <v>0</v>
      </c>
      <c r="I517">
        <f>IF(G516+soki[[#This Row],[Produkcja]]-soki[[#This Row],[wielkosc_zamowienia]]&lt;0,1,0)</f>
        <v>0</v>
      </c>
      <c r="J517">
        <f>IF(soki[[#This Row],[Filia]]=1,soki[[#This Row],[wielkosc_zamowienia]],0)</f>
        <v>0</v>
      </c>
    </row>
    <row r="518" spans="1:10" x14ac:dyDescent="0.25">
      <c r="A518">
        <v>517</v>
      </c>
      <c r="B518" s="1">
        <v>44450</v>
      </c>
      <c r="C518" s="2" t="s">
        <v>5</v>
      </c>
      <c r="D518">
        <v>3310</v>
      </c>
      <c r="E518">
        <f>WEEKDAY(soki[[#This Row],[data]],11)</f>
        <v>6</v>
      </c>
      <c r="F518">
        <f>IF(H518=1,IF(soki[[#This Row],[Dzień]]&gt;5,5000,$M$5),0)</f>
        <v>0</v>
      </c>
      <c r="G518">
        <f>IF(G517-soki[[#This Row],[wielkosc_zamowienia]]+soki[[#This Row],[Produkcja]]&lt;0,G517+soki[[#This Row],[Produkcja]],G517-soki[[#This Row],[wielkosc_zamowienia]]+soki[[#This Row],[Produkcja]])</f>
        <v>42030</v>
      </c>
      <c r="H518">
        <f>IF(soki[[#This Row],[data]]=B517,0,1)</f>
        <v>0</v>
      </c>
      <c r="I518">
        <f>IF(G517+soki[[#This Row],[Produkcja]]-soki[[#This Row],[wielkosc_zamowienia]]&lt;0,1,0)</f>
        <v>0</v>
      </c>
      <c r="J518">
        <f>IF(soki[[#This Row],[Filia]]=1,soki[[#This Row],[wielkosc_zamowienia]],0)</f>
        <v>0</v>
      </c>
    </row>
    <row r="519" spans="1:10" x14ac:dyDescent="0.25">
      <c r="A519">
        <v>518</v>
      </c>
      <c r="B519" s="1">
        <v>44451</v>
      </c>
      <c r="C519" s="2" t="s">
        <v>7</v>
      </c>
      <c r="D519">
        <v>3550</v>
      </c>
      <c r="E519">
        <f>WEEKDAY(soki[[#This Row],[data]],11)</f>
        <v>7</v>
      </c>
      <c r="F519">
        <f>IF(H519=1,IF(soki[[#This Row],[Dzień]]&gt;5,5000,$M$5),0)</f>
        <v>5000</v>
      </c>
      <c r="G519">
        <f>IF(G518-soki[[#This Row],[wielkosc_zamowienia]]+soki[[#This Row],[Produkcja]]&lt;0,G518+soki[[#This Row],[Produkcja]],G518-soki[[#This Row],[wielkosc_zamowienia]]+soki[[#This Row],[Produkcja]])</f>
        <v>43480</v>
      </c>
      <c r="H519">
        <f>IF(soki[[#This Row],[data]]=B518,0,1)</f>
        <v>1</v>
      </c>
      <c r="I519">
        <f>IF(G518+soki[[#This Row],[Produkcja]]-soki[[#This Row],[wielkosc_zamowienia]]&lt;0,1,0)</f>
        <v>0</v>
      </c>
      <c r="J519">
        <f>IF(soki[[#This Row],[Filia]]=1,soki[[#This Row],[wielkosc_zamowienia]],0)</f>
        <v>0</v>
      </c>
    </row>
    <row r="520" spans="1:10" x14ac:dyDescent="0.25">
      <c r="A520">
        <v>519</v>
      </c>
      <c r="B520" s="1">
        <v>44451</v>
      </c>
      <c r="C520" s="2" t="s">
        <v>4</v>
      </c>
      <c r="D520">
        <v>5210</v>
      </c>
      <c r="E520">
        <f>WEEKDAY(soki[[#This Row],[data]],11)</f>
        <v>7</v>
      </c>
      <c r="F520">
        <f>IF(H520=1,IF(soki[[#This Row],[Dzień]]&gt;5,5000,$M$5),0)</f>
        <v>0</v>
      </c>
      <c r="G520">
        <f>IF(G519-soki[[#This Row],[wielkosc_zamowienia]]+soki[[#This Row],[Produkcja]]&lt;0,G519+soki[[#This Row],[Produkcja]],G519-soki[[#This Row],[wielkosc_zamowienia]]+soki[[#This Row],[Produkcja]])</f>
        <v>38270</v>
      </c>
      <c r="H520">
        <f>IF(soki[[#This Row],[data]]=B519,0,1)</f>
        <v>0</v>
      </c>
      <c r="I520">
        <f>IF(G519+soki[[#This Row],[Produkcja]]-soki[[#This Row],[wielkosc_zamowienia]]&lt;0,1,0)</f>
        <v>0</v>
      </c>
      <c r="J520">
        <f>IF(soki[[#This Row],[Filia]]=1,soki[[#This Row],[wielkosc_zamowienia]],0)</f>
        <v>0</v>
      </c>
    </row>
    <row r="521" spans="1:10" x14ac:dyDescent="0.25">
      <c r="A521">
        <v>520</v>
      </c>
      <c r="B521" s="1">
        <v>44451</v>
      </c>
      <c r="C521" s="2" t="s">
        <v>5</v>
      </c>
      <c r="D521">
        <v>2990</v>
      </c>
      <c r="E521">
        <f>WEEKDAY(soki[[#This Row],[data]],11)</f>
        <v>7</v>
      </c>
      <c r="F521">
        <f>IF(H521=1,IF(soki[[#This Row],[Dzień]]&gt;5,5000,$M$5),0)</f>
        <v>0</v>
      </c>
      <c r="G521">
        <f>IF(G520-soki[[#This Row],[wielkosc_zamowienia]]+soki[[#This Row],[Produkcja]]&lt;0,G520+soki[[#This Row],[Produkcja]],G520-soki[[#This Row],[wielkosc_zamowienia]]+soki[[#This Row],[Produkcja]])</f>
        <v>35280</v>
      </c>
      <c r="H521">
        <f>IF(soki[[#This Row],[data]]=B520,0,1)</f>
        <v>0</v>
      </c>
      <c r="I521">
        <f>IF(G520+soki[[#This Row],[Produkcja]]-soki[[#This Row],[wielkosc_zamowienia]]&lt;0,1,0)</f>
        <v>0</v>
      </c>
      <c r="J521">
        <f>IF(soki[[#This Row],[Filia]]=1,soki[[#This Row],[wielkosc_zamowienia]],0)</f>
        <v>0</v>
      </c>
    </row>
    <row r="522" spans="1:10" x14ac:dyDescent="0.25">
      <c r="A522">
        <v>521</v>
      </c>
      <c r="B522" s="1">
        <v>44452</v>
      </c>
      <c r="C522" s="2" t="s">
        <v>6</v>
      </c>
      <c r="D522">
        <v>7890</v>
      </c>
      <c r="E522">
        <f>WEEKDAY(soki[[#This Row],[data]],11)</f>
        <v>1</v>
      </c>
      <c r="F522">
        <f>IF(H522=1,IF(soki[[#This Row],[Dzień]]&gt;5,5000,$M$5),0)</f>
        <v>13178</v>
      </c>
      <c r="G522">
        <f>IF(G521-soki[[#This Row],[wielkosc_zamowienia]]+soki[[#This Row],[Produkcja]]&lt;0,G521+soki[[#This Row],[Produkcja]],G521-soki[[#This Row],[wielkosc_zamowienia]]+soki[[#This Row],[Produkcja]])</f>
        <v>40568</v>
      </c>
      <c r="H522">
        <f>IF(soki[[#This Row],[data]]=B521,0,1)</f>
        <v>1</v>
      </c>
      <c r="I522">
        <f>IF(G521+soki[[#This Row],[Produkcja]]-soki[[#This Row],[wielkosc_zamowienia]]&lt;0,1,0)</f>
        <v>0</v>
      </c>
      <c r="J522">
        <f>IF(soki[[#This Row],[Filia]]=1,soki[[#This Row],[wielkosc_zamowienia]],0)</f>
        <v>0</v>
      </c>
    </row>
    <row r="523" spans="1:10" x14ac:dyDescent="0.25">
      <c r="A523">
        <v>522</v>
      </c>
      <c r="B523" s="1">
        <v>44452</v>
      </c>
      <c r="C523" s="2" t="s">
        <v>5</v>
      </c>
      <c r="D523">
        <v>3440</v>
      </c>
      <c r="E523">
        <f>WEEKDAY(soki[[#This Row],[data]],11)</f>
        <v>1</v>
      </c>
      <c r="F523">
        <f>IF(H523=1,IF(soki[[#This Row],[Dzień]]&gt;5,5000,$M$5),0)</f>
        <v>0</v>
      </c>
      <c r="G523">
        <f>IF(G522-soki[[#This Row],[wielkosc_zamowienia]]+soki[[#This Row],[Produkcja]]&lt;0,G522+soki[[#This Row],[Produkcja]],G522-soki[[#This Row],[wielkosc_zamowienia]]+soki[[#This Row],[Produkcja]])</f>
        <v>37128</v>
      </c>
      <c r="H523">
        <f>IF(soki[[#This Row],[data]]=B522,0,1)</f>
        <v>0</v>
      </c>
      <c r="I523">
        <f>IF(G522+soki[[#This Row],[Produkcja]]-soki[[#This Row],[wielkosc_zamowienia]]&lt;0,1,0)</f>
        <v>0</v>
      </c>
      <c r="J523">
        <f>IF(soki[[#This Row],[Filia]]=1,soki[[#This Row],[wielkosc_zamowienia]],0)</f>
        <v>0</v>
      </c>
    </row>
    <row r="524" spans="1:10" x14ac:dyDescent="0.25">
      <c r="A524">
        <v>523</v>
      </c>
      <c r="B524" s="1">
        <v>44452</v>
      </c>
      <c r="C524" s="2" t="s">
        <v>7</v>
      </c>
      <c r="D524">
        <v>6170</v>
      </c>
      <c r="E524">
        <f>WEEKDAY(soki[[#This Row],[data]],11)</f>
        <v>1</v>
      </c>
      <c r="F524">
        <f>IF(H524=1,IF(soki[[#This Row],[Dzień]]&gt;5,5000,$M$5),0)</f>
        <v>0</v>
      </c>
      <c r="G524">
        <f>IF(G523-soki[[#This Row],[wielkosc_zamowienia]]+soki[[#This Row],[Produkcja]]&lt;0,G523+soki[[#This Row],[Produkcja]],G523-soki[[#This Row],[wielkosc_zamowienia]]+soki[[#This Row],[Produkcja]])</f>
        <v>30958</v>
      </c>
      <c r="H524">
        <f>IF(soki[[#This Row],[data]]=B523,0,1)</f>
        <v>0</v>
      </c>
      <c r="I524">
        <f>IF(G523+soki[[#This Row],[Produkcja]]-soki[[#This Row],[wielkosc_zamowienia]]&lt;0,1,0)</f>
        <v>0</v>
      </c>
      <c r="J524">
        <f>IF(soki[[#This Row],[Filia]]=1,soki[[#This Row],[wielkosc_zamowienia]],0)</f>
        <v>0</v>
      </c>
    </row>
    <row r="525" spans="1:10" x14ac:dyDescent="0.25">
      <c r="A525">
        <v>524</v>
      </c>
      <c r="B525" s="1">
        <v>44453</v>
      </c>
      <c r="C525" s="2" t="s">
        <v>4</v>
      </c>
      <c r="D525">
        <v>8230</v>
      </c>
      <c r="E525">
        <f>WEEKDAY(soki[[#This Row],[data]],11)</f>
        <v>2</v>
      </c>
      <c r="F525">
        <f>IF(H525=1,IF(soki[[#This Row],[Dzień]]&gt;5,5000,$M$5),0)</f>
        <v>13178</v>
      </c>
      <c r="G525">
        <f>IF(G524-soki[[#This Row],[wielkosc_zamowienia]]+soki[[#This Row],[Produkcja]]&lt;0,G524+soki[[#This Row],[Produkcja]],G524-soki[[#This Row],[wielkosc_zamowienia]]+soki[[#This Row],[Produkcja]])</f>
        <v>35906</v>
      </c>
      <c r="H525">
        <f>IF(soki[[#This Row],[data]]=B524,0,1)</f>
        <v>1</v>
      </c>
      <c r="I525">
        <f>IF(G524+soki[[#This Row],[Produkcja]]-soki[[#This Row],[wielkosc_zamowienia]]&lt;0,1,0)</f>
        <v>0</v>
      </c>
      <c r="J525">
        <f>IF(soki[[#This Row],[Filia]]=1,soki[[#This Row],[wielkosc_zamowienia]],0)</f>
        <v>0</v>
      </c>
    </row>
    <row r="526" spans="1:10" x14ac:dyDescent="0.25">
      <c r="A526">
        <v>525</v>
      </c>
      <c r="B526" s="1">
        <v>44454</v>
      </c>
      <c r="C526" s="2" t="s">
        <v>5</v>
      </c>
      <c r="D526">
        <v>4710</v>
      </c>
      <c r="E526">
        <f>WEEKDAY(soki[[#This Row],[data]],11)</f>
        <v>3</v>
      </c>
      <c r="F526">
        <f>IF(H526=1,IF(soki[[#This Row],[Dzień]]&gt;5,5000,$M$5),0)</f>
        <v>13178</v>
      </c>
      <c r="G526">
        <f>IF(G525-soki[[#This Row],[wielkosc_zamowienia]]+soki[[#This Row],[Produkcja]]&lt;0,G525+soki[[#This Row],[Produkcja]],G525-soki[[#This Row],[wielkosc_zamowienia]]+soki[[#This Row],[Produkcja]])</f>
        <v>44374</v>
      </c>
      <c r="H526">
        <f>IF(soki[[#This Row],[data]]=B525,0,1)</f>
        <v>1</v>
      </c>
      <c r="I526">
        <f>IF(G525+soki[[#This Row],[Produkcja]]-soki[[#This Row],[wielkosc_zamowienia]]&lt;0,1,0)</f>
        <v>0</v>
      </c>
      <c r="J526">
        <f>IF(soki[[#This Row],[Filia]]=1,soki[[#This Row],[wielkosc_zamowienia]],0)</f>
        <v>0</v>
      </c>
    </row>
    <row r="527" spans="1:10" x14ac:dyDescent="0.25">
      <c r="A527">
        <v>526</v>
      </c>
      <c r="B527" s="1">
        <v>44454</v>
      </c>
      <c r="C527" s="2" t="s">
        <v>6</v>
      </c>
      <c r="D527">
        <v>5870</v>
      </c>
      <c r="E527">
        <f>WEEKDAY(soki[[#This Row],[data]],11)</f>
        <v>3</v>
      </c>
      <c r="F527">
        <f>IF(H527=1,IF(soki[[#This Row],[Dzień]]&gt;5,5000,$M$5),0)</f>
        <v>0</v>
      </c>
      <c r="G527">
        <f>IF(G526-soki[[#This Row],[wielkosc_zamowienia]]+soki[[#This Row],[Produkcja]]&lt;0,G526+soki[[#This Row],[Produkcja]],G526-soki[[#This Row],[wielkosc_zamowienia]]+soki[[#This Row],[Produkcja]])</f>
        <v>38504</v>
      </c>
      <c r="H527">
        <f>IF(soki[[#This Row],[data]]=B526,0,1)</f>
        <v>0</v>
      </c>
      <c r="I527">
        <f>IF(G526+soki[[#This Row],[Produkcja]]-soki[[#This Row],[wielkosc_zamowienia]]&lt;0,1,0)</f>
        <v>0</v>
      </c>
      <c r="J527">
        <f>IF(soki[[#This Row],[Filia]]=1,soki[[#This Row],[wielkosc_zamowienia]],0)</f>
        <v>0</v>
      </c>
    </row>
    <row r="528" spans="1:10" x14ac:dyDescent="0.25">
      <c r="A528">
        <v>527</v>
      </c>
      <c r="B528" s="1">
        <v>44454</v>
      </c>
      <c r="C528" s="2" t="s">
        <v>7</v>
      </c>
      <c r="D528">
        <v>4400</v>
      </c>
      <c r="E528">
        <f>WEEKDAY(soki[[#This Row],[data]],11)</f>
        <v>3</v>
      </c>
      <c r="F528">
        <f>IF(H528=1,IF(soki[[#This Row],[Dzień]]&gt;5,5000,$M$5),0)</f>
        <v>0</v>
      </c>
      <c r="G528">
        <f>IF(G527-soki[[#This Row],[wielkosc_zamowienia]]+soki[[#This Row],[Produkcja]]&lt;0,G527+soki[[#This Row],[Produkcja]],G527-soki[[#This Row],[wielkosc_zamowienia]]+soki[[#This Row],[Produkcja]])</f>
        <v>34104</v>
      </c>
      <c r="H528">
        <f>IF(soki[[#This Row],[data]]=B527,0,1)</f>
        <v>0</v>
      </c>
      <c r="I528">
        <f>IF(G527+soki[[#This Row],[Produkcja]]-soki[[#This Row],[wielkosc_zamowienia]]&lt;0,1,0)</f>
        <v>0</v>
      </c>
      <c r="J528">
        <f>IF(soki[[#This Row],[Filia]]=1,soki[[#This Row],[wielkosc_zamowienia]],0)</f>
        <v>0</v>
      </c>
    </row>
    <row r="529" spans="1:10" x14ac:dyDescent="0.25">
      <c r="A529">
        <v>528</v>
      </c>
      <c r="B529" s="1">
        <v>44455</v>
      </c>
      <c r="C529" s="2" t="s">
        <v>4</v>
      </c>
      <c r="D529">
        <v>9580</v>
      </c>
      <c r="E529">
        <f>WEEKDAY(soki[[#This Row],[data]],11)</f>
        <v>4</v>
      </c>
      <c r="F529">
        <f>IF(H529=1,IF(soki[[#This Row],[Dzień]]&gt;5,5000,$M$5),0)</f>
        <v>13178</v>
      </c>
      <c r="G529">
        <f>IF(G528-soki[[#This Row],[wielkosc_zamowienia]]+soki[[#This Row],[Produkcja]]&lt;0,G528+soki[[#This Row],[Produkcja]],G528-soki[[#This Row],[wielkosc_zamowienia]]+soki[[#This Row],[Produkcja]])</f>
        <v>37702</v>
      </c>
      <c r="H529">
        <f>IF(soki[[#This Row],[data]]=B528,0,1)</f>
        <v>1</v>
      </c>
      <c r="I529">
        <f>IF(G528+soki[[#This Row],[Produkcja]]-soki[[#This Row],[wielkosc_zamowienia]]&lt;0,1,0)</f>
        <v>0</v>
      </c>
      <c r="J529">
        <f>IF(soki[[#This Row],[Filia]]=1,soki[[#This Row],[wielkosc_zamowienia]],0)</f>
        <v>0</v>
      </c>
    </row>
    <row r="530" spans="1:10" x14ac:dyDescent="0.25">
      <c r="A530">
        <v>529</v>
      </c>
      <c r="B530" s="1">
        <v>44456</v>
      </c>
      <c r="C530" s="2" t="s">
        <v>5</v>
      </c>
      <c r="D530">
        <v>6730</v>
      </c>
      <c r="E530">
        <f>WEEKDAY(soki[[#This Row],[data]],11)</f>
        <v>5</v>
      </c>
      <c r="F530">
        <f>IF(H530=1,IF(soki[[#This Row],[Dzień]]&gt;5,5000,$M$5),0)</f>
        <v>13178</v>
      </c>
      <c r="G530">
        <f>IF(G529-soki[[#This Row],[wielkosc_zamowienia]]+soki[[#This Row],[Produkcja]]&lt;0,G529+soki[[#This Row],[Produkcja]],G529-soki[[#This Row],[wielkosc_zamowienia]]+soki[[#This Row],[Produkcja]])</f>
        <v>44150</v>
      </c>
      <c r="H530">
        <f>IF(soki[[#This Row],[data]]=B529,0,1)</f>
        <v>1</v>
      </c>
      <c r="I530">
        <f>IF(G529+soki[[#This Row],[Produkcja]]-soki[[#This Row],[wielkosc_zamowienia]]&lt;0,1,0)</f>
        <v>0</v>
      </c>
      <c r="J530">
        <f>IF(soki[[#This Row],[Filia]]=1,soki[[#This Row],[wielkosc_zamowienia]],0)</f>
        <v>0</v>
      </c>
    </row>
    <row r="531" spans="1:10" x14ac:dyDescent="0.25">
      <c r="A531">
        <v>530</v>
      </c>
      <c r="B531" s="1">
        <v>44456</v>
      </c>
      <c r="C531" s="2" t="s">
        <v>7</v>
      </c>
      <c r="D531">
        <v>3320</v>
      </c>
      <c r="E531">
        <f>WEEKDAY(soki[[#This Row],[data]],11)</f>
        <v>5</v>
      </c>
      <c r="F531">
        <f>IF(H531=1,IF(soki[[#This Row],[Dzień]]&gt;5,5000,$M$5),0)</f>
        <v>0</v>
      </c>
      <c r="G531">
        <f>IF(G530-soki[[#This Row],[wielkosc_zamowienia]]+soki[[#This Row],[Produkcja]]&lt;0,G530+soki[[#This Row],[Produkcja]],G530-soki[[#This Row],[wielkosc_zamowienia]]+soki[[#This Row],[Produkcja]])</f>
        <v>40830</v>
      </c>
      <c r="H531">
        <f>IF(soki[[#This Row],[data]]=B530,0,1)</f>
        <v>0</v>
      </c>
      <c r="I531">
        <f>IF(G530+soki[[#This Row],[Produkcja]]-soki[[#This Row],[wielkosc_zamowienia]]&lt;0,1,0)</f>
        <v>0</v>
      </c>
      <c r="J531">
        <f>IF(soki[[#This Row],[Filia]]=1,soki[[#This Row],[wielkosc_zamowienia]],0)</f>
        <v>0</v>
      </c>
    </row>
    <row r="532" spans="1:10" x14ac:dyDescent="0.25">
      <c r="A532">
        <v>531</v>
      </c>
      <c r="B532" s="1">
        <v>44456</v>
      </c>
      <c r="C532" s="2" t="s">
        <v>4</v>
      </c>
      <c r="D532">
        <v>7580</v>
      </c>
      <c r="E532">
        <f>WEEKDAY(soki[[#This Row],[data]],11)</f>
        <v>5</v>
      </c>
      <c r="F532">
        <f>IF(H532=1,IF(soki[[#This Row],[Dzień]]&gt;5,5000,$M$5),0)</f>
        <v>0</v>
      </c>
      <c r="G532">
        <f>IF(G531-soki[[#This Row],[wielkosc_zamowienia]]+soki[[#This Row],[Produkcja]]&lt;0,G531+soki[[#This Row],[Produkcja]],G531-soki[[#This Row],[wielkosc_zamowienia]]+soki[[#This Row],[Produkcja]])</f>
        <v>33250</v>
      </c>
      <c r="H532">
        <f>IF(soki[[#This Row],[data]]=B531,0,1)</f>
        <v>0</v>
      </c>
      <c r="I532">
        <f>IF(G531+soki[[#This Row],[Produkcja]]-soki[[#This Row],[wielkosc_zamowienia]]&lt;0,1,0)</f>
        <v>0</v>
      </c>
      <c r="J532">
        <f>IF(soki[[#This Row],[Filia]]=1,soki[[#This Row],[wielkosc_zamowienia]],0)</f>
        <v>0</v>
      </c>
    </row>
    <row r="533" spans="1:10" x14ac:dyDescent="0.25">
      <c r="A533">
        <v>532</v>
      </c>
      <c r="B533" s="1">
        <v>44457</v>
      </c>
      <c r="C533" s="2" t="s">
        <v>6</v>
      </c>
      <c r="D533">
        <v>7650</v>
      </c>
      <c r="E533">
        <f>WEEKDAY(soki[[#This Row],[data]],11)</f>
        <v>6</v>
      </c>
      <c r="F533">
        <f>IF(H533=1,IF(soki[[#This Row],[Dzień]]&gt;5,5000,$M$5),0)</f>
        <v>5000</v>
      </c>
      <c r="G533">
        <f>IF(G532-soki[[#This Row],[wielkosc_zamowienia]]+soki[[#This Row],[Produkcja]]&lt;0,G532+soki[[#This Row],[Produkcja]],G532-soki[[#This Row],[wielkosc_zamowienia]]+soki[[#This Row],[Produkcja]])</f>
        <v>30600</v>
      </c>
      <c r="H533">
        <f>IF(soki[[#This Row],[data]]=B532,0,1)</f>
        <v>1</v>
      </c>
      <c r="I533">
        <f>IF(G532+soki[[#This Row],[Produkcja]]-soki[[#This Row],[wielkosc_zamowienia]]&lt;0,1,0)</f>
        <v>0</v>
      </c>
      <c r="J533">
        <f>IF(soki[[#This Row],[Filia]]=1,soki[[#This Row],[wielkosc_zamowienia]],0)</f>
        <v>0</v>
      </c>
    </row>
    <row r="534" spans="1:10" x14ac:dyDescent="0.25">
      <c r="A534">
        <v>533</v>
      </c>
      <c r="B534" s="1">
        <v>44457</v>
      </c>
      <c r="C534" s="2" t="s">
        <v>5</v>
      </c>
      <c r="D534">
        <v>2640</v>
      </c>
      <c r="E534">
        <f>WEEKDAY(soki[[#This Row],[data]],11)</f>
        <v>6</v>
      </c>
      <c r="F534">
        <f>IF(H534=1,IF(soki[[#This Row],[Dzień]]&gt;5,5000,$M$5),0)</f>
        <v>0</v>
      </c>
      <c r="G534">
        <f>IF(G533-soki[[#This Row],[wielkosc_zamowienia]]+soki[[#This Row],[Produkcja]]&lt;0,G533+soki[[#This Row],[Produkcja]],G533-soki[[#This Row],[wielkosc_zamowienia]]+soki[[#This Row],[Produkcja]])</f>
        <v>27960</v>
      </c>
      <c r="H534">
        <f>IF(soki[[#This Row],[data]]=B533,0,1)</f>
        <v>0</v>
      </c>
      <c r="I534">
        <f>IF(G533+soki[[#This Row],[Produkcja]]-soki[[#This Row],[wielkosc_zamowienia]]&lt;0,1,0)</f>
        <v>0</v>
      </c>
      <c r="J534">
        <f>IF(soki[[#This Row],[Filia]]=1,soki[[#This Row],[wielkosc_zamowienia]],0)</f>
        <v>0</v>
      </c>
    </row>
    <row r="535" spans="1:10" x14ac:dyDescent="0.25">
      <c r="A535">
        <v>534</v>
      </c>
      <c r="B535" s="1">
        <v>44458</v>
      </c>
      <c r="C535" s="2" t="s">
        <v>7</v>
      </c>
      <c r="D535">
        <v>9750</v>
      </c>
      <c r="E535">
        <f>WEEKDAY(soki[[#This Row],[data]],11)</f>
        <v>7</v>
      </c>
      <c r="F535">
        <f>IF(H535=1,IF(soki[[#This Row],[Dzień]]&gt;5,5000,$M$5),0)</f>
        <v>5000</v>
      </c>
      <c r="G535">
        <f>IF(G534-soki[[#This Row],[wielkosc_zamowienia]]+soki[[#This Row],[Produkcja]]&lt;0,G534+soki[[#This Row],[Produkcja]],G534-soki[[#This Row],[wielkosc_zamowienia]]+soki[[#This Row],[Produkcja]])</f>
        <v>23210</v>
      </c>
      <c r="H535">
        <f>IF(soki[[#This Row],[data]]=B534,0,1)</f>
        <v>1</v>
      </c>
      <c r="I535">
        <f>IF(G534+soki[[#This Row],[Produkcja]]-soki[[#This Row],[wielkosc_zamowienia]]&lt;0,1,0)</f>
        <v>0</v>
      </c>
      <c r="J535">
        <f>IF(soki[[#This Row],[Filia]]=1,soki[[#This Row],[wielkosc_zamowienia]],0)</f>
        <v>0</v>
      </c>
    </row>
    <row r="536" spans="1:10" x14ac:dyDescent="0.25">
      <c r="A536">
        <v>535</v>
      </c>
      <c r="B536" s="1">
        <v>44458</v>
      </c>
      <c r="C536" s="2" t="s">
        <v>5</v>
      </c>
      <c r="D536">
        <v>9860</v>
      </c>
      <c r="E536">
        <f>WEEKDAY(soki[[#This Row],[data]],11)</f>
        <v>7</v>
      </c>
      <c r="F536">
        <f>IF(H536=1,IF(soki[[#This Row],[Dzień]]&gt;5,5000,$M$5),0)</f>
        <v>0</v>
      </c>
      <c r="G536">
        <f>IF(G535-soki[[#This Row],[wielkosc_zamowienia]]+soki[[#This Row],[Produkcja]]&lt;0,G535+soki[[#This Row],[Produkcja]],G535-soki[[#This Row],[wielkosc_zamowienia]]+soki[[#This Row],[Produkcja]])</f>
        <v>13350</v>
      </c>
      <c r="H536">
        <f>IF(soki[[#This Row],[data]]=B535,0,1)</f>
        <v>0</v>
      </c>
      <c r="I536">
        <f>IF(G535+soki[[#This Row],[Produkcja]]-soki[[#This Row],[wielkosc_zamowienia]]&lt;0,1,0)</f>
        <v>0</v>
      </c>
      <c r="J536">
        <f>IF(soki[[#This Row],[Filia]]=1,soki[[#This Row],[wielkosc_zamowienia]],0)</f>
        <v>0</v>
      </c>
    </row>
    <row r="537" spans="1:10" x14ac:dyDescent="0.25">
      <c r="A537">
        <v>536</v>
      </c>
      <c r="B537" s="1">
        <v>44458</v>
      </c>
      <c r="C537" s="2" t="s">
        <v>6</v>
      </c>
      <c r="D537">
        <v>8160</v>
      </c>
      <c r="E537">
        <f>WEEKDAY(soki[[#This Row],[data]],11)</f>
        <v>7</v>
      </c>
      <c r="F537">
        <f>IF(H537=1,IF(soki[[#This Row],[Dzień]]&gt;5,5000,$M$5),0)</f>
        <v>0</v>
      </c>
      <c r="G537">
        <f>IF(G536-soki[[#This Row],[wielkosc_zamowienia]]+soki[[#This Row],[Produkcja]]&lt;0,G536+soki[[#This Row],[Produkcja]],G536-soki[[#This Row],[wielkosc_zamowienia]]+soki[[#This Row],[Produkcja]])</f>
        <v>5190</v>
      </c>
      <c r="H537">
        <f>IF(soki[[#This Row],[data]]=B536,0,1)</f>
        <v>0</v>
      </c>
      <c r="I537">
        <f>IF(G536+soki[[#This Row],[Produkcja]]-soki[[#This Row],[wielkosc_zamowienia]]&lt;0,1,0)</f>
        <v>0</v>
      </c>
      <c r="J537">
        <f>IF(soki[[#This Row],[Filia]]=1,soki[[#This Row],[wielkosc_zamowienia]],0)</f>
        <v>0</v>
      </c>
    </row>
    <row r="538" spans="1:10" x14ac:dyDescent="0.25">
      <c r="A538">
        <v>537</v>
      </c>
      <c r="B538" s="1">
        <v>44459</v>
      </c>
      <c r="C538" s="2" t="s">
        <v>4</v>
      </c>
      <c r="D538">
        <v>6280</v>
      </c>
      <c r="E538">
        <f>WEEKDAY(soki[[#This Row],[data]],11)</f>
        <v>1</v>
      </c>
      <c r="F538">
        <f>IF(H538=1,IF(soki[[#This Row],[Dzień]]&gt;5,5000,$M$5),0)</f>
        <v>13178</v>
      </c>
      <c r="G538">
        <f>IF(G537-soki[[#This Row],[wielkosc_zamowienia]]+soki[[#This Row],[Produkcja]]&lt;0,G537+soki[[#This Row],[Produkcja]],G537-soki[[#This Row],[wielkosc_zamowienia]]+soki[[#This Row],[Produkcja]])</f>
        <v>12088</v>
      </c>
      <c r="H538">
        <f>IF(soki[[#This Row],[data]]=B537,0,1)</f>
        <v>1</v>
      </c>
      <c r="I538">
        <f>IF(G537+soki[[#This Row],[Produkcja]]-soki[[#This Row],[wielkosc_zamowienia]]&lt;0,1,0)</f>
        <v>0</v>
      </c>
      <c r="J538">
        <f>IF(soki[[#This Row],[Filia]]=1,soki[[#This Row],[wielkosc_zamowienia]],0)</f>
        <v>0</v>
      </c>
    </row>
    <row r="539" spans="1:10" x14ac:dyDescent="0.25">
      <c r="A539">
        <v>538</v>
      </c>
      <c r="B539" s="1">
        <v>44459</v>
      </c>
      <c r="C539" s="2" t="s">
        <v>7</v>
      </c>
      <c r="D539">
        <v>6490</v>
      </c>
      <c r="E539">
        <f>WEEKDAY(soki[[#This Row],[data]],11)</f>
        <v>1</v>
      </c>
      <c r="F539">
        <f>IF(H539=1,IF(soki[[#This Row],[Dzień]]&gt;5,5000,$M$5),0)</f>
        <v>0</v>
      </c>
      <c r="G539">
        <f>IF(G538-soki[[#This Row],[wielkosc_zamowienia]]+soki[[#This Row],[Produkcja]]&lt;0,G538+soki[[#This Row],[Produkcja]],G538-soki[[#This Row],[wielkosc_zamowienia]]+soki[[#This Row],[Produkcja]])</f>
        <v>5598</v>
      </c>
      <c r="H539">
        <f>IF(soki[[#This Row],[data]]=B538,0,1)</f>
        <v>0</v>
      </c>
      <c r="I539">
        <f>IF(G538+soki[[#This Row],[Produkcja]]-soki[[#This Row],[wielkosc_zamowienia]]&lt;0,1,0)</f>
        <v>0</v>
      </c>
      <c r="J539">
        <f>IF(soki[[#This Row],[Filia]]=1,soki[[#This Row],[wielkosc_zamowienia]],0)</f>
        <v>0</v>
      </c>
    </row>
    <row r="540" spans="1:10" x14ac:dyDescent="0.25">
      <c r="A540">
        <v>539</v>
      </c>
      <c r="B540" s="1">
        <v>44460</v>
      </c>
      <c r="C540" s="2" t="s">
        <v>4</v>
      </c>
      <c r="D540">
        <v>4110</v>
      </c>
      <c r="E540">
        <f>WEEKDAY(soki[[#This Row],[data]],11)</f>
        <v>2</v>
      </c>
      <c r="F540">
        <f>IF(H540=1,IF(soki[[#This Row],[Dzień]]&gt;5,5000,$M$5),0)</f>
        <v>13178</v>
      </c>
      <c r="G540">
        <f>IF(G539-soki[[#This Row],[wielkosc_zamowienia]]+soki[[#This Row],[Produkcja]]&lt;0,G539+soki[[#This Row],[Produkcja]],G539-soki[[#This Row],[wielkosc_zamowienia]]+soki[[#This Row],[Produkcja]])</f>
        <v>14666</v>
      </c>
      <c r="H540">
        <f>IF(soki[[#This Row],[data]]=B539,0,1)</f>
        <v>1</v>
      </c>
      <c r="I540">
        <f>IF(G539+soki[[#This Row],[Produkcja]]-soki[[#This Row],[wielkosc_zamowienia]]&lt;0,1,0)</f>
        <v>0</v>
      </c>
      <c r="J540">
        <f>IF(soki[[#This Row],[Filia]]=1,soki[[#This Row],[wielkosc_zamowienia]],0)</f>
        <v>0</v>
      </c>
    </row>
    <row r="541" spans="1:10" x14ac:dyDescent="0.25">
      <c r="A541">
        <v>540</v>
      </c>
      <c r="B541" s="1">
        <v>44460</v>
      </c>
      <c r="C541" s="2" t="s">
        <v>7</v>
      </c>
      <c r="D541">
        <v>3140</v>
      </c>
      <c r="E541">
        <f>WEEKDAY(soki[[#This Row],[data]],11)</f>
        <v>2</v>
      </c>
      <c r="F541">
        <f>IF(H541=1,IF(soki[[#This Row],[Dzień]]&gt;5,5000,$M$5),0)</f>
        <v>0</v>
      </c>
      <c r="G541">
        <f>IF(G540-soki[[#This Row],[wielkosc_zamowienia]]+soki[[#This Row],[Produkcja]]&lt;0,G540+soki[[#This Row],[Produkcja]],G540-soki[[#This Row],[wielkosc_zamowienia]]+soki[[#This Row],[Produkcja]])</f>
        <v>11526</v>
      </c>
      <c r="H541">
        <f>IF(soki[[#This Row],[data]]=B540,0,1)</f>
        <v>0</v>
      </c>
      <c r="I541">
        <f>IF(G540+soki[[#This Row],[Produkcja]]-soki[[#This Row],[wielkosc_zamowienia]]&lt;0,1,0)</f>
        <v>0</v>
      </c>
      <c r="J541">
        <f>IF(soki[[#This Row],[Filia]]=1,soki[[#This Row],[wielkosc_zamowienia]],0)</f>
        <v>0</v>
      </c>
    </row>
    <row r="542" spans="1:10" x14ac:dyDescent="0.25">
      <c r="A542">
        <v>541</v>
      </c>
      <c r="B542" s="1">
        <v>44461</v>
      </c>
      <c r="C542" s="2" t="s">
        <v>7</v>
      </c>
      <c r="D542">
        <v>3550</v>
      </c>
      <c r="E542">
        <f>WEEKDAY(soki[[#This Row],[data]],11)</f>
        <v>3</v>
      </c>
      <c r="F542">
        <f>IF(H542=1,IF(soki[[#This Row],[Dzień]]&gt;5,5000,$M$5),0)</f>
        <v>13178</v>
      </c>
      <c r="G542">
        <f>IF(G541-soki[[#This Row],[wielkosc_zamowienia]]+soki[[#This Row],[Produkcja]]&lt;0,G541+soki[[#This Row],[Produkcja]],G541-soki[[#This Row],[wielkosc_zamowienia]]+soki[[#This Row],[Produkcja]])</f>
        <v>21154</v>
      </c>
      <c r="H542">
        <f>IF(soki[[#This Row],[data]]=B541,0,1)</f>
        <v>1</v>
      </c>
      <c r="I542">
        <f>IF(G541+soki[[#This Row],[Produkcja]]-soki[[#This Row],[wielkosc_zamowienia]]&lt;0,1,0)</f>
        <v>0</v>
      </c>
      <c r="J542">
        <f>IF(soki[[#This Row],[Filia]]=1,soki[[#This Row],[wielkosc_zamowienia]],0)</f>
        <v>0</v>
      </c>
    </row>
    <row r="543" spans="1:10" x14ac:dyDescent="0.25">
      <c r="A543">
        <v>542</v>
      </c>
      <c r="B543" s="1">
        <v>44461</v>
      </c>
      <c r="C543" s="2" t="s">
        <v>6</v>
      </c>
      <c r="D543">
        <v>1280</v>
      </c>
      <c r="E543">
        <f>WEEKDAY(soki[[#This Row],[data]],11)</f>
        <v>3</v>
      </c>
      <c r="F543">
        <f>IF(H543=1,IF(soki[[#This Row],[Dzień]]&gt;5,5000,$M$5),0)</f>
        <v>0</v>
      </c>
      <c r="G543">
        <f>IF(G542-soki[[#This Row],[wielkosc_zamowienia]]+soki[[#This Row],[Produkcja]]&lt;0,G542+soki[[#This Row],[Produkcja]],G542-soki[[#This Row],[wielkosc_zamowienia]]+soki[[#This Row],[Produkcja]])</f>
        <v>19874</v>
      </c>
      <c r="H543">
        <f>IF(soki[[#This Row],[data]]=B542,0,1)</f>
        <v>0</v>
      </c>
      <c r="I543">
        <f>IF(G542+soki[[#This Row],[Produkcja]]-soki[[#This Row],[wielkosc_zamowienia]]&lt;0,1,0)</f>
        <v>0</v>
      </c>
      <c r="J543">
        <f>IF(soki[[#This Row],[Filia]]=1,soki[[#This Row],[wielkosc_zamowienia]],0)</f>
        <v>0</v>
      </c>
    </row>
    <row r="544" spans="1:10" x14ac:dyDescent="0.25">
      <c r="A544">
        <v>543</v>
      </c>
      <c r="B544" s="1">
        <v>44462</v>
      </c>
      <c r="C544" s="2" t="s">
        <v>6</v>
      </c>
      <c r="D544">
        <v>8360</v>
      </c>
      <c r="E544">
        <f>WEEKDAY(soki[[#This Row],[data]],11)</f>
        <v>4</v>
      </c>
      <c r="F544">
        <f>IF(H544=1,IF(soki[[#This Row],[Dzień]]&gt;5,5000,$M$5),0)</f>
        <v>13178</v>
      </c>
      <c r="G544">
        <f>IF(G543-soki[[#This Row],[wielkosc_zamowienia]]+soki[[#This Row],[Produkcja]]&lt;0,G543+soki[[#This Row],[Produkcja]],G543-soki[[#This Row],[wielkosc_zamowienia]]+soki[[#This Row],[Produkcja]])</f>
        <v>24692</v>
      </c>
      <c r="H544">
        <f>IF(soki[[#This Row],[data]]=B543,0,1)</f>
        <v>1</v>
      </c>
      <c r="I544">
        <f>IF(G543+soki[[#This Row],[Produkcja]]-soki[[#This Row],[wielkosc_zamowienia]]&lt;0,1,0)</f>
        <v>0</v>
      </c>
      <c r="J544">
        <f>IF(soki[[#This Row],[Filia]]=1,soki[[#This Row],[wielkosc_zamowienia]],0)</f>
        <v>0</v>
      </c>
    </row>
    <row r="545" spans="1:10" x14ac:dyDescent="0.25">
      <c r="A545">
        <v>544</v>
      </c>
      <c r="B545" s="1">
        <v>44463</v>
      </c>
      <c r="C545" s="2" t="s">
        <v>7</v>
      </c>
      <c r="D545">
        <v>2930</v>
      </c>
      <c r="E545">
        <f>WEEKDAY(soki[[#This Row],[data]],11)</f>
        <v>5</v>
      </c>
      <c r="F545">
        <f>IF(H545=1,IF(soki[[#This Row],[Dzień]]&gt;5,5000,$M$5),0)</f>
        <v>13178</v>
      </c>
      <c r="G545">
        <f>IF(G544-soki[[#This Row],[wielkosc_zamowienia]]+soki[[#This Row],[Produkcja]]&lt;0,G544+soki[[#This Row],[Produkcja]],G544-soki[[#This Row],[wielkosc_zamowienia]]+soki[[#This Row],[Produkcja]])</f>
        <v>34940</v>
      </c>
      <c r="H545">
        <f>IF(soki[[#This Row],[data]]=B544,0,1)</f>
        <v>1</v>
      </c>
      <c r="I545">
        <f>IF(G544+soki[[#This Row],[Produkcja]]-soki[[#This Row],[wielkosc_zamowienia]]&lt;0,1,0)</f>
        <v>0</v>
      </c>
      <c r="J545">
        <f>IF(soki[[#This Row],[Filia]]=1,soki[[#This Row],[wielkosc_zamowienia]],0)</f>
        <v>0</v>
      </c>
    </row>
    <row r="546" spans="1:10" x14ac:dyDescent="0.25">
      <c r="A546">
        <v>545</v>
      </c>
      <c r="B546" s="1">
        <v>44463</v>
      </c>
      <c r="C546" s="2" t="s">
        <v>6</v>
      </c>
      <c r="D546">
        <v>9920</v>
      </c>
      <c r="E546">
        <f>WEEKDAY(soki[[#This Row],[data]],11)</f>
        <v>5</v>
      </c>
      <c r="F546">
        <f>IF(H546=1,IF(soki[[#This Row],[Dzień]]&gt;5,5000,$M$5),0)</f>
        <v>0</v>
      </c>
      <c r="G546">
        <f>IF(G545-soki[[#This Row],[wielkosc_zamowienia]]+soki[[#This Row],[Produkcja]]&lt;0,G545+soki[[#This Row],[Produkcja]],G545-soki[[#This Row],[wielkosc_zamowienia]]+soki[[#This Row],[Produkcja]])</f>
        <v>25020</v>
      </c>
      <c r="H546">
        <f>IF(soki[[#This Row],[data]]=B545,0,1)</f>
        <v>0</v>
      </c>
      <c r="I546">
        <f>IF(G545+soki[[#This Row],[Produkcja]]-soki[[#This Row],[wielkosc_zamowienia]]&lt;0,1,0)</f>
        <v>0</v>
      </c>
      <c r="J546">
        <f>IF(soki[[#This Row],[Filia]]=1,soki[[#This Row],[wielkosc_zamowienia]],0)</f>
        <v>0</v>
      </c>
    </row>
    <row r="547" spans="1:10" x14ac:dyDescent="0.25">
      <c r="A547">
        <v>546</v>
      </c>
      <c r="B547" s="1">
        <v>44464</v>
      </c>
      <c r="C547" s="2" t="s">
        <v>6</v>
      </c>
      <c r="D547">
        <v>3140</v>
      </c>
      <c r="E547">
        <f>WEEKDAY(soki[[#This Row],[data]],11)</f>
        <v>6</v>
      </c>
      <c r="F547">
        <f>IF(H547=1,IF(soki[[#This Row],[Dzień]]&gt;5,5000,$M$5),0)</f>
        <v>5000</v>
      </c>
      <c r="G547">
        <f>IF(G546-soki[[#This Row],[wielkosc_zamowienia]]+soki[[#This Row],[Produkcja]]&lt;0,G546+soki[[#This Row],[Produkcja]],G546-soki[[#This Row],[wielkosc_zamowienia]]+soki[[#This Row],[Produkcja]])</f>
        <v>26880</v>
      </c>
      <c r="H547">
        <f>IF(soki[[#This Row],[data]]=B546,0,1)</f>
        <v>1</v>
      </c>
      <c r="I547">
        <f>IF(G546+soki[[#This Row],[Produkcja]]-soki[[#This Row],[wielkosc_zamowienia]]&lt;0,1,0)</f>
        <v>0</v>
      </c>
      <c r="J547">
        <f>IF(soki[[#This Row],[Filia]]=1,soki[[#This Row],[wielkosc_zamowienia]],0)</f>
        <v>0</v>
      </c>
    </row>
    <row r="548" spans="1:10" x14ac:dyDescent="0.25">
      <c r="A548">
        <v>547</v>
      </c>
      <c r="B548" s="1">
        <v>44465</v>
      </c>
      <c r="C548" s="2" t="s">
        <v>4</v>
      </c>
      <c r="D548">
        <v>1010</v>
      </c>
      <c r="E548">
        <f>WEEKDAY(soki[[#This Row],[data]],11)</f>
        <v>7</v>
      </c>
      <c r="F548">
        <f>IF(H548=1,IF(soki[[#This Row],[Dzień]]&gt;5,5000,$M$5),0)</f>
        <v>5000</v>
      </c>
      <c r="G548">
        <f>IF(G547-soki[[#This Row],[wielkosc_zamowienia]]+soki[[#This Row],[Produkcja]]&lt;0,G547+soki[[#This Row],[Produkcja]],G547-soki[[#This Row],[wielkosc_zamowienia]]+soki[[#This Row],[Produkcja]])</f>
        <v>30870</v>
      </c>
      <c r="H548">
        <f>IF(soki[[#This Row],[data]]=B547,0,1)</f>
        <v>1</v>
      </c>
      <c r="I548">
        <f>IF(G547+soki[[#This Row],[Produkcja]]-soki[[#This Row],[wielkosc_zamowienia]]&lt;0,1,0)</f>
        <v>0</v>
      </c>
      <c r="J548">
        <f>IF(soki[[#This Row],[Filia]]=1,soki[[#This Row],[wielkosc_zamowienia]],0)</f>
        <v>0</v>
      </c>
    </row>
    <row r="549" spans="1:10" x14ac:dyDescent="0.25">
      <c r="A549">
        <v>548</v>
      </c>
      <c r="B549" s="1">
        <v>44466</v>
      </c>
      <c r="C549" s="2" t="s">
        <v>6</v>
      </c>
      <c r="D549">
        <v>9210</v>
      </c>
      <c r="E549">
        <f>WEEKDAY(soki[[#This Row],[data]],11)</f>
        <v>1</v>
      </c>
      <c r="F549">
        <f>IF(H549=1,IF(soki[[#This Row],[Dzień]]&gt;5,5000,$M$5),0)</f>
        <v>13178</v>
      </c>
      <c r="G549">
        <f>IF(G548-soki[[#This Row],[wielkosc_zamowienia]]+soki[[#This Row],[Produkcja]]&lt;0,G548+soki[[#This Row],[Produkcja]],G548-soki[[#This Row],[wielkosc_zamowienia]]+soki[[#This Row],[Produkcja]])</f>
        <v>34838</v>
      </c>
      <c r="H549">
        <f>IF(soki[[#This Row],[data]]=B548,0,1)</f>
        <v>1</v>
      </c>
      <c r="I549">
        <f>IF(G548+soki[[#This Row],[Produkcja]]-soki[[#This Row],[wielkosc_zamowienia]]&lt;0,1,0)</f>
        <v>0</v>
      </c>
      <c r="J549">
        <f>IF(soki[[#This Row],[Filia]]=1,soki[[#This Row],[wielkosc_zamowienia]],0)</f>
        <v>0</v>
      </c>
    </row>
    <row r="550" spans="1:10" x14ac:dyDescent="0.25">
      <c r="A550">
        <v>549</v>
      </c>
      <c r="B550" s="1">
        <v>44466</v>
      </c>
      <c r="C550" s="2" t="s">
        <v>7</v>
      </c>
      <c r="D550">
        <v>1880</v>
      </c>
      <c r="E550">
        <f>WEEKDAY(soki[[#This Row],[data]],11)</f>
        <v>1</v>
      </c>
      <c r="F550">
        <f>IF(H550=1,IF(soki[[#This Row],[Dzień]]&gt;5,5000,$M$5),0)</f>
        <v>0</v>
      </c>
      <c r="G550">
        <f>IF(G549-soki[[#This Row],[wielkosc_zamowienia]]+soki[[#This Row],[Produkcja]]&lt;0,G549+soki[[#This Row],[Produkcja]],G549-soki[[#This Row],[wielkosc_zamowienia]]+soki[[#This Row],[Produkcja]])</f>
        <v>32958</v>
      </c>
      <c r="H550">
        <f>IF(soki[[#This Row],[data]]=B549,0,1)</f>
        <v>0</v>
      </c>
      <c r="I550">
        <f>IF(G549+soki[[#This Row],[Produkcja]]-soki[[#This Row],[wielkosc_zamowienia]]&lt;0,1,0)</f>
        <v>0</v>
      </c>
      <c r="J550">
        <f>IF(soki[[#This Row],[Filia]]=1,soki[[#This Row],[wielkosc_zamowienia]],0)</f>
        <v>0</v>
      </c>
    </row>
    <row r="551" spans="1:10" x14ac:dyDescent="0.25">
      <c r="A551">
        <v>550</v>
      </c>
      <c r="B551" s="1">
        <v>44467</v>
      </c>
      <c r="C551" s="2" t="s">
        <v>5</v>
      </c>
      <c r="D551">
        <v>5080</v>
      </c>
      <c r="E551">
        <f>WEEKDAY(soki[[#This Row],[data]],11)</f>
        <v>2</v>
      </c>
      <c r="F551">
        <f>IF(H551=1,IF(soki[[#This Row],[Dzień]]&gt;5,5000,$M$5),0)</f>
        <v>13178</v>
      </c>
      <c r="G551">
        <f>IF(G550-soki[[#This Row],[wielkosc_zamowienia]]+soki[[#This Row],[Produkcja]]&lt;0,G550+soki[[#This Row],[Produkcja]],G550-soki[[#This Row],[wielkosc_zamowienia]]+soki[[#This Row],[Produkcja]])</f>
        <v>41056</v>
      </c>
      <c r="H551">
        <f>IF(soki[[#This Row],[data]]=B550,0,1)</f>
        <v>1</v>
      </c>
      <c r="I551">
        <f>IF(G550+soki[[#This Row],[Produkcja]]-soki[[#This Row],[wielkosc_zamowienia]]&lt;0,1,0)</f>
        <v>0</v>
      </c>
      <c r="J551">
        <f>IF(soki[[#This Row],[Filia]]=1,soki[[#This Row],[wielkosc_zamowienia]],0)</f>
        <v>0</v>
      </c>
    </row>
    <row r="552" spans="1:10" x14ac:dyDescent="0.25">
      <c r="A552">
        <v>551</v>
      </c>
      <c r="B552" s="1">
        <v>44467</v>
      </c>
      <c r="C552" s="2" t="s">
        <v>7</v>
      </c>
      <c r="D552">
        <v>6540</v>
      </c>
      <c r="E552">
        <f>WEEKDAY(soki[[#This Row],[data]],11)</f>
        <v>2</v>
      </c>
      <c r="F552">
        <f>IF(H552=1,IF(soki[[#This Row],[Dzień]]&gt;5,5000,$M$5),0)</f>
        <v>0</v>
      </c>
      <c r="G552">
        <f>IF(G551-soki[[#This Row],[wielkosc_zamowienia]]+soki[[#This Row],[Produkcja]]&lt;0,G551+soki[[#This Row],[Produkcja]],G551-soki[[#This Row],[wielkosc_zamowienia]]+soki[[#This Row],[Produkcja]])</f>
        <v>34516</v>
      </c>
      <c r="H552">
        <f>IF(soki[[#This Row],[data]]=B551,0,1)</f>
        <v>0</v>
      </c>
      <c r="I552">
        <f>IF(G551+soki[[#This Row],[Produkcja]]-soki[[#This Row],[wielkosc_zamowienia]]&lt;0,1,0)</f>
        <v>0</v>
      </c>
      <c r="J552">
        <f>IF(soki[[#This Row],[Filia]]=1,soki[[#This Row],[wielkosc_zamowienia]],0)</f>
        <v>0</v>
      </c>
    </row>
    <row r="553" spans="1:10" x14ac:dyDescent="0.25">
      <c r="A553">
        <v>552</v>
      </c>
      <c r="B553" s="1">
        <v>44468</v>
      </c>
      <c r="C553" s="2" t="s">
        <v>6</v>
      </c>
      <c r="D553">
        <v>3250</v>
      </c>
      <c r="E553">
        <f>WEEKDAY(soki[[#This Row],[data]],11)</f>
        <v>3</v>
      </c>
      <c r="F553">
        <f>IF(H553=1,IF(soki[[#This Row],[Dzień]]&gt;5,5000,$M$5),0)</f>
        <v>13178</v>
      </c>
      <c r="G553">
        <f>IF(G552-soki[[#This Row],[wielkosc_zamowienia]]+soki[[#This Row],[Produkcja]]&lt;0,G552+soki[[#This Row],[Produkcja]],G552-soki[[#This Row],[wielkosc_zamowienia]]+soki[[#This Row],[Produkcja]])</f>
        <v>44444</v>
      </c>
      <c r="H553">
        <f>IF(soki[[#This Row],[data]]=B552,0,1)</f>
        <v>1</v>
      </c>
      <c r="I553">
        <f>IF(G552+soki[[#This Row],[Produkcja]]-soki[[#This Row],[wielkosc_zamowienia]]&lt;0,1,0)</f>
        <v>0</v>
      </c>
      <c r="J553">
        <f>IF(soki[[#This Row],[Filia]]=1,soki[[#This Row],[wielkosc_zamowienia]],0)</f>
        <v>0</v>
      </c>
    </row>
    <row r="554" spans="1:10" x14ac:dyDescent="0.25">
      <c r="A554">
        <v>553</v>
      </c>
      <c r="B554" s="1">
        <v>44469</v>
      </c>
      <c r="C554" s="2" t="s">
        <v>4</v>
      </c>
      <c r="D554">
        <v>5080</v>
      </c>
      <c r="E554">
        <f>WEEKDAY(soki[[#This Row],[data]],11)</f>
        <v>4</v>
      </c>
      <c r="F554">
        <f>IF(H554=1,IF(soki[[#This Row],[Dzień]]&gt;5,5000,$M$5),0)</f>
        <v>13178</v>
      </c>
      <c r="G554">
        <f>IF(G553-soki[[#This Row],[wielkosc_zamowienia]]+soki[[#This Row],[Produkcja]]&lt;0,G553+soki[[#This Row],[Produkcja]],G553-soki[[#This Row],[wielkosc_zamowienia]]+soki[[#This Row],[Produkcja]])</f>
        <v>52542</v>
      </c>
      <c r="H554">
        <f>IF(soki[[#This Row],[data]]=B553,0,1)</f>
        <v>1</v>
      </c>
      <c r="I554">
        <f>IF(G553+soki[[#This Row],[Produkcja]]-soki[[#This Row],[wielkosc_zamowienia]]&lt;0,1,0)</f>
        <v>0</v>
      </c>
      <c r="J554">
        <f>IF(soki[[#This Row],[Filia]]=1,soki[[#This Row],[wielkosc_zamowienia]],0)</f>
        <v>0</v>
      </c>
    </row>
    <row r="555" spans="1:10" x14ac:dyDescent="0.25">
      <c r="A555">
        <v>554</v>
      </c>
      <c r="B555" s="1">
        <v>44469</v>
      </c>
      <c r="C555" s="2" t="s">
        <v>5</v>
      </c>
      <c r="D555">
        <v>7660</v>
      </c>
      <c r="E555">
        <f>WEEKDAY(soki[[#This Row],[data]],11)</f>
        <v>4</v>
      </c>
      <c r="F555">
        <f>IF(H555=1,IF(soki[[#This Row],[Dzień]]&gt;5,5000,$M$5),0)</f>
        <v>0</v>
      </c>
      <c r="G555">
        <f>IF(G554-soki[[#This Row],[wielkosc_zamowienia]]+soki[[#This Row],[Produkcja]]&lt;0,G554+soki[[#This Row],[Produkcja]],G554-soki[[#This Row],[wielkosc_zamowienia]]+soki[[#This Row],[Produkcja]])</f>
        <v>44882</v>
      </c>
      <c r="H555">
        <f>IF(soki[[#This Row],[data]]=B554,0,1)</f>
        <v>0</v>
      </c>
      <c r="I555">
        <f>IF(G554+soki[[#This Row],[Produkcja]]-soki[[#This Row],[wielkosc_zamowienia]]&lt;0,1,0)</f>
        <v>0</v>
      </c>
      <c r="J555">
        <f>IF(soki[[#This Row],[Filia]]=1,soki[[#This Row],[wielkosc_zamowienia]],0)</f>
        <v>0</v>
      </c>
    </row>
    <row r="556" spans="1:10" x14ac:dyDescent="0.25">
      <c r="A556">
        <v>555</v>
      </c>
      <c r="B556" s="1">
        <v>44470</v>
      </c>
      <c r="C556" s="2" t="s">
        <v>7</v>
      </c>
      <c r="D556">
        <v>7840</v>
      </c>
      <c r="E556">
        <f>WEEKDAY(soki[[#This Row],[data]],11)</f>
        <v>5</v>
      </c>
      <c r="F556">
        <f>IF(H556=1,IF(soki[[#This Row],[Dzień]]&gt;5,5000,$M$5),0)</f>
        <v>13178</v>
      </c>
      <c r="G556">
        <f>IF(G555-soki[[#This Row],[wielkosc_zamowienia]]+soki[[#This Row],[Produkcja]]&lt;0,G555+soki[[#This Row],[Produkcja]],G555-soki[[#This Row],[wielkosc_zamowienia]]+soki[[#This Row],[Produkcja]])</f>
        <v>50220</v>
      </c>
      <c r="H556">
        <f>IF(soki[[#This Row],[data]]=B555,0,1)</f>
        <v>1</v>
      </c>
      <c r="I556">
        <f>IF(G555+soki[[#This Row],[Produkcja]]-soki[[#This Row],[wielkosc_zamowienia]]&lt;0,1,0)</f>
        <v>0</v>
      </c>
      <c r="J556">
        <f>IF(soki[[#This Row],[Filia]]=1,soki[[#This Row],[wielkosc_zamowienia]],0)</f>
        <v>0</v>
      </c>
    </row>
    <row r="557" spans="1:10" x14ac:dyDescent="0.25">
      <c r="A557">
        <v>556</v>
      </c>
      <c r="B557" s="1">
        <v>44470</v>
      </c>
      <c r="C557" s="2" t="s">
        <v>6</v>
      </c>
      <c r="D557">
        <v>2060</v>
      </c>
      <c r="E557">
        <f>WEEKDAY(soki[[#This Row],[data]],11)</f>
        <v>5</v>
      </c>
      <c r="F557">
        <f>IF(H557=1,IF(soki[[#This Row],[Dzień]]&gt;5,5000,$M$5),0)</f>
        <v>0</v>
      </c>
      <c r="G557">
        <f>IF(G556-soki[[#This Row],[wielkosc_zamowienia]]+soki[[#This Row],[Produkcja]]&lt;0,G556+soki[[#This Row],[Produkcja]],G556-soki[[#This Row],[wielkosc_zamowienia]]+soki[[#This Row],[Produkcja]])</f>
        <v>48160</v>
      </c>
      <c r="H557">
        <f>IF(soki[[#This Row],[data]]=B556,0,1)</f>
        <v>0</v>
      </c>
      <c r="I557">
        <f>IF(G556+soki[[#This Row],[Produkcja]]-soki[[#This Row],[wielkosc_zamowienia]]&lt;0,1,0)</f>
        <v>0</v>
      </c>
      <c r="J557">
        <f>IF(soki[[#This Row],[Filia]]=1,soki[[#This Row],[wielkosc_zamowienia]],0)</f>
        <v>0</v>
      </c>
    </row>
    <row r="558" spans="1:10" x14ac:dyDescent="0.25">
      <c r="A558">
        <v>557</v>
      </c>
      <c r="B558" s="1">
        <v>44471</v>
      </c>
      <c r="C558" s="2" t="s">
        <v>5</v>
      </c>
      <c r="D558">
        <v>1010</v>
      </c>
      <c r="E558">
        <f>WEEKDAY(soki[[#This Row],[data]],11)</f>
        <v>6</v>
      </c>
      <c r="F558">
        <f>IF(H558=1,IF(soki[[#This Row],[Dzień]]&gt;5,5000,$M$5),0)</f>
        <v>5000</v>
      </c>
      <c r="G558">
        <f>IF(G557-soki[[#This Row],[wielkosc_zamowienia]]+soki[[#This Row],[Produkcja]]&lt;0,G557+soki[[#This Row],[Produkcja]],G557-soki[[#This Row],[wielkosc_zamowienia]]+soki[[#This Row],[Produkcja]])</f>
        <v>52150</v>
      </c>
      <c r="H558">
        <f>IF(soki[[#This Row],[data]]=B557,0,1)</f>
        <v>1</v>
      </c>
      <c r="I558">
        <f>IF(G557+soki[[#This Row],[Produkcja]]-soki[[#This Row],[wielkosc_zamowienia]]&lt;0,1,0)</f>
        <v>0</v>
      </c>
      <c r="J558">
        <f>IF(soki[[#This Row],[Filia]]=1,soki[[#This Row],[wielkosc_zamowienia]],0)</f>
        <v>0</v>
      </c>
    </row>
    <row r="559" spans="1:10" x14ac:dyDescent="0.25">
      <c r="A559">
        <v>558</v>
      </c>
      <c r="B559" s="1">
        <v>44472</v>
      </c>
      <c r="C559" s="2" t="s">
        <v>5</v>
      </c>
      <c r="D559">
        <v>7540</v>
      </c>
      <c r="E559">
        <f>WEEKDAY(soki[[#This Row],[data]],11)</f>
        <v>7</v>
      </c>
      <c r="F559">
        <f>IF(H559=1,IF(soki[[#This Row],[Dzień]]&gt;5,5000,$M$5),0)</f>
        <v>5000</v>
      </c>
      <c r="G559">
        <f>IF(G558-soki[[#This Row],[wielkosc_zamowienia]]+soki[[#This Row],[Produkcja]]&lt;0,G558+soki[[#This Row],[Produkcja]],G558-soki[[#This Row],[wielkosc_zamowienia]]+soki[[#This Row],[Produkcja]])</f>
        <v>49610</v>
      </c>
      <c r="H559">
        <f>IF(soki[[#This Row],[data]]=B558,0,1)</f>
        <v>1</v>
      </c>
      <c r="I559">
        <f>IF(G558+soki[[#This Row],[Produkcja]]-soki[[#This Row],[wielkosc_zamowienia]]&lt;0,1,0)</f>
        <v>0</v>
      </c>
      <c r="J559">
        <f>IF(soki[[#This Row],[Filia]]=1,soki[[#This Row],[wielkosc_zamowienia]],0)</f>
        <v>0</v>
      </c>
    </row>
    <row r="560" spans="1:10" x14ac:dyDescent="0.25">
      <c r="A560">
        <v>559</v>
      </c>
      <c r="B560" s="1">
        <v>44472</v>
      </c>
      <c r="C560" s="2" t="s">
        <v>7</v>
      </c>
      <c r="D560">
        <v>6350</v>
      </c>
      <c r="E560">
        <f>WEEKDAY(soki[[#This Row],[data]],11)</f>
        <v>7</v>
      </c>
      <c r="F560">
        <f>IF(H560=1,IF(soki[[#This Row],[Dzień]]&gt;5,5000,$M$5),0)</f>
        <v>0</v>
      </c>
      <c r="G560">
        <f>IF(G559-soki[[#This Row],[wielkosc_zamowienia]]+soki[[#This Row],[Produkcja]]&lt;0,G559+soki[[#This Row],[Produkcja]],G559-soki[[#This Row],[wielkosc_zamowienia]]+soki[[#This Row],[Produkcja]])</f>
        <v>43260</v>
      </c>
      <c r="H560">
        <f>IF(soki[[#This Row],[data]]=B559,0,1)</f>
        <v>0</v>
      </c>
      <c r="I560">
        <f>IF(G559+soki[[#This Row],[Produkcja]]-soki[[#This Row],[wielkosc_zamowienia]]&lt;0,1,0)</f>
        <v>0</v>
      </c>
      <c r="J560">
        <f>IF(soki[[#This Row],[Filia]]=1,soki[[#This Row],[wielkosc_zamowienia]],0)</f>
        <v>0</v>
      </c>
    </row>
    <row r="561" spans="1:10" x14ac:dyDescent="0.25">
      <c r="A561">
        <v>560</v>
      </c>
      <c r="B561" s="1">
        <v>44472</v>
      </c>
      <c r="C561" s="2" t="s">
        <v>4</v>
      </c>
      <c r="D561">
        <v>9160</v>
      </c>
      <c r="E561">
        <f>WEEKDAY(soki[[#This Row],[data]],11)</f>
        <v>7</v>
      </c>
      <c r="F561">
        <f>IF(H561=1,IF(soki[[#This Row],[Dzień]]&gt;5,5000,$M$5),0)</f>
        <v>0</v>
      </c>
      <c r="G561">
        <f>IF(G560-soki[[#This Row],[wielkosc_zamowienia]]+soki[[#This Row],[Produkcja]]&lt;0,G560+soki[[#This Row],[Produkcja]],G560-soki[[#This Row],[wielkosc_zamowienia]]+soki[[#This Row],[Produkcja]])</f>
        <v>34100</v>
      </c>
      <c r="H561">
        <f>IF(soki[[#This Row],[data]]=B560,0,1)</f>
        <v>0</v>
      </c>
      <c r="I561">
        <f>IF(G560+soki[[#This Row],[Produkcja]]-soki[[#This Row],[wielkosc_zamowienia]]&lt;0,1,0)</f>
        <v>0</v>
      </c>
      <c r="J561">
        <f>IF(soki[[#This Row],[Filia]]=1,soki[[#This Row],[wielkosc_zamowienia]],0)</f>
        <v>0</v>
      </c>
    </row>
    <row r="562" spans="1:10" x14ac:dyDescent="0.25">
      <c r="A562">
        <v>561</v>
      </c>
      <c r="B562" s="1">
        <v>44473</v>
      </c>
      <c r="C562" s="2" t="s">
        <v>5</v>
      </c>
      <c r="D562">
        <v>9800</v>
      </c>
      <c r="E562">
        <f>WEEKDAY(soki[[#This Row],[data]],11)</f>
        <v>1</v>
      </c>
      <c r="F562">
        <f>IF(H562=1,IF(soki[[#This Row],[Dzień]]&gt;5,5000,$M$5),0)</f>
        <v>13178</v>
      </c>
      <c r="G562">
        <f>IF(G561-soki[[#This Row],[wielkosc_zamowienia]]+soki[[#This Row],[Produkcja]]&lt;0,G561+soki[[#This Row],[Produkcja]],G561-soki[[#This Row],[wielkosc_zamowienia]]+soki[[#This Row],[Produkcja]])</f>
        <v>37478</v>
      </c>
      <c r="H562">
        <f>IF(soki[[#This Row],[data]]=B561,0,1)</f>
        <v>1</v>
      </c>
      <c r="I562">
        <f>IF(G561+soki[[#This Row],[Produkcja]]-soki[[#This Row],[wielkosc_zamowienia]]&lt;0,1,0)</f>
        <v>0</v>
      </c>
      <c r="J562">
        <f>IF(soki[[#This Row],[Filia]]=1,soki[[#This Row],[wielkosc_zamowienia]],0)</f>
        <v>0</v>
      </c>
    </row>
    <row r="563" spans="1:10" x14ac:dyDescent="0.25">
      <c r="A563">
        <v>562</v>
      </c>
      <c r="B563" s="1">
        <v>44473</v>
      </c>
      <c r="C563" s="2" t="s">
        <v>7</v>
      </c>
      <c r="D563">
        <v>4990</v>
      </c>
      <c r="E563">
        <f>WEEKDAY(soki[[#This Row],[data]],11)</f>
        <v>1</v>
      </c>
      <c r="F563">
        <f>IF(H563=1,IF(soki[[#This Row],[Dzień]]&gt;5,5000,$M$5),0)</f>
        <v>0</v>
      </c>
      <c r="G563">
        <f>IF(G562-soki[[#This Row],[wielkosc_zamowienia]]+soki[[#This Row],[Produkcja]]&lt;0,G562+soki[[#This Row],[Produkcja]],G562-soki[[#This Row],[wielkosc_zamowienia]]+soki[[#This Row],[Produkcja]])</f>
        <v>32488</v>
      </c>
      <c r="H563">
        <f>IF(soki[[#This Row],[data]]=B562,0,1)</f>
        <v>0</v>
      </c>
      <c r="I563">
        <f>IF(G562+soki[[#This Row],[Produkcja]]-soki[[#This Row],[wielkosc_zamowienia]]&lt;0,1,0)</f>
        <v>0</v>
      </c>
      <c r="J563">
        <f>IF(soki[[#This Row],[Filia]]=1,soki[[#This Row],[wielkosc_zamowienia]],0)</f>
        <v>0</v>
      </c>
    </row>
    <row r="564" spans="1:10" x14ac:dyDescent="0.25">
      <c r="A564">
        <v>563</v>
      </c>
      <c r="B564" s="1">
        <v>44474</v>
      </c>
      <c r="C564" s="2" t="s">
        <v>6</v>
      </c>
      <c r="D564">
        <v>5220</v>
      </c>
      <c r="E564">
        <f>WEEKDAY(soki[[#This Row],[data]],11)</f>
        <v>2</v>
      </c>
      <c r="F564">
        <f>IF(H564=1,IF(soki[[#This Row],[Dzień]]&gt;5,5000,$M$5),0)</f>
        <v>13178</v>
      </c>
      <c r="G564">
        <f>IF(G563-soki[[#This Row],[wielkosc_zamowienia]]+soki[[#This Row],[Produkcja]]&lt;0,G563+soki[[#This Row],[Produkcja]],G563-soki[[#This Row],[wielkosc_zamowienia]]+soki[[#This Row],[Produkcja]])</f>
        <v>40446</v>
      </c>
      <c r="H564">
        <f>IF(soki[[#This Row],[data]]=B563,0,1)</f>
        <v>1</v>
      </c>
      <c r="I564">
        <f>IF(G563+soki[[#This Row],[Produkcja]]-soki[[#This Row],[wielkosc_zamowienia]]&lt;0,1,0)</f>
        <v>0</v>
      </c>
      <c r="J564">
        <f>IF(soki[[#This Row],[Filia]]=1,soki[[#This Row],[wielkosc_zamowienia]],0)</f>
        <v>0</v>
      </c>
    </row>
    <row r="565" spans="1:10" x14ac:dyDescent="0.25">
      <c r="A565">
        <v>564</v>
      </c>
      <c r="B565" s="1">
        <v>44474</v>
      </c>
      <c r="C565" s="2" t="s">
        <v>4</v>
      </c>
      <c r="D565">
        <v>3610</v>
      </c>
      <c r="E565">
        <f>WEEKDAY(soki[[#This Row],[data]],11)</f>
        <v>2</v>
      </c>
      <c r="F565">
        <f>IF(H565=1,IF(soki[[#This Row],[Dzień]]&gt;5,5000,$M$5),0)</f>
        <v>0</v>
      </c>
      <c r="G565">
        <f>IF(G564-soki[[#This Row],[wielkosc_zamowienia]]+soki[[#This Row],[Produkcja]]&lt;0,G564+soki[[#This Row],[Produkcja]],G564-soki[[#This Row],[wielkosc_zamowienia]]+soki[[#This Row],[Produkcja]])</f>
        <v>36836</v>
      </c>
      <c r="H565">
        <f>IF(soki[[#This Row],[data]]=B564,0,1)</f>
        <v>0</v>
      </c>
      <c r="I565">
        <f>IF(G564+soki[[#This Row],[Produkcja]]-soki[[#This Row],[wielkosc_zamowienia]]&lt;0,1,0)</f>
        <v>0</v>
      </c>
      <c r="J565">
        <f>IF(soki[[#This Row],[Filia]]=1,soki[[#This Row],[wielkosc_zamowienia]],0)</f>
        <v>0</v>
      </c>
    </row>
    <row r="566" spans="1:10" x14ac:dyDescent="0.25">
      <c r="A566">
        <v>565</v>
      </c>
      <c r="B566" s="1">
        <v>44474</v>
      </c>
      <c r="C566" s="2" t="s">
        <v>5</v>
      </c>
      <c r="D566">
        <v>5150</v>
      </c>
      <c r="E566">
        <f>WEEKDAY(soki[[#This Row],[data]],11)</f>
        <v>2</v>
      </c>
      <c r="F566">
        <f>IF(H566=1,IF(soki[[#This Row],[Dzień]]&gt;5,5000,$M$5),0)</f>
        <v>0</v>
      </c>
      <c r="G566">
        <f>IF(G565-soki[[#This Row],[wielkosc_zamowienia]]+soki[[#This Row],[Produkcja]]&lt;0,G565+soki[[#This Row],[Produkcja]],G565-soki[[#This Row],[wielkosc_zamowienia]]+soki[[#This Row],[Produkcja]])</f>
        <v>31686</v>
      </c>
      <c r="H566">
        <f>IF(soki[[#This Row],[data]]=B565,0,1)</f>
        <v>0</v>
      </c>
      <c r="I566">
        <f>IF(G565+soki[[#This Row],[Produkcja]]-soki[[#This Row],[wielkosc_zamowienia]]&lt;0,1,0)</f>
        <v>0</v>
      </c>
      <c r="J566">
        <f>IF(soki[[#This Row],[Filia]]=1,soki[[#This Row],[wielkosc_zamowienia]],0)</f>
        <v>0</v>
      </c>
    </row>
    <row r="567" spans="1:10" x14ac:dyDescent="0.25">
      <c r="A567">
        <v>566</v>
      </c>
      <c r="B567" s="1">
        <v>44475</v>
      </c>
      <c r="C567" s="2" t="s">
        <v>6</v>
      </c>
      <c r="D567">
        <v>2500</v>
      </c>
      <c r="E567">
        <f>WEEKDAY(soki[[#This Row],[data]],11)</f>
        <v>3</v>
      </c>
      <c r="F567">
        <f>IF(H567=1,IF(soki[[#This Row],[Dzień]]&gt;5,5000,$M$5),0)</f>
        <v>13178</v>
      </c>
      <c r="G567">
        <f>IF(G566-soki[[#This Row],[wielkosc_zamowienia]]+soki[[#This Row],[Produkcja]]&lt;0,G566+soki[[#This Row],[Produkcja]],G566-soki[[#This Row],[wielkosc_zamowienia]]+soki[[#This Row],[Produkcja]])</f>
        <v>42364</v>
      </c>
      <c r="H567">
        <f>IF(soki[[#This Row],[data]]=B566,0,1)</f>
        <v>1</v>
      </c>
      <c r="I567">
        <f>IF(G566+soki[[#This Row],[Produkcja]]-soki[[#This Row],[wielkosc_zamowienia]]&lt;0,1,0)</f>
        <v>0</v>
      </c>
      <c r="J567">
        <f>IF(soki[[#This Row],[Filia]]=1,soki[[#This Row],[wielkosc_zamowienia]],0)</f>
        <v>0</v>
      </c>
    </row>
    <row r="568" spans="1:10" x14ac:dyDescent="0.25">
      <c r="A568">
        <v>567</v>
      </c>
      <c r="B568" s="1">
        <v>44475</v>
      </c>
      <c r="C568" s="2" t="s">
        <v>5</v>
      </c>
      <c r="D568">
        <v>8900</v>
      </c>
      <c r="E568">
        <f>WEEKDAY(soki[[#This Row],[data]],11)</f>
        <v>3</v>
      </c>
      <c r="F568">
        <f>IF(H568=1,IF(soki[[#This Row],[Dzień]]&gt;5,5000,$M$5),0)</f>
        <v>0</v>
      </c>
      <c r="G568">
        <f>IF(G567-soki[[#This Row],[wielkosc_zamowienia]]+soki[[#This Row],[Produkcja]]&lt;0,G567+soki[[#This Row],[Produkcja]],G567-soki[[#This Row],[wielkosc_zamowienia]]+soki[[#This Row],[Produkcja]])</f>
        <v>33464</v>
      </c>
      <c r="H568">
        <f>IF(soki[[#This Row],[data]]=B567,0,1)</f>
        <v>0</v>
      </c>
      <c r="I568">
        <f>IF(G567+soki[[#This Row],[Produkcja]]-soki[[#This Row],[wielkosc_zamowienia]]&lt;0,1,0)</f>
        <v>0</v>
      </c>
      <c r="J568">
        <f>IF(soki[[#This Row],[Filia]]=1,soki[[#This Row],[wielkosc_zamowienia]],0)</f>
        <v>0</v>
      </c>
    </row>
    <row r="569" spans="1:10" x14ac:dyDescent="0.25">
      <c r="A569">
        <v>568</v>
      </c>
      <c r="B569" s="1">
        <v>44475</v>
      </c>
      <c r="C569" s="2" t="s">
        <v>7</v>
      </c>
      <c r="D569">
        <v>2040</v>
      </c>
      <c r="E569">
        <f>WEEKDAY(soki[[#This Row],[data]],11)</f>
        <v>3</v>
      </c>
      <c r="F569">
        <f>IF(H569=1,IF(soki[[#This Row],[Dzień]]&gt;5,5000,$M$5),0)</f>
        <v>0</v>
      </c>
      <c r="G569">
        <f>IF(G568-soki[[#This Row],[wielkosc_zamowienia]]+soki[[#This Row],[Produkcja]]&lt;0,G568+soki[[#This Row],[Produkcja]],G568-soki[[#This Row],[wielkosc_zamowienia]]+soki[[#This Row],[Produkcja]])</f>
        <v>31424</v>
      </c>
      <c r="H569">
        <f>IF(soki[[#This Row],[data]]=B568,0,1)</f>
        <v>0</v>
      </c>
      <c r="I569">
        <f>IF(G568+soki[[#This Row],[Produkcja]]-soki[[#This Row],[wielkosc_zamowienia]]&lt;0,1,0)</f>
        <v>0</v>
      </c>
      <c r="J569">
        <f>IF(soki[[#This Row],[Filia]]=1,soki[[#This Row],[wielkosc_zamowienia]],0)</f>
        <v>0</v>
      </c>
    </row>
    <row r="570" spans="1:10" x14ac:dyDescent="0.25">
      <c r="A570">
        <v>569</v>
      </c>
      <c r="B570" s="1">
        <v>44476</v>
      </c>
      <c r="C570" s="2" t="s">
        <v>4</v>
      </c>
      <c r="D570">
        <v>8930</v>
      </c>
      <c r="E570">
        <f>WEEKDAY(soki[[#This Row],[data]],11)</f>
        <v>4</v>
      </c>
      <c r="F570">
        <f>IF(H570=1,IF(soki[[#This Row],[Dzień]]&gt;5,5000,$M$5),0)</f>
        <v>13178</v>
      </c>
      <c r="G570">
        <f>IF(G569-soki[[#This Row],[wielkosc_zamowienia]]+soki[[#This Row],[Produkcja]]&lt;0,G569+soki[[#This Row],[Produkcja]],G569-soki[[#This Row],[wielkosc_zamowienia]]+soki[[#This Row],[Produkcja]])</f>
        <v>35672</v>
      </c>
      <c r="H570">
        <f>IF(soki[[#This Row],[data]]=B569,0,1)</f>
        <v>1</v>
      </c>
      <c r="I570">
        <f>IF(G569+soki[[#This Row],[Produkcja]]-soki[[#This Row],[wielkosc_zamowienia]]&lt;0,1,0)</f>
        <v>0</v>
      </c>
      <c r="J570">
        <f>IF(soki[[#This Row],[Filia]]=1,soki[[#This Row],[wielkosc_zamowienia]],0)</f>
        <v>0</v>
      </c>
    </row>
    <row r="571" spans="1:10" x14ac:dyDescent="0.25">
      <c r="A571">
        <v>570</v>
      </c>
      <c r="B571" s="1">
        <v>44477</v>
      </c>
      <c r="C571" s="2" t="s">
        <v>5</v>
      </c>
      <c r="D571">
        <v>4980</v>
      </c>
      <c r="E571">
        <f>WEEKDAY(soki[[#This Row],[data]],11)</f>
        <v>5</v>
      </c>
      <c r="F571">
        <f>IF(H571=1,IF(soki[[#This Row],[Dzień]]&gt;5,5000,$M$5),0)</f>
        <v>13178</v>
      </c>
      <c r="G571">
        <f>IF(G570-soki[[#This Row],[wielkosc_zamowienia]]+soki[[#This Row],[Produkcja]]&lt;0,G570+soki[[#This Row],[Produkcja]],G570-soki[[#This Row],[wielkosc_zamowienia]]+soki[[#This Row],[Produkcja]])</f>
        <v>43870</v>
      </c>
      <c r="H571">
        <f>IF(soki[[#This Row],[data]]=B570,0,1)</f>
        <v>1</v>
      </c>
      <c r="I571">
        <f>IF(G570+soki[[#This Row],[Produkcja]]-soki[[#This Row],[wielkosc_zamowienia]]&lt;0,1,0)</f>
        <v>0</v>
      </c>
      <c r="J571">
        <f>IF(soki[[#This Row],[Filia]]=1,soki[[#This Row],[wielkosc_zamowienia]],0)</f>
        <v>0</v>
      </c>
    </row>
    <row r="572" spans="1:10" x14ac:dyDescent="0.25">
      <c r="A572">
        <v>571</v>
      </c>
      <c r="B572" s="1">
        <v>44477</v>
      </c>
      <c r="C572" s="2" t="s">
        <v>6</v>
      </c>
      <c r="D572">
        <v>7120</v>
      </c>
      <c r="E572">
        <f>WEEKDAY(soki[[#This Row],[data]],11)</f>
        <v>5</v>
      </c>
      <c r="F572">
        <f>IF(H572=1,IF(soki[[#This Row],[Dzień]]&gt;5,5000,$M$5),0)</f>
        <v>0</v>
      </c>
      <c r="G572">
        <f>IF(G571-soki[[#This Row],[wielkosc_zamowienia]]+soki[[#This Row],[Produkcja]]&lt;0,G571+soki[[#This Row],[Produkcja]],G571-soki[[#This Row],[wielkosc_zamowienia]]+soki[[#This Row],[Produkcja]])</f>
        <v>36750</v>
      </c>
      <c r="H572">
        <f>IF(soki[[#This Row],[data]]=B571,0,1)</f>
        <v>0</v>
      </c>
      <c r="I572">
        <f>IF(G571+soki[[#This Row],[Produkcja]]-soki[[#This Row],[wielkosc_zamowienia]]&lt;0,1,0)</f>
        <v>0</v>
      </c>
      <c r="J572">
        <f>IF(soki[[#This Row],[Filia]]=1,soki[[#This Row],[wielkosc_zamowienia]],0)</f>
        <v>0</v>
      </c>
    </row>
    <row r="573" spans="1:10" x14ac:dyDescent="0.25">
      <c r="A573">
        <v>572</v>
      </c>
      <c r="B573" s="1">
        <v>44477</v>
      </c>
      <c r="C573" s="2" t="s">
        <v>4</v>
      </c>
      <c r="D573">
        <v>1780</v>
      </c>
      <c r="E573">
        <f>WEEKDAY(soki[[#This Row],[data]],11)</f>
        <v>5</v>
      </c>
      <c r="F573">
        <f>IF(H573=1,IF(soki[[#This Row],[Dzień]]&gt;5,5000,$M$5),0)</f>
        <v>0</v>
      </c>
      <c r="G573">
        <f>IF(G572-soki[[#This Row],[wielkosc_zamowienia]]+soki[[#This Row],[Produkcja]]&lt;0,G572+soki[[#This Row],[Produkcja]],G572-soki[[#This Row],[wielkosc_zamowienia]]+soki[[#This Row],[Produkcja]])</f>
        <v>34970</v>
      </c>
      <c r="H573">
        <f>IF(soki[[#This Row],[data]]=B572,0,1)</f>
        <v>0</v>
      </c>
      <c r="I573">
        <f>IF(G572+soki[[#This Row],[Produkcja]]-soki[[#This Row],[wielkosc_zamowienia]]&lt;0,1,0)</f>
        <v>0</v>
      </c>
      <c r="J573">
        <f>IF(soki[[#This Row],[Filia]]=1,soki[[#This Row],[wielkosc_zamowienia]],0)</f>
        <v>0</v>
      </c>
    </row>
    <row r="574" spans="1:10" x14ac:dyDescent="0.25">
      <c r="A574">
        <v>573</v>
      </c>
      <c r="B574" s="1">
        <v>44478</v>
      </c>
      <c r="C574" s="2" t="s">
        <v>5</v>
      </c>
      <c r="D574">
        <v>8360</v>
      </c>
      <c r="E574">
        <f>WEEKDAY(soki[[#This Row],[data]],11)</f>
        <v>6</v>
      </c>
      <c r="F574">
        <f>IF(H574=1,IF(soki[[#This Row],[Dzień]]&gt;5,5000,$M$5),0)</f>
        <v>5000</v>
      </c>
      <c r="G574">
        <f>IF(G573-soki[[#This Row],[wielkosc_zamowienia]]+soki[[#This Row],[Produkcja]]&lt;0,G573+soki[[#This Row],[Produkcja]],G573-soki[[#This Row],[wielkosc_zamowienia]]+soki[[#This Row],[Produkcja]])</f>
        <v>31610</v>
      </c>
      <c r="H574">
        <f>IF(soki[[#This Row],[data]]=B573,0,1)</f>
        <v>1</v>
      </c>
      <c r="I574">
        <f>IF(G573+soki[[#This Row],[Produkcja]]-soki[[#This Row],[wielkosc_zamowienia]]&lt;0,1,0)</f>
        <v>0</v>
      </c>
      <c r="J574">
        <f>IF(soki[[#This Row],[Filia]]=1,soki[[#This Row],[wielkosc_zamowienia]],0)</f>
        <v>0</v>
      </c>
    </row>
    <row r="575" spans="1:10" x14ac:dyDescent="0.25">
      <c r="A575">
        <v>574</v>
      </c>
      <c r="B575" s="1">
        <v>44478</v>
      </c>
      <c r="C575" s="2" t="s">
        <v>4</v>
      </c>
      <c r="D575">
        <v>5240</v>
      </c>
      <c r="E575">
        <f>WEEKDAY(soki[[#This Row],[data]],11)</f>
        <v>6</v>
      </c>
      <c r="F575">
        <f>IF(H575=1,IF(soki[[#This Row],[Dzień]]&gt;5,5000,$M$5),0)</f>
        <v>0</v>
      </c>
      <c r="G575">
        <f>IF(G574-soki[[#This Row],[wielkosc_zamowienia]]+soki[[#This Row],[Produkcja]]&lt;0,G574+soki[[#This Row],[Produkcja]],G574-soki[[#This Row],[wielkosc_zamowienia]]+soki[[#This Row],[Produkcja]])</f>
        <v>26370</v>
      </c>
      <c r="H575">
        <f>IF(soki[[#This Row],[data]]=B574,0,1)</f>
        <v>0</v>
      </c>
      <c r="I575">
        <f>IF(G574+soki[[#This Row],[Produkcja]]-soki[[#This Row],[wielkosc_zamowienia]]&lt;0,1,0)</f>
        <v>0</v>
      </c>
      <c r="J575">
        <f>IF(soki[[#This Row],[Filia]]=1,soki[[#This Row],[wielkosc_zamowienia]],0)</f>
        <v>0</v>
      </c>
    </row>
    <row r="576" spans="1:10" x14ac:dyDescent="0.25">
      <c r="A576">
        <v>575</v>
      </c>
      <c r="B576" s="1">
        <v>44478</v>
      </c>
      <c r="C576" s="2" t="s">
        <v>7</v>
      </c>
      <c r="D576">
        <v>5420</v>
      </c>
      <c r="E576">
        <f>WEEKDAY(soki[[#This Row],[data]],11)</f>
        <v>6</v>
      </c>
      <c r="F576">
        <f>IF(H576=1,IF(soki[[#This Row],[Dzień]]&gt;5,5000,$M$5),0)</f>
        <v>0</v>
      </c>
      <c r="G576">
        <f>IF(G575-soki[[#This Row],[wielkosc_zamowienia]]+soki[[#This Row],[Produkcja]]&lt;0,G575+soki[[#This Row],[Produkcja]],G575-soki[[#This Row],[wielkosc_zamowienia]]+soki[[#This Row],[Produkcja]])</f>
        <v>20950</v>
      </c>
      <c r="H576">
        <f>IF(soki[[#This Row],[data]]=B575,0,1)</f>
        <v>0</v>
      </c>
      <c r="I576">
        <f>IF(G575+soki[[#This Row],[Produkcja]]-soki[[#This Row],[wielkosc_zamowienia]]&lt;0,1,0)</f>
        <v>0</v>
      </c>
      <c r="J576">
        <f>IF(soki[[#This Row],[Filia]]=1,soki[[#This Row],[wielkosc_zamowienia]],0)</f>
        <v>0</v>
      </c>
    </row>
    <row r="577" spans="1:10" x14ac:dyDescent="0.25">
      <c r="A577">
        <v>576</v>
      </c>
      <c r="B577" s="1">
        <v>44479</v>
      </c>
      <c r="C577" s="2" t="s">
        <v>7</v>
      </c>
      <c r="D577">
        <v>9390</v>
      </c>
      <c r="E577">
        <f>WEEKDAY(soki[[#This Row],[data]],11)</f>
        <v>7</v>
      </c>
      <c r="F577">
        <f>IF(H577=1,IF(soki[[#This Row],[Dzień]]&gt;5,5000,$M$5),0)</f>
        <v>5000</v>
      </c>
      <c r="G577">
        <f>IF(G576-soki[[#This Row],[wielkosc_zamowienia]]+soki[[#This Row],[Produkcja]]&lt;0,G576+soki[[#This Row],[Produkcja]],G576-soki[[#This Row],[wielkosc_zamowienia]]+soki[[#This Row],[Produkcja]])</f>
        <v>16560</v>
      </c>
      <c r="H577">
        <f>IF(soki[[#This Row],[data]]=B576,0,1)</f>
        <v>1</v>
      </c>
      <c r="I577">
        <f>IF(G576+soki[[#This Row],[Produkcja]]-soki[[#This Row],[wielkosc_zamowienia]]&lt;0,1,0)</f>
        <v>0</v>
      </c>
      <c r="J577">
        <f>IF(soki[[#This Row],[Filia]]=1,soki[[#This Row],[wielkosc_zamowienia]],0)</f>
        <v>0</v>
      </c>
    </row>
    <row r="578" spans="1:10" x14ac:dyDescent="0.25">
      <c r="A578">
        <v>577</v>
      </c>
      <c r="B578" s="1">
        <v>44479</v>
      </c>
      <c r="C578" s="2" t="s">
        <v>4</v>
      </c>
      <c r="D578">
        <v>2510</v>
      </c>
      <c r="E578">
        <f>WEEKDAY(soki[[#This Row],[data]],11)</f>
        <v>7</v>
      </c>
      <c r="F578">
        <f>IF(H578=1,IF(soki[[#This Row],[Dzień]]&gt;5,5000,$M$5),0)</f>
        <v>0</v>
      </c>
      <c r="G578">
        <f>IF(G577-soki[[#This Row],[wielkosc_zamowienia]]+soki[[#This Row],[Produkcja]]&lt;0,G577+soki[[#This Row],[Produkcja]],G577-soki[[#This Row],[wielkosc_zamowienia]]+soki[[#This Row],[Produkcja]])</f>
        <v>14050</v>
      </c>
      <c r="H578">
        <f>IF(soki[[#This Row],[data]]=B577,0,1)</f>
        <v>0</v>
      </c>
      <c r="I578">
        <f>IF(G577+soki[[#This Row],[Produkcja]]-soki[[#This Row],[wielkosc_zamowienia]]&lt;0,1,0)</f>
        <v>0</v>
      </c>
      <c r="J578">
        <f>IF(soki[[#This Row],[Filia]]=1,soki[[#This Row],[wielkosc_zamowienia]],0)</f>
        <v>0</v>
      </c>
    </row>
    <row r="579" spans="1:10" x14ac:dyDescent="0.25">
      <c r="A579">
        <v>578</v>
      </c>
      <c r="B579" s="1">
        <v>44480</v>
      </c>
      <c r="C579" s="2" t="s">
        <v>7</v>
      </c>
      <c r="D579">
        <v>7980</v>
      </c>
      <c r="E579">
        <f>WEEKDAY(soki[[#This Row],[data]],11)</f>
        <v>1</v>
      </c>
      <c r="F579">
        <f>IF(H579=1,IF(soki[[#This Row],[Dzień]]&gt;5,5000,$M$5),0)</f>
        <v>13178</v>
      </c>
      <c r="G579">
        <f>IF(G578-soki[[#This Row],[wielkosc_zamowienia]]+soki[[#This Row],[Produkcja]]&lt;0,G578+soki[[#This Row],[Produkcja]],G578-soki[[#This Row],[wielkosc_zamowienia]]+soki[[#This Row],[Produkcja]])</f>
        <v>19248</v>
      </c>
      <c r="H579">
        <f>IF(soki[[#This Row],[data]]=B578,0,1)</f>
        <v>1</v>
      </c>
      <c r="I579">
        <f>IF(G578+soki[[#This Row],[Produkcja]]-soki[[#This Row],[wielkosc_zamowienia]]&lt;0,1,0)</f>
        <v>0</v>
      </c>
      <c r="J579">
        <f>IF(soki[[#This Row],[Filia]]=1,soki[[#This Row],[wielkosc_zamowienia]],0)</f>
        <v>0</v>
      </c>
    </row>
    <row r="580" spans="1:10" x14ac:dyDescent="0.25">
      <c r="A580">
        <v>579</v>
      </c>
      <c r="B580" s="1">
        <v>44480</v>
      </c>
      <c r="C580" s="2" t="s">
        <v>4</v>
      </c>
      <c r="D580">
        <v>3720</v>
      </c>
      <c r="E580">
        <f>WEEKDAY(soki[[#This Row],[data]],11)</f>
        <v>1</v>
      </c>
      <c r="F580">
        <f>IF(H580=1,IF(soki[[#This Row],[Dzień]]&gt;5,5000,$M$5),0)</f>
        <v>0</v>
      </c>
      <c r="G580">
        <f>IF(G579-soki[[#This Row],[wielkosc_zamowienia]]+soki[[#This Row],[Produkcja]]&lt;0,G579+soki[[#This Row],[Produkcja]],G579-soki[[#This Row],[wielkosc_zamowienia]]+soki[[#This Row],[Produkcja]])</f>
        <v>15528</v>
      </c>
      <c r="H580">
        <f>IF(soki[[#This Row],[data]]=B579,0,1)</f>
        <v>0</v>
      </c>
      <c r="I580">
        <f>IF(G579+soki[[#This Row],[Produkcja]]-soki[[#This Row],[wielkosc_zamowienia]]&lt;0,1,0)</f>
        <v>0</v>
      </c>
      <c r="J580">
        <f>IF(soki[[#This Row],[Filia]]=1,soki[[#This Row],[wielkosc_zamowienia]],0)</f>
        <v>0</v>
      </c>
    </row>
    <row r="581" spans="1:10" x14ac:dyDescent="0.25">
      <c r="A581">
        <v>580</v>
      </c>
      <c r="B581" s="1">
        <v>44481</v>
      </c>
      <c r="C581" s="2" t="s">
        <v>4</v>
      </c>
      <c r="D581">
        <v>3210</v>
      </c>
      <c r="E581">
        <f>WEEKDAY(soki[[#This Row],[data]],11)</f>
        <v>2</v>
      </c>
      <c r="F581">
        <f>IF(H581=1,IF(soki[[#This Row],[Dzień]]&gt;5,5000,$M$5),0)</f>
        <v>13178</v>
      </c>
      <c r="G581">
        <f>IF(G580-soki[[#This Row],[wielkosc_zamowienia]]+soki[[#This Row],[Produkcja]]&lt;0,G580+soki[[#This Row],[Produkcja]],G580-soki[[#This Row],[wielkosc_zamowienia]]+soki[[#This Row],[Produkcja]])</f>
        <v>25496</v>
      </c>
      <c r="H581">
        <f>IF(soki[[#This Row],[data]]=B580,0,1)</f>
        <v>1</v>
      </c>
      <c r="I581">
        <f>IF(G580+soki[[#This Row],[Produkcja]]-soki[[#This Row],[wielkosc_zamowienia]]&lt;0,1,0)</f>
        <v>0</v>
      </c>
      <c r="J581">
        <f>IF(soki[[#This Row],[Filia]]=1,soki[[#This Row],[wielkosc_zamowienia]],0)</f>
        <v>0</v>
      </c>
    </row>
    <row r="582" spans="1:10" x14ac:dyDescent="0.25">
      <c r="A582">
        <v>581</v>
      </c>
      <c r="B582" s="1">
        <v>44482</v>
      </c>
      <c r="C582" s="2" t="s">
        <v>7</v>
      </c>
      <c r="D582">
        <v>7640</v>
      </c>
      <c r="E582">
        <f>WEEKDAY(soki[[#This Row],[data]],11)</f>
        <v>3</v>
      </c>
      <c r="F582">
        <f>IF(H582=1,IF(soki[[#This Row],[Dzień]]&gt;5,5000,$M$5),0)</f>
        <v>13178</v>
      </c>
      <c r="G582">
        <f>IF(G581-soki[[#This Row],[wielkosc_zamowienia]]+soki[[#This Row],[Produkcja]]&lt;0,G581+soki[[#This Row],[Produkcja]],G581-soki[[#This Row],[wielkosc_zamowienia]]+soki[[#This Row],[Produkcja]])</f>
        <v>31034</v>
      </c>
      <c r="H582">
        <f>IF(soki[[#This Row],[data]]=B581,0,1)</f>
        <v>1</v>
      </c>
      <c r="I582">
        <f>IF(G581+soki[[#This Row],[Produkcja]]-soki[[#This Row],[wielkosc_zamowienia]]&lt;0,1,0)</f>
        <v>0</v>
      </c>
      <c r="J582">
        <f>IF(soki[[#This Row],[Filia]]=1,soki[[#This Row],[wielkosc_zamowienia]],0)</f>
        <v>0</v>
      </c>
    </row>
    <row r="583" spans="1:10" x14ac:dyDescent="0.25">
      <c r="A583">
        <v>582</v>
      </c>
      <c r="B583" s="1">
        <v>44482</v>
      </c>
      <c r="C583" s="2" t="s">
        <v>4</v>
      </c>
      <c r="D583">
        <v>6100</v>
      </c>
      <c r="E583">
        <f>WEEKDAY(soki[[#This Row],[data]],11)</f>
        <v>3</v>
      </c>
      <c r="F583">
        <f>IF(H583=1,IF(soki[[#This Row],[Dzień]]&gt;5,5000,$M$5),0)</f>
        <v>0</v>
      </c>
      <c r="G583">
        <f>IF(G582-soki[[#This Row],[wielkosc_zamowienia]]+soki[[#This Row],[Produkcja]]&lt;0,G582+soki[[#This Row],[Produkcja]],G582-soki[[#This Row],[wielkosc_zamowienia]]+soki[[#This Row],[Produkcja]])</f>
        <v>24934</v>
      </c>
      <c r="H583">
        <f>IF(soki[[#This Row],[data]]=B582,0,1)</f>
        <v>0</v>
      </c>
      <c r="I583">
        <f>IF(G582+soki[[#This Row],[Produkcja]]-soki[[#This Row],[wielkosc_zamowienia]]&lt;0,1,0)</f>
        <v>0</v>
      </c>
      <c r="J583">
        <f>IF(soki[[#This Row],[Filia]]=1,soki[[#This Row],[wielkosc_zamowienia]],0)</f>
        <v>0</v>
      </c>
    </row>
    <row r="584" spans="1:10" x14ac:dyDescent="0.25">
      <c r="A584">
        <v>583</v>
      </c>
      <c r="B584" s="1">
        <v>44483</v>
      </c>
      <c r="C584" s="2" t="s">
        <v>4</v>
      </c>
      <c r="D584">
        <v>6850</v>
      </c>
      <c r="E584">
        <f>WEEKDAY(soki[[#This Row],[data]],11)</f>
        <v>4</v>
      </c>
      <c r="F584">
        <f>IF(H584=1,IF(soki[[#This Row],[Dzień]]&gt;5,5000,$M$5),0)</f>
        <v>13178</v>
      </c>
      <c r="G584">
        <f>IF(G583-soki[[#This Row],[wielkosc_zamowienia]]+soki[[#This Row],[Produkcja]]&lt;0,G583+soki[[#This Row],[Produkcja]],G583-soki[[#This Row],[wielkosc_zamowienia]]+soki[[#This Row],[Produkcja]])</f>
        <v>31262</v>
      </c>
      <c r="H584">
        <f>IF(soki[[#This Row],[data]]=B583,0,1)</f>
        <v>1</v>
      </c>
      <c r="I584">
        <f>IF(G583+soki[[#This Row],[Produkcja]]-soki[[#This Row],[wielkosc_zamowienia]]&lt;0,1,0)</f>
        <v>0</v>
      </c>
      <c r="J584">
        <f>IF(soki[[#This Row],[Filia]]=1,soki[[#This Row],[wielkosc_zamowienia]],0)</f>
        <v>0</v>
      </c>
    </row>
    <row r="585" spans="1:10" x14ac:dyDescent="0.25">
      <c r="A585">
        <v>584</v>
      </c>
      <c r="B585" s="1">
        <v>44483</v>
      </c>
      <c r="C585" s="2" t="s">
        <v>7</v>
      </c>
      <c r="D585">
        <v>2170</v>
      </c>
      <c r="E585">
        <f>WEEKDAY(soki[[#This Row],[data]],11)</f>
        <v>4</v>
      </c>
      <c r="F585">
        <f>IF(H585=1,IF(soki[[#This Row],[Dzień]]&gt;5,5000,$M$5),0)</f>
        <v>0</v>
      </c>
      <c r="G585">
        <f>IF(G584-soki[[#This Row],[wielkosc_zamowienia]]+soki[[#This Row],[Produkcja]]&lt;0,G584+soki[[#This Row],[Produkcja]],G584-soki[[#This Row],[wielkosc_zamowienia]]+soki[[#This Row],[Produkcja]])</f>
        <v>29092</v>
      </c>
      <c r="H585">
        <f>IF(soki[[#This Row],[data]]=B584,0,1)</f>
        <v>0</v>
      </c>
      <c r="I585">
        <f>IF(G584+soki[[#This Row],[Produkcja]]-soki[[#This Row],[wielkosc_zamowienia]]&lt;0,1,0)</f>
        <v>0</v>
      </c>
      <c r="J585">
        <f>IF(soki[[#This Row],[Filia]]=1,soki[[#This Row],[wielkosc_zamowienia]],0)</f>
        <v>0</v>
      </c>
    </row>
    <row r="586" spans="1:10" x14ac:dyDescent="0.25">
      <c r="A586">
        <v>585</v>
      </c>
      <c r="B586" s="1">
        <v>44484</v>
      </c>
      <c r="C586" s="2" t="s">
        <v>5</v>
      </c>
      <c r="D586">
        <v>6230</v>
      </c>
      <c r="E586">
        <f>WEEKDAY(soki[[#This Row],[data]],11)</f>
        <v>5</v>
      </c>
      <c r="F586">
        <f>IF(H586=1,IF(soki[[#This Row],[Dzień]]&gt;5,5000,$M$5),0)</f>
        <v>13178</v>
      </c>
      <c r="G586">
        <f>IF(G585-soki[[#This Row],[wielkosc_zamowienia]]+soki[[#This Row],[Produkcja]]&lt;0,G585+soki[[#This Row],[Produkcja]],G585-soki[[#This Row],[wielkosc_zamowienia]]+soki[[#This Row],[Produkcja]])</f>
        <v>36040</v>
      </c>
      <c r="H586">
        <f>IF(soki[[#This Row],[data]]=B585,0,1)</f>
        <v>1</v>
      </c>
      <c r="I586">
        <f>IF(G585+soki[[#This Row],[Produkcja]]-soki[[#This Row],[wielkosc_zamowienia]]&lt;0,1,0)</f>
        <v>0</v>
      </c>
      <c r="J586">
        <f>IF(soki[[#This Row],[Filia]]=1,soki[[#This Row],[wielkosc_zamowienia]],0)</f>
        <v>0</v>
      </c>
    </row>
    <row r="587" spans="1:10" x14ac:dyDescent="0.25">
      <c r="A587">
        <v>586</v>
      </c>
      <c r="B587" s="1">
        <v>44484</v>
      </c>
      <c r="C587" s="2" t="s">
        <v>7</v>
      </c>
      <c r="D587">
        <v>2310</v>
      </c>
      <c r="E587">
        <f>WEEKDAY(soki[[#This Row],[data]],11)</f>
        <v>5</v>
      </c>
      <c r="F587">
        <f>IF(H587=1,IF(soki[[#This Row],[Dzień]]&gt;5,5000,$M$5),0)</f>
        <v>0</v>
      </c>
      <c r="G587">
        <f>IF(G586-soki[[#This Row],[wielkosc_zamowienia]]+soki[[#This Row],[Produkcja]]&lt;0,G586+soki[[#This Row],[Produkcja]],G586-soki[[#This Row],[wielkosc_zamowienia]]+soki[[#This Row],[Produkcja]])</f>
        <v>33730</v>
      </c>
      <c r="H587">
        <f>IF(soki[[#This Row],[data]]=B586,0,1)</f>
        <v>0</v>
      </c>
      <c r="I587">
        <f>IF(G586+soki[[#This Row],[Produkcja]]-soki[[#This Row],[wielkosc_zamowienia]]&lt;0,1,0)</f>
        <v>0</v>
      </c>
      <c r="J587">
        <f>IF(soki[[#This Row],[Filia]]=1,soki[[#This Row],[wielkosc_zamowienia]],0)</f>
        <v>0</v>
      </c>
    </row>
    <row r="588" spans="1:10" x14ac:dyDescent="0.25">
      <c r="A588">
        <v>587</v>
      </c>
      <c r="B588" s="1">
        <v>44485</v>
      </c>
      <c r="C588" s="2" t="s">
        <v>6</v>
      </c>
      <c r="D588">
        <v>5650</v>
      </c>
      <c r="E588">
        <f>WEEKDAY(soki[[#This Row],[data]],11)</f>
        <v>6</v>
      </c>
      <c r="F588">
        <f>IF(H588=1,IF(soki[[#This Row],[Dzień]]&gt;5,5000,$M$5),0)</f>
        <v>5000</v>
      </c>
      <c r="G588">
        <f>IF(G587-soki[[#This Row],[wielkosc_zamowienia]]+soki[[#This Row],[Produkcja]]&lt;0,G587+soki[[#This Row],[Produkcja]],G587-soki[[#This Row],[wielkosc_zamowienia]]+soki[[#This Row],[Produkcja]])</f>
        <v>33080</v>
      </c>
      <c r="H588">
        <f>IF(soki[[#This Row],[data]]=B587,0,1)</f>
        <v>1</v>
      </c>
      <c r="I588">
        <f>IF(G587+soki[[#This Row],[Produkcja]]-soki[[#This Row],[wielkosc_zamowienia]]&lt;0,1,0)</f>
        <v>0</v>
      </c>
      <c r="J588">
        <f>IF(soki[[#This Row],[Filia]]=1,soki[[#This Row],[wielkosc_zamowienia]],0)</f>
        <v>0</v>
      </c>
    </row>
    <row r="589" spans="1:10" x14ac:dyDescent="0.25">
      <c r="A589">
        <v>588</v>
      </c>
      <c r="B589" s="1">
        <v>44485</v>
      </c>
      <c r="C589" s="2" t="s">
        <v>7</v>
      </c>
      <c r="D589">
        <v>7250</v>
      </c>
      <c r="E589">
        <f>WEEKDAY(soki[[#This Row],[data]],11)</f>
        <v>6</v>
      </c>
      <c r="F589">
        <f>IF(H589=1,IF(soki[[#This Row],[Dzień]]&gt;5,5000,$M$5),0)</f>
        <v>0</v>
      </c>
      <c r="G589">
        <f>IF(G588-soki[[#This Row],[wielkosc_zamowienia]]+soki[[#This Row],[Produkcja]]&lt;0,G588+soki[[#This Row],[Produkcja]],G588-soki[[#This Row],[wielkosc_zamowienia]]+soki[[#This Row],[Produkcja]])</f>
        <v>25830</v>
      </c>
      <c r="H589">
        <f>IF(soki[[#This Row],[data]]=B588,0,1)</f>
        <v>0</v>
      </c>
      <c r="I589">
        <f>IF(G588+soki[[#This Row],[Produkcja]]-soki[[#This Row],[wielkosc_zamowienia]]&lt;0,1,0)</f>
        <v>0</v>
      </c>
      <c r="J589">
        <f>IF(soki[[#This Row],[Filia]]=1,soki[[#This Row],[wielkosc_zamowienia]],0)</f>
        <v>0</v>
      </c>
    </row>
    <row r="590" spans="1:10" x14ac:dyDescent="0.25">
      <c r="A590">
        <v>589</v>
      </c>
      <c r="B590" s="1">
        <v>44486</v>
      </c>
      <c r="C590" s="2" t="s">
        <v>7</v>
      </c>
      <c r="D590">
        <v>3650</v>
      </c>
      <c r="E590">
        <f>WEEKDAY(soki[[#This Row],[data]],11)</f>
        <v>7</v>
      </c>
      <c r="F590">
        <f>IF(H590=1,IF(soki[[#This Row],[Dzień]]&gt;5,5000,$M$5),0)</f>
        <v>5000</v>
      </c>
      <c r="G590">
        <f>IF(G589-soki[[#This Row],[wielkosc_zamowienia]]+soki[[#This Row],[Produkcja]]&lt;0,G589+soki[[#This Row],[Produkcja]],G589-soki[[#This Row],[wielkosc_zamowienia]]+soki[[#This Row],[Produkcja]])</f>
        <v>27180</v>
      </c>
      <c r="H590">
        <f>IF(soki[[#This Row],[data]]=B589,0,1)</f>
        <v>1</v>
      </c>
      <c r="I590">
        <f>IF(G589+soki[[#This Row],[Produkcja]]-soki[[#This Row],[wielkosc_zamowienia]]&lt;0,1,0)</f>
        <v>0</v>
      </c>
      <c r="J590">
        <f>IF(soki[[#This Row],[Filia]]=1,soki[[#This Row],[wielkosc_zamowienia]],0)</f>
        <v>0</v>
      </c>
    </row>
    <row r="591" spans="1:10" x14ac:dyDescent="0.25">
      <c r="A591">
        <v>590</v>
      </c>
      <c r="B591" s="1">
        <v>44486</v>
      </c>
      <c r="C591" s="2" t="s">
        <v>5</v>
      </c>
      <c r="D591">
        <v>4190</v>
      </c>
      <c r="E591">
        <f>WEEKDAY(soki[[#This Row],[data]],11)</f>
        <v>7</v>
      </c>
      <c r="F591">
        <f>IF(H591=1,IF(soki[[#This Row],[Dzień]]&gt;5,5000,$M$5),0)</f>
        <v>0</v>
      </c>
      <c r="G591">
        <f>IF(G590-soki[[#This Row],[wielkosc_zamowienia]]+soki[[#This Row],[Produkcja]]&lt;0,G590+soki[[#This Row],[Produkcja]],G590-soki[[#This Row],[wielkosc_zamowienia]]+soki[[#This Row],[Produkcja]])</f>
        <v>22990</v>
      </c>
      <c r="H591">
        <f>IF(soki[[#This Row],[data]]=B590,0,1)</f>
        <v>0</v>
      </c>
      <c r="I591">
        <f>IF(G590+soki[[#This Row],[Produkcja]]-soki[[#This Row],[wielkosc_zamowienia]]&lt;0,1,0)</f>
        <v>0</v>
      </c>
      <c r="J591">
        <f>IF(soki[[#This Row],[Filia]]=1,soki[[#This Row],[wielkosc_zamowienia]],0)</f>
        <v>0</v>
      </c>
    </row>
    <row r="592" spans="1:10" x14ac:dyDescent="0.25">
      <c r="A592">
        <v>591</v>
      </c>
      <c r="B592" s="1">
        <v>44486</v>
      </c>
      <c r="C592" s="2" t="s">
        <v>4</v>
      </c>
      <c r="D592">
        <v>7920</v>
      </c>
      <c r="E592">
        <f>WEEKDAY(soki[[#This Row],[data]],11)</f>
        <v>7</v>
      </c>
      <c r="F592">
        <f>IF(H592=1,IF(soki[[#This Row],[Dzień]]&gt;5,5000,$M$5),0)</f>
        <v>0</v>
      </c>
      <c r="G592">
        <f>IF(G591-soki[[#This Row],[wielkosc_zamowienia]]+soki[[#This Row],[Produkcja]]&lt;0,G591+soki[[#This Row],[Produkcja]],G591-soki[[#This Row],[wielkosc_zamowienia]]+soki[[#This Row],[Produkcja]])</f>
        <v>15070</v>
      </c>
      <c r="H592">
        <f>IF(soki[[#This Row],[data]]=B591,0,1)</f>
        <v>0</v>
      </c>
      <c r="I592">
        <f>IF(G591+soki[[#This Row],[Produkcja]]-soki[[#This Row],[wielkosc_zamowienia]]&lt;0,1,0)</f>
        <v>0</v>
      </c>
      <c r="J592">
        <f>IF(soki[[#This Row],[Filia]]=1,soki[[#This Row],[wielkosc_zamowienia]],0)</f>
        <v>0</v>
      </c>
    </row>
    <row r="593" spans="1:10" x14ac:dyDescent="0.25">
      <c r="A593">
        <v>592</v>
      </c>
      <c r="B593" s="1">
        <v>44487</v>
      </c>
      <c r="C593" s="2" t="s">
        <v>5</v>
      </c>
      <c r="D593">
        <v>5920</v>
      </c>
      <c r="E593">
        <f>WEEKDAY(soki[[#This Row],[data]],11)</f>
        <v>1</v>
      </c>
      <c r="F593">
        <f>IF(H593=1,IF(soki[[#This Row],[Dzień]]&gt;5,5000,$M$5),0)</f>
        <v>13178</v>
      </c>
      <c r="G593">
        <f>IF(G592-soki[[#This Row],[wielkosc_zamowienia]]+soki[[#This Row],[Produkcja]]&lt;0,G592+soki[[#This Row],[Produkcja]],G592-soki[[#This Row],[wielkosc_zamowienia]]+soki[[#This Row],[Produkcja]])</f>
        <v>22328</v>
      </c>
      <c r="H593">
        <f>IF(soki[[#This Row],[data]]=B592,0,1)</f>
        <v>1</v>
      </c>
      <c r="I593">
        <f>IF(G592+soki[[#This Row],[Produkcja]]-soki[[#This Row],[wielkosc_zamowienia]]&lt;0,1,0)</f>
        <v>0</v>
      </c>
      <c r="J593">
        <f>IF(soki[[#This Row],[Filia]]=1,soki[[#This Row],[wielkosc_zamowienia]],0)</f>
        <v>0</v>
      </c>
    </row>
    <row r="594" spans="1:10" x14ac:dyDescent="0.25">
      <c r="A594">
        <v>593</v>
      </c>
      <c r="B594" s="1">
        <v>44487</v>
      </c>
      <c r="C594" s="2" t="s">
        <v>4</v>
      </c>
      <c r="D594">
        <v>5270</v>
      </c>
      <c r="E594">
        <f>WEEKDAY(soki[[#This Row],[data]],11)</f>
        <v>1</v>
      </c>
      <c r="F594">
        <f>IF(H594=1,IF(soki[[#This Row],[Dzień]]&gt;5,5000,$M$5),0)</f>
        <v>0</v>
      </c>
      <c r="G594">
        <f>IF(G593-soki[[#This Row],[wielkosc_zamowienia]]+soki[[#This Row],[Produkcja]]&lt;0,G593+soki[[#This Row],[Produkcja]],G593-soki[[#This Row],[wielkosc_zamowienia]]+soki[[#This Row],[Produkcja]])</f>
        <v>17058</v>
      </c>
      <c r="H594">
        <f>IF(soki[[#This Row],[data]]=B593,0,1)</f>
        <v>0</v>
      </c>
      <c r="I594">
        <f>IF(G593+soki[[#This Row],[Produkcja]]-soki[[#This Row],[wielkosc_zamowienia]]&lt;0,1,0)</f>
        <v>0</v>
      </c>
      <c r="J594">
        <f>IF(soki[[#This Row],[Filia]]=1,soki[[#This Row],[wielkosc_zamowienia]],0)</f>
        <v>0</v>
      </c>
    </row>
    <row r="595" spans="1:10" x14ac:dyDescent="0.25">
      <c r="A595">
        <v>594</v>
      </c>
      <c r="B595" s="1">
        <v>44488</v>
      </c>
      <c r="C595" s="2" t="s">
        <v>6</v>
      </c>
      <c r="D595">
        <v>7990</v>
      </c>
      <c r="E595">
        <f>WEEKDAY(soki[[#This Row],[data]],11)</f>
        <v>2</v>
      </c>
      <c r="F595">
        <f>IF(H595=1,IF(soki[[#This Row],[Dzień]]&gt;5,5000,$M$5),0)</f>
        <v>13178</v>
      </c>
      <c r="G595">
        <f>IF(G594-soki[[#This Row],[wielkosc_zamowienia]]+soki[[#This Row],[Produkcja]]&lt;0,G594+soki[[#This Row],[Produkcja]],G594-soki[[#This Row],[wielkosc_zamowienia]]+soki[[#This Row],[Produkcja]])</f>
        <v>22246</v>
      </c>
      <c r="H595">
        <f>IF(soki[[#This Row],[data]]=B594,0,1)</f>
        <v>1</v>
      </c>
      <c r="I595">
        <f>IF(G594+soki[[#This Row],[Produkcja]]-soki[[#This Row],[wielkosc_zamowienia]]&lt;0,1,0)</f>
        <v>0</v>
      </c>
      <c r="J595">
        <f>IF(soki[[#This Row],[Filia]]=1,soki[[#This Row],[wielkosc_zamowienia]],0)</f>
        <v>0</v>
      </c>
    </row>
    <row r="596" spans="1:10" x14ac:dyDescent="0.25">
      <c r="A596">
        <v>595</v>
      </c>
      <c r="B596" s="1">
        <v>44488</v>
      </c>
      <c r="C596" s="2" t="s">
        <v>5</v>
      </c>
      <c r="D596">
        <v>5450</v>
      </c>
      <c r="E596">
        <f>WEEKDAY(soki[[#This Row],[data]],11)</f>
        <v>2</v>
      </c>
      <c r="F596">
        <f>IF(H596=1,IF(soki[[#This Row],[Dzień]]&gt;5,5000,$M$5),0)</f>
        <v>0</v>
      </c>
      <c r="G596">
        <f>IF(G595-soki[[#This Row],[wielkosc_zamowienia]]+soki[[#This Row],[Produkcja]]&lt;0,G595+soki[[#This Row],[Produkcja]],G595-soki[[#This Row],[wielkosc_zamowienia]]+soki[[#This Row],[Produkcja]])</f>
        <v>16796</v>
      </c>
      <c r="H596">
        <f>IF(soki[[#This Row],[data]]=B595,0,1)</f>
        <v>0</v>
      </c>
      <c r="I596">
        <f>IF(G595+soki[[#This Row],[Produkcja]]-soki[[#This Row],[wielkosc_zamowienia]]&lt;0,1,0)</f>
        <v>0</v>
      </c>
      <c r="J596">
        <f>IF(soki[[#This Row],[Filia]]=1,soki[[#This Row],[wielkosc_zamowienia]],0)</f>
        <v>0</v>
      </c>
    </row>
    <row r="597" spans="1:10" x14ac:dyDescent="0.25">
      <c r="A597">
        <v>596</v>
      </c>
      <c r="B597" s="1">
        <v>44489</v>
      </c>
      <c r="C597" s="2" t="s">
        <v>4</v>
      </c>
      <c r="D597">
        <v>2580</v>
      </c>
      <c r="E597">
        <f>WEEKDAY(soki[[#This Row],[data]],11)</f>
        <v>3</v>
      </c>
      <c r="F597">
        <f>IF(H597=1,IF(soki[[#This Row],[Dzień]]&gt;5,5000,$M$5),0)</f>
        <v>13178</v>
      </c>
      <c r="G597">
        <f>IF(G596-soki[[#This Row],[wielkosc_zamowienia]]+soki[[#This Row],[Produkcja]]&lt;0,G596+soki[[#This Row],[Produkcja]],G596-soki[[#This Row],[wielkosc_zamowienia]]+soki[[#This Row],[Produkcja]])</f>
        <v>27394</v>
      </c>
      <c r="H597">
        <f>IF(soki[[#This Row],[data]]=B596,0,1)</f>
        <v>1</v>
      </c>
      <c r="I597">
        <f>IF(G596+soki[[#This Row],[Produkcja]]-soki[[#This Row],[wielkosc_zamowienia]]&lt;0,1,0)</f>
        <v>0</v>
      </c>
      <c r="J597">
        <f>IF(soki[[#This Row],[Filia]]=1,soki[[#This Row],[wielkosc_zamowienia]],0)</f>
        <v>0</v>
      </c>
    </row>
    <row r="598" spans="1:10" x14ac:dyDescent="0.25">
      <c r="A598">
        <v>597</v>
      </c>
      <c r="B598" s="1">
        <v>44490</v>
      </c>
      <c r="C598" s="2" t="s">
        <v>4</v>
      </c>
      <c r="D598">
        <v>8040</v>
      </c>
      <c r="E598">
        <f>WEEKDAY(soki[[#This Row],[data]],11)</f>
        <v>4</v>
      </c>
      <c r="F598">
        <f>IF(H598=1,IF(soki[[#This Row],[Dzień]]&gt;5,5000,$M$5),0)</f>
        <v>13178</v>
      </c>
      <c r="G598">
        <f>IF(G597-soki[[#This Row],[wielkosc_zamowienia]]+soki[[#This Row],[Produkcja]]&lt;0,G597+soki[[#This Row],[Produkcja]],G597-soki[[#This Row],[wielkosc_zamowienia]]+soki[[#This Row],[Produkcja]])</f>
        <v>32532</v>
      </c>
      <c r="H598">
        <f>IF(soki[[#This Row],[data]]=B597,0,1)</f>
        <v>1</v>
      </c>
      <c r="I598">
        <f>IF(G597+soki[[#This Row],[Produkcja]]-soki[[#This Row],[wielkosc_zamowienia]]&lt;0,1,0)</f>
        <v>0</v>
      </c>
      <c r="J598">
        <f>IF(soki[[#This Row],[Filia]]=1,soki[[#This Row],[wielkosc_zamowienia]],0)</f>
        <v>0</v>
      </c>
    </row>
    <row r="599" spans="1:10" x14ac:dyDescent="0.25">
      <c r="A599">
        <v>598</v>
      </c>
      <c r="B599" s="1">
        <v>44490</v>
      </c>
      <c r="C599" s="2" t="s">
        <v>7</v>
      </c>
      <c r="D599">
        <v>1920</v>
      </c>
      <c r="E599">
        <f>WEEKDAY(soki[[#This Row],[data]],11)</f>
        <v>4</v>
      </c>
      <c r="F599">
        <f>IF(H599=1,IF(soki[[#This Row],[Dzień]]&gt;5,5000,$M$5),0)</f>
        <v>0</v>
      </c>
      <c r="G599">
        <f>IF(G598-soki[[#This Row],[wielkosc_zamowienia]]+soki[[#This Row],[Produkcja]]&lt;0,G598+soki[[#This Row],[Produkcja]],G598-soki[[#This Row],[wielkosc_zamowienia]]+soki[[#This Row],[Produkcja]])</f>
        <v>30612</v>
      </c>
      <c r="H599">
        <f>IF(soki[[#This Row],[data]]=B598,0,1)</f>
        <v>0</v>
      </c>
      <c r="I599">
        <f>IF(G598+soki[[#This Row],[Produkcja]]-soki[[#This Row],[wielkosc_zamowienia]]&lt;0,1,0)</f>
        <v>0</v>
      </c>
      <c r="J599">
        <f>IF(soki[[#This Row],[Filia]]=1,soki[[#This Row],[wielkosc_zamowienia]],0)</f>
        <v>0</v>
      </c>
    </row>
    <row r="600" spans="1:10" x14ac:dyDescent="0.25">
      <c r="A600">
        <v>599</v>
      </c>
      <c r="B600" s="1">
        <v>44491</v>
      </c>
      <c r="C600" s="2" t="s">
        <v>4</v>
      </c>
      <c r="D600">
        <v>6930</v>
      </c>
      <c r="E600">
        <f>WEEKDAY(soki[[#This Row],[data]],11)</f>
        <v>5</v>
      </c>
      <c r="F600">
        <f>IF(H600=1,IF(soki[[#This Row],[Dzień]]&gt;5,5000,$M$5),0)</f>
        <v>13178</v>
      </c>
      <c r="G600">
        <f>IF(G599-soki[[#This Row],[wielkosc_zamowienia]]+soki[[#This Row],[Produkcja]]&lt;0,G599+soki[[#This Row],[Produkcja]],G599-soki[[#This Row],[wielkosc_zamowienia]]+soki[[#This Row],[Produkcja]])</f>
        <v>36860</v>
      </c>
      <c r="H600">
        <f>IF(soki[[#This Row],[data]]=B599,0,1)</f>
        <v>1</v>
      </c>
      <c r="I600">
        <f>IF(G599+soki[[#This Row],[Produkcja]]-soki[[#This Row],[wielkosc_zamowienia]]&lt;0,1,0)</f>
        <v>0</v>
      </c>
      <c r="J600">
        <f>IF(soki[[#This Row],[Filia]]=1,soki[[#This Row],[wielkosc_zamowienia]],0)</f>
        <v>0</v>
      </c>
    </row>
    <row r="601" spans="1:10" x14ac:dyDescent="0.25">
      <c r="A601">
        <v>600</v>
      </c>
      <c r="B601" s="1">
        <v>44491</v>
      </c>
      <c r="C601" s="2" t="s">
        <v>6</v>
      </c>
      <c r="D601">
        <v>9480</v>
      </c>
      <c r="E601">
        <f>WEEKDAY(soki[[#This Row],[data]],11)</f>
        <v>5</v>
      </c>
      <c r="F601">
        <f>IF(H601=1,IF(soki[[#This Row],[Dzień]]&gt;5,5000,$M$5),0)</f>
        <v>0</v>
      </c>
      <c r="G601">
        <f>IF(G600-soki[[#This Row],[wielkosc_zamowienia]]+soki[[#This Row],[Produkcja]]&lt;0,G600+soki[[#This Row],[Produkcja]],G600-soki[[#This Row],[wielkosc_zamowienia]]+soki[[#This Row],[Produkcja]])</f>
        <v>27380</v>
      </c>
      <c r="H601">
        <f>IF(soki[[#This Row],[data]]=B600,0,1)</f>
        <v>0</v>
      </c>
      <c r="I601">
        <f>IF(G600+soki[[#This Row],[Produkcja]]-soki[[#This Row],[wielkosc_zamowienia]]&lt;0,1,0)</f>
        <v>0</v>
      </c>
      <c r="J601">
        <f>IF(soki[[#This Row],[Filia]]=1,soki[[#This Row],[wielkosc_zamowienia]],0)</f>
        <v>0</v>
      </c>
    </row>
    <row r="602" spans="1:10" x14ac:dyDescent="0.25">
      <c r="A602">
        <v>601</v>
      </c>
      <c r="B602" s="1">
        <v>44491</v>
      </c>
      <c r="C602" s="2" t="s">
        <v>5</v>
      </c>
      <c r="D602">
        <v>4810</v>
      </c>
      <c r="E602">
        <f>WEEKDAY(soki[[#This Row],[data]],11)</f>
        <v>5</v>
      </c>
      <c r="F602">
        <f>IF(H602=1,IF(soki[[#This Row],[Dzień]]&gt;5,5000,$M$5),0)</f>
        <v>0</v>
      </c>
      <c r="G602">
        <f>IF(G601-soki[[#This Row],[wielkosc_zamowienia]]+soki[[#This Row],[Produkcja]]&lt;0,G601+soki[[#This Row],[Produkcja]],G601-soki[[#This Row],[wielkosc_zamowienia]]+soki[[#This Row],[Produkcja]])</f>
        <v>22570</v>
      </c>
      <c r="H602">
        <f>IF(soki[[#This Row],[data]]=B601,0,1)</f>
        <v>0</v>
      </c>
      <c r="I602">
        <f>IF(G601+soki[[#This Row],[Produkcja]]-soki[[#This Row],[wielkosc_zamowienia]]&lt;0,1,0)</f>
        <v>0</v>
      </c>
      <c r="J602">
        <f>IF(soki[[#This Row],[Filia]]=1,soki[[#This Row],[wielkosc_zamowienia]],0)</f>
        <v>0</v>
      </c>
    </row>
    <row r="603" spans="1:10" x14ac:dyDescent="0.25">
      <c r="A603">
        <v>602</v>
      </c>
      <c r="B603" s="1">
        <v>44492</v>
      </c>
      <c r="C603" s="2" t="s">
        <v>4</v>
      </c>
      <c r="D603">
        <v>5770</v>
      </c>
      <c r="E603">
        <f>WEEKDAY(soki[[#This Row],[data]],11)</f>
        <v>6</v>
      </c>
      <c r="F603">
        <f>IF(H603=1,IF(soki[[#This Row],[Dzień]]&gt;5,5000,$M$5),0)</f>
        <v>5000</v>
      </c>
      <c r="G603">
        <f>IF(G602-soki[[#This Row],[wielkosc_zamowienia]]+soki[[#This Row],[Produkcja]]&lt;0,G602+soki[[#This Row],[Produkcja]],G602-soki[[#This Row],[wielkosc_zamowienia]]+soki[[#This Row],[Produkcja]])</f>
        <v>21800</v>
      </c>
      <c r="H603">
        <f>IF(soki[[#This Row],[data]]=B602,0,1)</f>
        <v>1</v>
      </c>
      <c r="I603">
        <f>IF(G602+soki[[#This Row],[Produkcja]]-soki[[#This Row],[wielkosc_zamowienia]]&lt;0,1,0)</f>
        <v>0</v>
      </c>
      <c r="J603">
        <f>IF(soki[[#This Row],[Filia]]=1,soki[[#This Row],[wielkosc_zamowienia]],0)</f>
        <v>0</v>
      </c>
    </row>
    <row r="604" spans="1:10" x14ac:dyDescent="0.25">
      <c r="A604">
        <v>603</v>
      </c>
      <c r="B604" s="1">
        <v>44492</v>
      </c>
      <c r="C604" s="2" t="s">
        <v>7</v>
      </c>
      <c r="D604">
        <v>2610</v>
      </c>
      <c r="E604">
        <f>WEEKDAY(soki[[#This Row],[data]],11)</f>
        <v>6</v>
      </c>
      <c r="F604">
        <f>IF(H604=1,IF(soki[[#This Row],[Dzień]]&gt;5,5000,$M$5),0)</f>
        <v>0</v>
      </c>
      <c r="G604">
        <f>IF(G603-soki[[#This Row],[wielkosc_zamowienia]]+soki[[#This Row],[Produkcja]]&lt;0,G603+soki[[#This Row],[Produkcja]],G603-soki[[#This Row],[wielkosc_zamowienia]]+soki[[#This Row],[Produkcja]])</f>
        <v>19190</v>
      </c>
      <c r="H604">
        <f>IF(soki[[#This Row],[data]]=B603,0,1)</f>
        <v>0</v>
      </c>
      <c r="I604">
        <f>IF(G603+soki[[#This Row],[Produkcja]]-soki[[#This Row],[wielkosc_zamowienia]]&lt;0,1,0)</f>
        <v>0</v>
      </c>
      <c r="J604">
        <f>IF(soki[[#This Row],[Filia]]=1,soki[[#This Row],[wielkosc_zamowienia]],0)</f>
        <v>0</v>
      </c>
    </row>
    <row r="605" spans="1:10" x14ac:dyDescent="0.25">
      <c r="A605">
        <v>604</v>
      </c>
      <c r="B605" s="1">
        <v>44493</v>
      </c>
      <c r="C605" s="2" t="s">
        <v>5</v>
      </c>
      <c r="D605">
        <v>2670</v>
      </c>
      <c r="E605">
        <f>WEEKDAY(soki[[#This Row],[data]],11)</f>
        <v>7</v>
      </c>
      <c r="F605">
        <f>IF(H605=1,IF(soki[[#This Row],[Dzień]]&gt;5,5000,$M$5),0)</f>
        <v>5000</v>
      </c>
      <c r="G605">
        <f>IF(G604-soki[[#This Row],[wielkosc_zamowienia]]+soki[[#This Row],[Produkcja]]&lt;0,G604+soki[[#This Row],[Produkcja]],G604-soki[[#This Row],[wielkosc_zamowienia]]+soki[[#This Row],[Produkcja]])</f>
        <v>21520</v>
      </c>
      <c r="H605">
        <f>IF(soki[[#This Row],[data]]=B604,0,1)</f>
        <v>1</v>
      </c>
      <c r="I605">
        <f>IF(G604+soki[[#This Row],[Produkcja]]-soki[[#This Row],[wielkosc_zamowienia]]&lt;0,1,0)</f>
        <v>0</v>
      </c>
      <c r="J605">
        <f>IF(soki[[#This Row],[Filia]]=1,soki[[#This Row],[wielkosc_zamowienia]],0)</f>
        <v>0</v>
      </c>
    </row>
    <row r="606" spans="1:10" x14ac:dyDescent="0.25">
      <c r="A606">
        <v>605</v>
      </c>
      <c r="B606" s="1">
        <v>44493</v>
      </c>
      <c r="C606" s="2" t="s">
        <v>7</v>
      </c>
      <c r="D606">
        <v>1330</v>
      </c>
      <c r="E606">
        <f>WEEKDAY(soki[[#This Row],[data]],11)</f>
        <v>7</v>
      </c>
      <c r="F606">
        <f>IF(H606=1,IF(soki[[#This Row],[Dzień]]&gt;5,5000,$M$5),0)</f>
        <v>0</v>
      </c>
      <c r="G606">
        <f>IF(G605-soki[[#This Row],[wielkosc_zamowienia]]+soki[[#This Row],[Produkcja]]&lt;0,G605+soki[[#This Row],[Produkcja]],G605-soki[[#This Row],[wielkosc_zamowienia]]+soki[[#This Row],[Produkcja]])</f>
        <v>20190</v>
      </c>
      <c r="H606">
        <f>IF(soki[[#This Row],[data]]=B605,0,1)</f>
        <v>0</v>
      </c>
      <c r="I606">
        <f>IF(G605+soki[[#This Row],[Produkcja]]-soki[[#This Row],[wielkosc_zamowienia]]&lt;0,1,0)</f>
        <v>0</v>
      </c>
      <c r="J606">
        <f>IF(soki[[#This Row],[Filia]]=1,soki[[#This Row],[wielkosc_zamowienia]],0)</f>
        <v>0</v>
      </c>
    </row>
    <row r="607" spans="1:10" x14ac:dyDescent="0.25">
      <c r="A607">
        <v>606</v>
      </c>
      <c r="B607" s="1">
        <v>44494</v>
      </c>
      <c r="C607" s="2" t="s">
        <v>5</v>
      </c>
      <c r="D607">
        <v>1700</v>
      </c>
      <c r="E607">
        <f>WEEKDAY(soki[[#This Row],[data]],11)</f>
        <v>1</v>
      </c>
      <c r="F607">
        <f>IF(H607=1,IF(soki[[#This Row],[Dzień]]&gt;5,5000,$M$5),0)</f>
        <v>13178</v>
      </c>
      <c r="G607">
        <f>IF(G606-soki[[#This Row],[wielkosc_zamowienia]]+soki[[#This Row],[Produkcja]]&lt;0,G606+soki[[#This Row],[Produkcja]],G606-soki[[#This Row],[wielkosc_zamowienia]]+soki[[#This Row],[Produkcja]])</f>
        <v>31668</v>
      </c>
      <c r="H607">
        <f>IF(soki[[#This Row],[data]]=B606,0,1)</f>
        <v>1</v>
      </c>
      <c r="I607">
        <f>IF(G606+soki[[#This Row],[Produkcja]]-soki[[#This Row],[wielkosc_zamowienia]]&lt;0,1,0)</f>
        <v>0</v>
      </c>
      <c r="J607">
        <f>IF(soki[[#This Row],[Filia]]=1,soki[[#This Row],[wielkosc_zamowienia]],0)</f>
        <v>0</v>
      </c>
    </row>
    <row r="608" spans="1:10" x14ac:dyDescent="0.25">
      <c r="A608">
        <v>607</v>
      </c>
      <c r="B608" s="1">
        <v>44494</v>
      </c>
      <c r="C608" s="2" t="s">
        <v>6</v>
      </c>
      <c r="D608">
        <v>1050</v>
      </c>
      <c r="E608">
        <f>WEEKDAY(soki[[#This Row],[data]],11)</f>
        <v>1</v>
      </c>
      <c r="F608">
        <f>IF(H608=1,IF(soki[[#This Row],[Dzień]]&gt;5,5000,$M$5),0)</f>
        <v>0</v>
      </c>
      <c r="G608">
        <f>IF(G607-soki[[#This Row],[wielkosc_zamowienia]]+soki[[#This Row],[Produkcja]]&lt;0,G607+soki[[#This Row],[Produkcja]],G607-soki[[#This Row],[wielkosc_zamowienia]]+soki[[#This Row],[Produkcja]])</f>
        <v>30618</v>
      </c>
      <c r="H608">
        <f>IF(soki[[#This Row],[data]]=B607,0,1)</f>
        <v>0</v>
      </c>
      <c r="I608">
        <f>IF(G607+soki[[#This Row],[Produkcja]]-soki[[#This Row],[wielkosc_zamowienia]]&lt;0,1,0)</f>
        <v>0</v>
      </c>
      <c r="J608">
        <f>IF(soki[[#This Row],[Filia]]=1,soki[[#This Row],[wielkosc_zamowienia]],0)</f>
        <v>0</v>
      </c>
    </row>
    <row r="609" spans="1:10" x14ac:dyDescent="0.25">
      <c r="A609">
        <v>608</v>
      </c>
      <c r="B609" s="1">
        <v>44494</v>
      </c>
      <c r="C609" s="2" t="s">
        <v>4</v>
      </c>
      <c r="D609">
        <v>1750</v>
      </c>
      <c r="E609">
        <f>WEEKDAY(soki[[#This Row],[data]],11)</f>
        <v>1</v>
      </c>
      <c r="F609">
        <f>IF(H609=1,IF(soki[[#This Row],[Dzień]]&gt;5,5000,$M$5),0)</f>
        <v>0</v>
      </c>
      <c r="G609">
        <f>IF(G608-soki[[#This Row],[wielkosc_zamowienia]]+soki[[#This Row],[Produkcja]]&lt;0,G608+soki[[#This Row],[Produkcja]],G608-soki[[#This Row],[wielkosc_zamowienia]]+soki[[#This Row],[Produkcja]])</f>
        <v>28868</v>
      </c>
      <c r="H609">
        <f>IF(soki[[#This Row],[data]]=B608,0,1)</f>
        <v>0</v>
      </c>
      <c r="I609">
        <f>IF(G608+soki[[#This Row],[Produkcja]]-soki[[#This Row],[wielkosc_zamowienia]]&lt;0,1,0)</f>
        <v>0</v>
      </c>
      <c r="J609">
        <f>IF(soki[[#This Row],[Filia]]=1,soki[[#This Row],[wielkosc_zamowienia]],0)</f>
        <v>0</v>
      </c>
    </row>
    <row r="610" spans="1:10" x14ac:dyDescent="0.25">
      <c r="A610">
        <v>609</v>
      </c>
      <c r="B610" s="1">
        <v>44494</v>
      </c>
      <c r="C610" s="2" t="s">
        <v>7</v>
      </c>
      <c r="D610">
        <v>6530</v>
      </c>
      <c r="E610">
        <f>WEEKDAY(soki[[#This Row],[data]],11)</f>
        <v>1</v>
      </c>
      <c r="F610">
        <f>IF(H610=1,IF(soki[[#This Row],[Dzień]]&gt;5,5000,$M$5),0)</f>
        <v>0</v>
      </c>
      <c r="G610">
        <f>IF(G609-soki[[#This Row],[wielkosc_zamowienia]]+soki[[#This Row],[Produkcja]]&lt;0,G609+soki[[#This Row],[Produkcja]],G609-soki[[#This Row],[wielkosc_zamowienia]]+soki[[#This Row],[Produkcja]])</f>
        <v>22338</v>
      </c>
      <c r="H610">
        <f>IF(soki[[#This Row],[data]]=B609,0,1)</f>
        <v>0</v>
      </c>
      <c r="I610">
        <f>IF(G609+soki[[#This Row],[Produkcja]]-soki[[#This Row],[wielkosc_zamowienia]]&lt;0,1,0)</f>
        <v>0</v>
      </c>
      <c r="J610">
        <f>IF(soki[[#This Row],[Filia]]=1,soki[[#This Row],[wielkosc_zamowienia]],0)</f>
        <v>0</v>
      </c>
    </row>
    <row r="611" spans="1:10" x14ac:dyDescent="0.25">
      <c r="A611">
        <v>610</v>
      </c>
      <c r="B611" s="1">
        <v>44495</v>
      </c>
      <c r="C611" s="2" t="s">
        <v>4</v>
      </c>
      <c r="D611">
        <v>6980</v>
      </c>
      <c r="E611">
        <f>WEEKDAY(soki[[#This Row],[data]],11)</f>
        <v>2</v>
      </c>
      <c r="F611">
        <f>IF(H611=1,IF(soki[[#This Row],[Dzień]]&gt;5,5000,$M$5),0)</f>
        <v>13178</v>
      </c>
      <c r="G611">
        <f>IF(G610-soki[[#This Row],[wielkosc_zamowienia]]+soki[[#This Row],[Produkcja]]&lt;0,G610+soki[[#This Row],[Produkcja]],G610-soki[[#This Row],[wielkosc_zamowienia]]+soki[[#This Row],[Produkcja]])</f>
        <v>28536</v>
      </c>
      <c r="H611">
        <f>IF(soki[[#This Row],[data]]=B610,0,1)</f>
        <v>1</v>
      </c>
      <c r="I611">
        <f>IF(G610+soki[[#This Row],[Produkcja]]-soki[[#This Row],[wielkosc_zamowienia]]&lt;0,1,0)</f>
        <v>0</v>
      </c>
      <c r="J611">
        <f>IF(soki[[#This Row],[Filia]]=1,soki[[#This Row],[wielkosc_zamowienia]],0)</f>
        <v>0</v>
      </c>
    </row>
    <row r="612" spans="1:10" x14ac:dyDescent="0.25">
      <c r="A612">
        <v>611</v>
      </c>
      <c r="B612" s="1">
        <v>44495</v>
      </c>
      <c r="C612" s="2" t="s">
        <v>6</v>
      </c>
      <c r="D612">
        <v>6590</v>
      </c>
      <c r="E612">
        <f>WEEKDAY(soki[[#This Row],[data]],11)</f>
        <v>2</v>
      </c>
      <c r="F612">
        <f>IF(H612=1,IF(soki[[#This Row],[Dzień]]&gt;5,5000,$M$5),0)</f>
        <v>0</v>
      </c>
      <c r="G612">
        <f>IF(G611-soki[[#This Row],[wielkosc_zamowienia]]+soki[[#This Row],[Produkcja]]&lt;0,G611+soki[[#This Row],[Produkcja]],G611-soki[[#This Row],[wielkosc_zamowienia]]+soki[[#This Row],[Produkcja]])</f>
        <v>21946</v>
      </c>
      <c r="H612">
        <f>IF(soki[[#This Row],[data]]=B611,0,1)</f>
        <v>0</v>
      </c>
      <c r="I612">
        <f>IF(G611+soki[[#This Row],[Produkcja]]-soki[[#This Row],[wielkosc_zamowienia]]&lt;0,1,0)</f>
        <v>0</v>
      </c>
      <c r="J612">
        <f>IF(soki[[#This Row],[Filia]]=1,soki[[#This Row],[wielkosc_zamowienia]],0)</f>
        <v>0</v>
      </c>
    </row>
    <row r="613" spans="1:10" x14ac:dyDescent="0.25">
      <c r="A613">
        <v>612</v>
      </c>
      <c r="B613" s="1">
        <v>44495</v>
      </c>
      <c r="C613" s="2" t="s">
        <v>5</v>
      </c>
      <c r="D613">
        <v>2090</v>
      </c>
      <c r="E613">
        <f>WEEKDAY(soki[[#This Row],[data]],11)</f>
        <v>2</v>
      </c>
      <c r="F613">
        <f>IF(H613=1,IF(soki[[#This Row],[Dzień]]&gt;5,5000,$M$5),0)</f>
        <v>0</v>
      </c>
      <c r="G613">
        <f>IF(G612-soki[[#This Row],[wielkosc_zamowienia]]+soki[[#This Row],[Produkcja]]&lt;0,G612+soki[[#This Row],[Produkcja]],G612-soki[[#This Row],[wielkosc_zamowienia]]+soki[[#This Row],[Produkcja]])</f>
        <v>19856</v>
      </c>
      <c r="H613">
        <f>IF(soki[[#This Row],[data]]=B612,0,1)</f>
        <v>0</v>
      </c>
      <c r="I613">
        <f>IF(G612+soki[[#This Row],[Produkcja]]-soki[[#This Row],[wielkosc_zamowienia]]&lt;0,1,0)</f>
        <v>0</v>
      </c>
      <c r="J613">
        <f>IF(soki[[#This Row],[Filia]]=1,soki[[#This Row],[wielkosc_zamowienia]],0)</f>
        <v>0</v>
      </c>
    </row>
    <row r="614" spans="1:10" x14ac:dyDescent="0.25">
      <c r="A614">
        <v>613</v>
      </c>
      <c r="B614" s="1">
        <v>44496</v>
      </c>
      <c r="C614" s="2" t="s">
        <v>5</v>
      </c>
      <c r="D614">
        <v>3960</v>
      </c>
      <c r="E614">
        <f>WEEKDAY(soki[[#This Row],[data]],11)</f>
        <v>3</v>
      </c>
      <c r="F614">
        <f>IF(H614=1,IF(soki[[#This Row],[Dzień]]&gt;5,5000,$M$5),0)</f>
        <v>13178</v>
      </c>
      <c r="G614">
        <f>IF(G613-soki[[#This Row],[wielkosc_zamowienia]]+soki[[#This Row],[Produkcja]]&lt;0,G613+soki[[#This Row],[Produkcja]],G613-soki[[#This Row],[wielkosc_zamowienia]]+soki[[#This Row],[Produkcja]])</f>
        <v>29074</v>
      </c>
      <c r="H614">
        <f>IF(soki[[#This Row],[data]]=B613,0,1)</f>
        <v>1</v>
      </c>
      <c r="I614">
        <f>IF(G613+soki[[#This Row],[Produkcja]]-soki[[#This Row],[wielkosc_zamowienia]]&lt;0,1,0)</f>
        <v>0</v>
      </c>
      <c r="J614">
        <f>IF(soki[[#This Row],[Filia]]=1,soki[[#This Row],[wielkosc_zamowienia]],0)</f>
        <v>0</v>
      </c>
    </row>
    <row r="615" spans="1:10" x14ac:dyDescent="0.25">
      <c r="A615">
        <v>614</v>
      </c>
      <c r="B615" s="1">
        <v>44496</v>
      </c>
      <c r="C615" s="2" t="s">
        <v>6</v>
      </c>
      <c r="D615">
        <v>6430</v>
      </c>
      <c r="E615">
        <f>WEEKDAY(soki[[#This Row],[data]],11)</f>
        <v>3</v>
      </c>
      <c r="F615">
        <f>IF(H615=1,IF(soki[[#This Row],[Dzień]]&gt;5,5000,$M$5),0)</f>
        <v>0</v>
      </c>
      <c r="G615">
        <f>IF(G614-soki[[#This Row],[wielkosc_zamowienia]]+soki[[#This Row],[Produkcja]]&lt;0,G614+soki[[#This Row],[Produkcja]],G614-soki[[#This Row],[wielkosc_zamowienia]]+soki[[#This Row],[Produkcja]])</f>
        <v>22644</v>
      </c>
      <c r="H615">
        <f>IF(soki[[#This Row],[data]]=B614,0,1)</f>
        <v>0</v>
      </c>
      <c r="I615">
        <f>IF(G614+soki[[#This Row],[Produkcja]]-soki[[#This Row],[wielkosc_zamowienia]]&lt;0,1,0)</f>
        <v>0</v>
      </c>
      <c r="J615">
        <f>IF(soki[[#This Row],[Filia]]=1,soki[[#This Row],[wielkosc_zamowienia]],0)</f>
        <v>0</v>
      </c>
    </row>
    <row r="616" spans="1:10" x14ac:dyDescent="0.25">
      <c r="A616">
        <v>615</v>
      </c>
      <c r="B616" s="1">
        <v>44496</v>
      </c>
      <c r="C616" s="2" t="s">
        <v>4</v>
      </c>
      <c r="D616">
        <v>9940</v>
      </c>
      <c r="E616">
        <f>WEEKDAY(soki[[#This Row],[data]],11)</f>
        <v>3</v>
      </c>
      <c r="F616">
        <f>IF(H616=1,IF(soki[[#This Row],[Dzień]]&gt;5,5000,$M$5),0)</f>
        <v>0</v>
      </c>
      <c r="G616">
        <f>IF(G615-soki[[#This Row],[wielkosc_zamowienia]]+soki[[#This Row],[Produkcja]]&lt;0,G615+soki[[#This Row],[Produkcja]],G615-soki[[#This Row],[wielkosc_zamowienia]]+soki[[#This Row],[Produkcja]])</f>
        <v>12704</v>
      </c>
      <c r="H616">
        <f>IF(soki[[#This Row],[data]]=B615,0,1)</f>
        <v>0</v>
      </c>
      <c r="I616">
        <f>IF(G615+soki[[#This Row],[Produkcja]]-soki[[#This Row],[wielkosc_zamowienia]]&lt;0,1,0)</f>
        <v>0</v>
      </c>
      <c r="J616">
        <f>IF(soki[[#This Row],[Filia]]=1,soki[[#This Row],[wielkosc_zamowienia]],0)</f>
        <v>0</v>
      </c>
    </row>
    <row r="617" spans="1:10" x14ac:dyDescent="0.25">
      <c r="A617">
        <v>616</v>
      </c>
      <c r="B617" s="1">
        <v>44496</v>
      </c>
      <c r="C617" s="2" t="s">
        <v>7</v>
      </c>
      <c r="D617">
        <v>4220</v>
      </c>
      <c r="E617">
        <f>WEEKDAY(soki[[#This Row],[data]],11)</f>
        <v>3</v>
      </c>
      <c r="F617">
        <f>IF(H617=1,IF(soki[[#This Row],[Dzień]]&gt;5,5000,$M$5),0)</f>
        <v>0</v>
      </c>
      <c r="G617">
        <f>IF(G616-soki[[#This Row],[wielkosc_zamowienia]]+soki[[#This Row],[Produkcja]]&lt;0,G616+soki[[#This Row],[Produkcja]],G616-soki[[#This Row],[wielkosc_zamowienia]]+soki[[#This Row],[Produkcja]])</f>
        <v>8484</v>
      </c>
      <c r="H617">
        <f>IF(soki[[#This Row],[data]]=B616,0,1)</f>
        <v>0</v>
      </c>
      <c r="I617">
        <f>IF(G616+soki[[#This Row],[Produkcja]]-soki[[#This Row],[wielkosc_zamowienia]]&lt;0,1,0)</f>
        <v>0</v>
      </c>
      <c r="J617">
        <f>IF(soki[[#This Row],[Filia]]=1,soki[[#This Row],[wielkosc_zamowienia]],0)</f>
        <v>0</v>
      </c>
    </row>
    <row r="618" spans="1:10" x14ac:dyDescent="0.25">
      <c r="A618">
        <v>617</v>
      </c>
      <c r="B618" s="1">
        <v>44497</v>
      </c>
      <c r="C618" s="2" t="s">
        <v>7</v>
      </c>
      <c r="D618">
        <v>2630</v>
      </c>
      <c r="E618">
        <f>WEEKDAY(soki[[#This Row],[data]],11)</f>
        <v>4</v>
      </c>
      <c r="F618">
        <f>IF(H618=1,IF(soki[[#This Row],[Dzień]]&gt;5,5000,$M$5),0)</f>
        <v>13178</v>
      </c>
      <c r="G618">
        <f>IF(G617-soki[[#This Row],[wielkosc_zamowienia]]+soki[[#This Row],[Produkcja]]&lt;0,G617+soki[[#This Row],[Produkcja]],G617-soki[[#This Row],[wielkosc_zamowienia]]+soki[[#This Row],[Produkcja]])</f>
        <v>19032</v>
      </c>
      <c r="H618">
        <f>IF(soki[[#This Row],[data]]=B617,0,1)</f>
        <v>1</v>
      </c>
      <c r="I618">
        <f>IF(G617+soki[[#This Row],[Produkcja]]-soki[[#This Row],[wielkosc_zamowienia]]&lt;0,1,0)</f>
        <v>0</v>
      </c>
      <c r="J618">
        <f>IF(soki[[#This Row],[Filia]]=1,soki[[#This Row],[wielkosc_zamowienia]],0)</f>
        <v>0</v>
      </c>
    </row>
    <row r="619" spans="1:10" x14ac:dyDescent="0.25">
      <c r="A619">
        <v>618</v>
      </c>
      <c r="B619" s="1">
        <v>44497</v>
      </c>
      <c r="C619" s="2" t="s">
        <v>4</v>
      </c>
      <c r="D619">
        <v>3540</v>
      </c>
      <c r="E619">
        <f>WEEKDAY(soki[[#This Row],[data]],11)</f>
        <v>4</v>
      </c>
      <c r="F619">
        <f>IF(H619=1,IF(soki[[#This Row],[Dzień]]&gt;5,5000,$M$5),0)</f>
        <v>0</v>
      </c>
      <c r="G619">
        <f>IF(G618-soki[[#This Row],[wielkosc_zamowienia]]+soki[[#This Row],[Produkcja]]&lt;0,G618+soki[[#This Row],[Produkcja]],G618-soki[[#This Row],[wielkosc_zamowienia]]+soki[[#This Row],[Produkcja]])</f>
        <v>15492</v>
      </c>
      <c r="H619">
        <f>IF(soki[[#This Row],[data]]=B618,0,1)</f>
        <v>0</v>
      </c>
      <c r="I619">
        <f>IF(G618+soki[[#This Row],[Produkcja]]-soki[[#This Row],[wielkosc_zamowienia]]&lt;0,1,0)</f>
        <v>0</v>
      </c>
      <c r="J619">
        <f>IF(soki[[#This Row],[Filia]]=1,soki[[#This Row],[wielkosc_zamowienia]],0)</f>
        <v>0</v>
      </c>
    </row>
    <row r="620" spans="1:10" x14ac:dyDescent="0.25">
      <c r="A620">
        <v>619</v>
      </c>
      <c r="B620" s="1">
        <v>44498</v>
      </c>
      <c r="C620" s="2" t="s">
        <v>5</v>
      </c>
      <c r="D620">
        <v>2630</v>
      </c>
      <c r="E620">
        <f>WEEKDAY(soki[[#This Row],[data]],11)</f>
        <v>5</v>
      </c>
      <c r="F620">
        <f>IF(H620=1,IF(soki[[#This Row],[Dzień]]&gt;5,5000,$M$5),0)</f>
        <v>13178</v>
      </c>
      <c r="G620">
        <f>IF(G619-soki[[#This Row],[wielkosc_zamowienia]]+soki[[#This Row],[Produkcja]]&lt;0,G619+soki[[#This Row],[Produkcja]],G619-soki[[#This Row],[wielkosc_zamowienia]]+soki[[#This Row],[Produkcja]])</f>
        <v>26040</v>
      </c>
      <c r="H620">
        <f>IF(soki[[#This Row],[data]]=B619,0,1)</f>
        <v>1</v>
      </c>
      <c r="I620">
        <f>IF(G619+soki[[#This Row],[Produkcja]]-soki[[#This Row],[wielkosc_zamowienia]]&lt;0,1,0)</f>
        <v>0</v>
      </c>
      <c r="J620">
        <f>IF(soki[[#This Row],[Filia]]=1,soki[[#This Row],[wielkosc_zamowienia]],0)</f>
        <v>0</v>
      </c>
    </row>
    <row r="621" spans="1:10" x14ac:dyDescent="0.25">
      <c r="A621">
        <v>620</v>
      </c>
      <c r="B621" s="1">
        <v>44499</v>
      </c>
      <c r="C621" s="2" t="s">
        <v>6</v>
      </c>
      <c r="D621">
        <v>4230</v>
      </c>
      <c r="E621">
        <f>WEEKDAY(soki[[#This Row],[data]],11)</f>
        <v>6</v>
      </c>
      <c r="F621">
        <f>IF(H621=1,IF(soki[[#This Row],[Dzień]]&gt;5,5000,$M$5),0)</f>
        <v>5000</v>
      </c>
      <c r="G621">
        <f>IF(G620-soki[[#This Row],[wielkosc_zamowienia]]+soki[[#This Row],[Produkcja]]&lt;0,G620+soki[[#This Row],[Produkcja]],G620-soki[[#This Row],[wielkosc_zamowienia]]+soki[[#This Row],[Produkcja]])</f>
        <v>26810</v>
      </c>
      <c r="H621">
        <f>IF(soki[[#This Row],[data]]=B620,0,1)</f>
        <v>1</v>
      </c>
      <c r="I621">
        <f>IF(G620+soki[[#This Row],[Produkcja]]-soki[[#This Row],[wielkosc_zamowienia]]&lt;0,1,0)</f>
        <v>0</v>
      </c>
      <c r="J621">
        <f>IF(soki[[#This Row],[Filia]]=1,soki[[#This Row],[wielkosc_zamowienia]],0)</f>
        <v>0</v>
      </c>
    </row>
    <row r="622" spans="1:10" x14ac:dyDescent="0.25">
      <c r="A622">
        <v>621</v>
      </c>
      <c r="B622" s="1">
        <v>44499</v>
      </c>
      <c r="C622" s="2" t="s">
        <v>4</v>
      </c>
      <c r="D622">
        <v>4630</v>
      </c>
      <c r="E622">
        <f>WEEKDAY(soki[[#This Row],[data]],11)</f>
        <v>6</v>
      </c>
      <c r="F622">
        <f>IF(H622=1,IF(soki[[#This Row],[Dzień]]&gt;5,5000,$M$5),0)</f>
        <v>0</v>
      </c>
      <c r="G622">
        <f>IF(G621-soki[[#This Row],[wielkosc_zamowienia]]+soki[[#This Row],[Produkcja]]&lt;0,G621+soki[[#This Row],[Produkcja]],G621-soki[[#This Row],[wielkosc_zamowienia]]+soki[[#This Row],[Produkcja]])</f>
        <v>22180</v>
      </c>
      <c r="H622">
        <f>IF(soki[[#This Row],[data]]=B621,0,1)</f>
        <v>0</v>
      </c>
      <c r="I622">
        <f>IF(G621+soki[[#This Row],[Produkcja]]-soki[[#This Row],[wielkosc_zamowienia]]&lt;0,1,0)</f>
        <v>0</v>
      </c>
      <c r="J622">
        <f>IF(soki[[#This Row],[Filia]]=1,soki[[#This Row],[wielkosc_zamowienia]],0)</f>
        <v>0</v>
      </c>
    </row>
    <row r="623" spans="1:10" x14ac:dyDescent="0.25">
      <c r="A623">
        <v>622</v>
      </c>
      <c r="B623" s="1">
        <v>44500</v>
      </c>
      <c r="C623" s="2" t="s">
        <v>5</v>
      </c>
      <c r="D623">
        <v>2100</v>
      </c>
      <c r="E623">
        <f>WEEKDAY(soki[[#This Row],[data]],11)</f>
        <v>7</v>
      </c>
      <c r="F623">
        <f>IF(H623=1,IF(soki[[#This Row],[Dzień]]&gt;5,5000,$M$5),0)</f>
        <v>5000</v>
      </c>
      <c r="G623">
        <f>IF(G622-soki[[#This Row],[wielkosc_zamowienia]]+soki[[#This Row],[Produkcja]]&lt;0,G622+soki[[#This Row],[Produkcja]],G622-soki[[#This Row],[wielkosc_zamowienia]]+soki[[#This Row],[Produkcja]])</f>
        <v>25080</v>
      </c>
      <c r="H623">
        <f>IF(soki[[#This Row],[data]]=B622,0,1)</f>
        <v>1</v>
      </c>
      <c r="I623">
        <f>IF(G622+soki[[#This Row],[Produkcja]]-soki[[#This Row],[wielkosc_zamowienia]]&lt;0,1,0)</f>
        <v>0</v>
      </c>
      <c r="J623">
        <f>IF(soki[[#This Row],[Filia]]=1,soki[[#This Row],[wielkosc_zamowienia]],0)</f>
        <v>0</v>
      </c>
    </row>
    <row r="624" spans="1:10" x14ac:dyDescent="0.25">
      <c r="A624">
        <v>623</v>
      </c>
      <c r="B624" s="1">
        <v>44501</v>
      </c>
      <c r="C624" s="2" t="s">
        <v>4</v>
      </c>
      <c r="D624">
        <v>4290</v>
      </c>
      <c r="E624">
        <f>WEEKDAY(soki[[#This Row],[data]],11)</f>
        <v>1</v>
      </c>
      <c r="F624">
        <f>IF(H624=1,IF(soki[[#This Row],[Dzień]]&gt;5,5000,$M$5),0)</f>
        <v>13178</v>
      </c>
      <c r="G624">
        <f>IF(G623-soki[[#This Row],[wielkosc_zamowienia]]+soki[[#This Row],[Produkcja]]&lt;0,G623+soki[[#This Row],[Produkcja]],G623-soki[[#This Row],[wielkosc_zamowienia]]+soki[[#This Row],[Produkcja]])</f>
        <v>33968</v>
      </c>
      <c r="H624">
        <f>IF(soki[[#This Row],[data]]=B623,0,1)</f>
        <v>1</v>
      </c>
      <c r="I624">
        <f>IF(G623+soki[[#This Row],[Produkcja]]-soki[[#This Row],[wielkosc_zamowienia]]&lt;0,1,0)</f>
        <v>0</v>
      </c>
      <c r="J624">
        <f>IF(soki[[#This Row],[Filia]]=1,soki[[#This Row],[wielkosc_zamowienia]],0)</f>
        <v>0</v>
      </c>
    </row>
    <row r="625" spans="1:10" x14ac:dyDescent="0.25">
      <c r="A625">
        <v>624</v>
      </c>
      <c r="B625" s="1">
        <v>44501</v>
      </c>
      <c r="C625" s="2" t="s">
        <v>6</v>
      </c>
      <c r="D625">
        <v>2870</v>
      </c>
      <c r="E625">
        <f>WEEKDAY(soki[[#This Row],[data]],11)</f>
        <v>1</v>
      </c>
      <c r="F625">
        <f>IF(H625=1,IF(soki[[#This Row],[Dzień]]&gt;5,5000,$M$5),0)</f>
        <v>0</v>
      </c>
      <c r="G625">
        <f>IF(G624-soki[[#This Row],[wielkosc_zamowienia]]+soki[[#This Row],[Produkcja]]&lt;0,G624+soki[[#This Row],[Produkcja]],G624-soki[[#This Row],[wielkosc_zamowienia]]+soki[[#This Row],[Produkcja]])</f>
        <v>31098</v>
      </c>
      <c r="H625">
        <f>IF(soki[[#This Row],[data]]=B624,0,1)</f>
        <v>0</v>
      </c>
      <c r="I625">
        <f>IF(G624+soki[[#This Row],[Produkcja]]-soki[[#This Row],[wielkosc_zamowienia]]&lt;0,1,0)</f>
        <v>0</v>
      </c>
      <c r="J625">
        <f>IF(soki[[#This Row],[Filia]]=1,soki[[#This Row],[wielkosc_zamowienia]],0)</f>
        <v>0</v>
      </c>
    </row>
    <row r="626" spans="1:10" x14ac:dyDescent="0.25">
      <c r="A626">
        <v>625</v>
      </c>
      <c r="B626" s="1">
        <v>44501</v>
      </c>
      <c r="C626" s="2" t="s">
        <v>5</v>
      </c>
      <c r="D626">
        <v>3550</v>
      </c>
      <c r="E626">
        <f>WEEKDAY(soki[[#This Row],[data]],11)</f>
        <v>1</v>
      </c>
      <c r="F626">
        <f>IF(H626=1,IF(soki[[#This Row],[Dzień]]&gt;5,5000,$M$5),0)</f>
        <v>0</v>
      </c>
      <c r="G626">
        <f>IF(G625-soki[[#This Row],[wielkosc_zamowienia]]+soki[[#This Row],[Produkcja]]&lt;0,G625+soki[[#This Row],[Produkcja]],G625-soki[[#This Row],[wielkosc_zamowienia]]+soki[[#This Row],[Produkcja]])</f>
        <v>27548</v>
      </c>
      <c r="H626">
        <f>IF(soki[[#This Row],[data]]=B625,0,1)</f>
        <v>0</v>
      </c>
      <c r="I626">
        <f>IF(G625+soki[[#This Row],[Produkcja]]-soki[[#This Row],[wielkosc_zamowienia]]&lt;0,1,0)</f>
        <v>0</v>
      </c>
      <c r="J626">
        <f>IF(soki[[#This Row],[Filia]]=1,soki[[#This Row],[wielkosc_zamowienia]],0)</f>
        <v>0</v>
      </c>
    </row>
    <row r="627" spans="1:10" x14ac:dyDescent="0.25">
      <c r="A627">
        <v>626</v>
      </c>
      <c r="B627" s="1">
        <v>44502</v>
      </c>
      <c r="C627" s="2" t="s">
        <v>4</v>
      </c>
      <c r="D627">
        <v>8480</v>
      </c>
      <c r="E627">
        <f>WEEKDAY(soki[[#This Row],[data]],11)</f>
        <v>2</v>
      </c>
      <c r="F627">
        <f>IF(H627=1,IF(soki[[#This Row],[Dzień]]&gt;5,5000,$M$5),0)</f>
        <v>13178</v>
      </c>
      <c r="G627">
        <f>IF(G626-soki[[#This Row],[wielkosc_zamowienia]]+soki[[#This Row],[Produkcja]]&lt;0,G626+soki[[#This Row],[Produkcja]],G626-soki[[#This Row],[wielkosc_zamowienia]]+soki[[#This Row],[Produkcja]])</f>
        <v>32246</v>
      </c>
      <c r="H627">
        <f>IF(soki[[#This Row],[data]]=B626,0,1)</f>
        <v>1</v>
      </c>
      <c r="I627">
        <f>IF(G626+soki[[#This Row],[Produkcja]]-soki[[#This Row],[wielkosc_zamowienia]]&lt;0,1,0)</f>
        <v>0</v>
      </c>
      <c r="J627">
        <f>IF(soki[[#This Row],[Filia]]=1,soki[[#This Row],[wielkosc_zamowienia]],0)</f>
        <v>0</v>
      </c>
    </row>
    <row r="628" spans="1:10" x14ac:dyDescent="0.25">
      <c r="A628">
        <v>627</v>
      </c>
      <c r="B628" s="1">
        <v>44503</v>
      </c>
      <c r="C628" s="2" t="s">
        <v>4</v>
      </c>
      <c r="D628">
        <v>4860</v>
      </c>
      <c r="E628">
        <f>WEEKDAY(soki[[#This Row],[data]],11)</f>
        <v>3</v>
      </c>
      <c r="F628">
        <f>IF(H628=1,IF(soki[[#This Row],[Dzień]]&gt;5,5000,$M$5),0)</f>
        <v>13178</v>
      </c>
      <c r="G628">
        <f>IF(G627-soki[[#This Row],[wielkosc_zamowienia]]+soki[[#This Row],[Produkcja]]&lt;0,G627+soki[[#This Row],[Produkcja]],G627-soki[[#This Row],[wielkosc_zamowienia]]+soki[[#This Row],[Produkcja]])</f>
        <v>40564</v>
      </c>
      <c r="H628">
        <f>IF(soki[[#This Row],[data]]=B627,0,1)</f>
        <v>1</v>
      </c>
      <c r="I628">
        <f>IF(G627+soki[[#This Row],[Produkcja]]-soki[[#This Row],[wielkosc_zamowienia]]&lt;0,1,0)</f>
        <v>0</v>
      </c>
      <c r="J628">
        <f>IF(soki[[#This Row],[Filia]]=1,soki[[#This Row],[wielkosc_zamowienia]],0)</f>
        <v>0</v>
      </c>
    </row>
    <row r="629" spans="1:10" x14ac:dyDescent="0.25">
      <c r="A629">
        <v>628</v>
      </c>
      <c r="B629" s="1">
        <v>44503</v>
      </c>
      <c r="C629" s="2" t="s">
        <v>5</v>
      </c>
      <c r="D629">
        <v>8270</v>
      </c>
      <c r="E629">
        <f>WEEKDAY(soki[[#This Row],[data]],11)</f>
        <v>3</v>
      </c>
      <c r="F629">
        <f>IF(H629=1,IF(soki[[#This Row],[Dzień]]&gt;5,5000,$M$5),0)</f>
        <v>0</v>
      </c>
      <c r="G629">
        <f>IF(G628-soki[[#This Row],[wielkosc_zamowienia]]+soki[[#This Row],[Produkcja]]&lt;0,G628+soki[[#This Row],[Produkcja]],G628-soki[[#This Row],[wielkosc_zamowienia]]+soki[[#This Row],[Produkcja]])</f>
        <v>32294</v>
      </c>
      <c r="H629">
        <f>IF(soki[[#This Row],[data]]=B628,0,1)</f>
        <v>0</v>
      </c>
      <c r="I629">
        <f>IF(G628+soki[[#This Row],[Produkcja]]-soki[[#This Row],[wielkosc_zamowienia]]&lt;0,1,0)</f>
        <v>0</v>
      </c>
      <c r="J629">
        <f>IF(soki[[#This Row],[Filia]]=1,soki[[#This Row],[wielkosc_zamowienia]],0)</f>
        <v>0</v>
      </c>
    </row>
    <row r="630" spans="1:10" x14ac:dyDescent="0.25">
      <c r="A630">
        <v>629</v>
      </c>
      <c r="B630" s="1">
        <v>44504</v>
      </c>
      <c r="C630" s="2" t="s">
        <v>7</v>
      </c>
      <c r="D630">
        <v>8790</v>
      </c>
      <c r="E630">
        <f>WEEKDAY(soki[[#This Row],[data]],11)</f>
        <v>4</v>
      </c>
      <c r="F630">
        <f>IF(H630=1,IF(soki[[#This Row],[Dzień]]&gt;5,5000,$M$5),0)</f>
        <v>13178</v>
      </c>
      <c r="G630">
        <f>IF(G629-soki[[#This Row],[wielkosc_zamowienia]]+soki[[#This Row],[Produkcja]]&lt;0,G629+soki[[#This Row],[Produkcja]],G629-soki[[#This Row],[wielkosc_zamowienia]]+soki[[#This Row],[Produkcja]])</f>
        <v>36682</v>
      </c>
      <c r="H630">
        <f>IF(soki[[#This Row],[data]]=B629,0,1)</f>
        <v>1</v>
      </c>
      <c r="I630">
        <f>IF(G629+soki[[#This Row],[Produkcja]]-soki[[#This Row],[wielkosc_zamowienia]]&lt;0,1,0)</f>
        <v>0</v>
      </c>
      <c r="J630">
        <f>IF(soki[[#This Row],[Filia]]=1,soki[[#This Row],[wielkosc_zamowienia]],0)</f>
        <v>0</v>
      </c>
    </row>
    <row r="631" spans="1:10" x14ac:dyDescent="0.25">
      <c r="A631">
        <v>630</v>
      </c>
      <c r="B631" s="1">
        <v>44504</v>
      </c>
      <c r="C631" s="2" t="s">
        <v>6</v>
      </c>
      <c r="D631">
        <v>3110</v>
      </c>
      <c r="E631">
        <f>WEEKDAY(soki[[#This Row],[data]],11)</f>
        <v>4</v>
      </c>
      <c r="F631">
        <f>IF(H631=1,IF(soki[[#This Row],[Dzień]]&gt;5,5000,$M$5),0)</f>
        <v>0</v>
      </c>
      <c r="G631">
        <f>IF(G630-soki[[#This Row],[wielkosc_zamowienia]]+soki[[#This Row],[Produkcja]]&lt;0,G630+soki[[#This Row],[Produkcja]],G630-soki[[#This Row],[wielkosc_zamowienia]]+soki[[#This Row],[Produkcja]])</f>
        <v>33572</v>
      </c>
      <c r="H631">
        <f>IF(soki[[#This Row],[data]]=B630,0,1)</f>
        <v>0</v>
      </c>
      <c r="I631">
        <f>IF(G630+soki[[#This Row],[Produkcja]]-soki[[#This Row],[wielkosc_zamowienia]]&lt;0,1,0)</f>
        <v>0</v>
      </c>
      <c r="J631">
        <f>IF(soki[[#This Row],[Filia]]=1,soki[[#This Row],[wielkosc_zamowienia]],0)</f>
        <v>0</v>
      </c>
    </row>
    <row r="632" spans="1:10" x14ac:dyDescent="0.25">
      <c r="A632">
        <v>631</v>
      </c>
      <c r="B632" s="1">
        <v>44504</v>
      </c>
      <c r="C632" s="2" t="s">
        <v>5</v>
      </c>
      <c r="D632">
        <v>1440</v>
      </c>
      <c r="E632">
        <f>WEEKDAY(soki[[#This Row],[data]],11)</f>
        <v>4</v>
      </c>
      <c r="F632">
        <f>IF(H632=1,IF(soki[[#This Row],[Dzień]]&gt;5,5000,$M$5),0)</f>
        <v>0</v>
      </c>
      <c r="G632">
        <f>IF(G631-soki[[#This Row],[wielkosc_zamowienia]]+soki[[#This Row],[Produkcja]]&lt;0,G631+soki[[#This Row],[Produkcja]],G631-soki[[#This Row],[wielkosc_zamowienia]]+soki[[#This Row],[Produkcja]])</f>
        <v>32132</v>
      </c>
      <c r="H632">
        <f>IF(soki[[#This Row],[data]]=B631,0,1)</f>
        <v>0</v>
      </c>
      <c r="I632">
        <f>IF(G631+soki[[#This Row],[Produkcja]]-soki[[#This Row],[wielkosc_zamowienia]]&lt;0,1,0)</f>
        <v>0</v>
      </c>
      <c r="J632">
        <f>IF(soki[[#This Row],[Filia]]=1,soki[[#This Row],[wielkosc_zamowienia]],0)</f>
        <v>0</v>
      </c>
    </row>
    <row r="633" spans="1:10" x14ac:dyDescent="0.25">
      <c r="A633">
        <v>632</v>
      </c>
      <c r="B633" s="1">
        <v>44505</v>
      </c>
      <c r="C633" s="2" t="s">
        <v>7</v>
      </c>
      <c r="D633">
        <v>4550</v>
      </c>
      <c r="E633">
        <f>WEEKDAY(soki[[#This Row],[data]],11)</f>
        <v>5</v>
      </c>
      <c r="F633">
        <f>IF(H633=1,IF(soki[[#This Row],[Dzień]]&gt;5,5000,$M$5),0)</f>
        <v>13178</v>
      </c>
      <c r="G633">
        <f>IF(G632-soki[[#This Row],[wielkosc_zamowienia]]+soki[[#This Row],[Produkcja]]&lt;0,G632+soki[[#This Row],[Produkcja]],G632-soki[[#This Row],[wielkosc_zamowienia]]+soki[[#This Row],[Produkcja]])</f>
        <v>40760</v>
      </c>
      <c r="H633">
        <f>IF(soki[[#This Row],[data]]=B632,0,1)</f>
        <v>1</v>
      </c>
      <c r="I633">
        <f>IF(G632+soki[[#This Row],[Produkcja]]-soki[[#This Row],[wielkosc_zamowienia]]&lt;0,1,0)</f>
        <v>0</v>
      </c>
      <c r="J633">
        <f>IF(soki[[#This Row],[Filia]]=1,soki[[#This Row],[wielkosc_zamowienia]],0)</f>
        <v>0</v>
      </c>
    </row>
    <row r="634" spans="1:10" x14ac:dyDescent="0.25">
      <c r="A634">
        <v>633</v>
      </c>
      <c r="B634" s="1">
        <v>44505</v>
      </c>
      <c r="C634" s="2" t="s">
        <v>4</v>
      </c>
      <c r="D634">
        <v>6980</v>
      </c>
      <c r="E634">
        <f>WEEKDAY(soki[[#This Row],[data]],11)</f>
        <v>5</v>
      </c>
      <c r="F634">
        <f>IF(H634=1,IF(soki[[#This Row],[Dzień]]&gt;5,5000,$M$5),0)</f>
        <v>0</v>
      </c>
      <c r="G634">
        <f>IF(G633-soki[[#This Row],[wielkosc_zamowienia]]+soki[[#This Row],[Produkcja]]&lt;0,G633+soki[[#This Row],[Produkcja]],G633-soki[[#This Row],[wielkosc_zamowienia]]+soki[[#This Row],[Produkcja]])</f>
        <v>33780</v>
      </c>
      <c r="H634">
        <f>IF(soki[[#This Row],[data]]=B633,0,1)</f>
        <v>0</v>
      </c>
      <c r="I634">
        <f>IF(G633+soki[[#This Row],[Produkcja]]-soki[[#This Row],[wielkosc_zamowienia]]&lt;0,1,0)</f>
        <v>0</v>
      </c>
      <c r="J634">
        <f>IF(soki[[#This Row],[Filia]]=1,soki[[#This Row],[wielkosc_zamowienia]],0)</f>
        <v>0</v>
      </c>
    </row>
    <row r="635" spans="1:10" x14ac:dyDescent="0.25">
      <c r="A635">
        <v>634</v>
      </c>
      <c r="B635" s="1">
        <v>44506</v>
      </c>
      <c r="C635" s="2" t="s">
        <v>5</v>
      </c>
      <c r="D635">
        <v>3920</v>
      </c>
      <c r="E635">
        <f>WEEKDAY(soki[[#This Row],[data]],11)</f>
        <v>6</v>
      </c>
      <c r="F635">
        <f>IF(H635=1,IF(soki[[#This Row],[Dzień]]&gt;5,5000,$M$5),0)</f>
        <v>5000</v>
      </c>
      <c r="G635">
        <f>IF(G634-soki[[#This Row],[wielkosc_zamowienia]]+soki[[#This Row],[Produkcja]]&lt;0,G634+soki[[#This Row],[Produkcja]],G634-soki[[#This Row],[wielkosc_zamowienia]]+soki[[#This Row],[Produkcja]])</f>
        <v>34860</v>
      </c>
      <c r="H635">
        <f>IF(soki[[#This Row],[data]]=B634,0,1)</f>
        <v>1</v>
      </c>
      <c r="I635">
        <f>IF(G634+soki[[#This Row],[Produkcja]]-soki[[#This Row],[wielkosc_zamowienia]]&lt;0,1,0)</f>
        <v>0</v>
      </c>
      <c r="J635">
        <f>IF(soki[[#This Row],[Filia]]=1,soki[[#This Row],[wielkosc_zamowienia]],0)</f>
        <v>0</v>
      </c>
    </row>
    <row r="636" spans="1:10" x14ac:dyDescent="0.25">
      <c r="A636">
        <v>635</v>
      </c>
      <c r="B636" s="1">
        <v>44507</v>
      </c>
      <c r="C636" s="2" t="s">
        <v>5</v>
      </c>
      <c r="D636">
        <v>7040</v>
      </c>
      <c r="E636">
        <f>WEEKDAY(soki[[#This Row],[data]],11)</f>
        <v>7</v>
      </c>
      <c r="F636">
        <f>IF(H636=1,IF(soki[[#This Row],[Dzień]]&gt;5,5000,$M$5),0)</f>
        <v>5000</v>
      </c>
      <c r="G636">
        <f>IF(G635-soki[[#This Row],[wielkosc_zamowienia]]+soki[[#This Row],[Produkcja]]&lt;0,G635+soki[[#This Row],[Produkcja]],G635-soki[[#This Row],[wielkosc_zamowienia]]+soki[[#This Row],[Produkcja]])</f>
        <v>32820</v>
      </c>
      <c r="H636">
        <f>IF(soki[[#This Row],[data]]=B635,0,1)</f>
        <v>1</v>
      </c>
      <c r="I636">
        <f>IF(G635+soki[[#This Row],[Produkcja]]-soki[[#This Row],[wielkosc_zamowienia]]&lt;0,1,0)</f>
        <v>0</v>
      </c>
      <c r="J636">
        <f>IF(soki[[#This Row],[Filia]]=1,soki[[#This Row],[wielkosc_zamowienia]],0)</f>
        <v>0</v>
      </c>
    </row>
    <row r="637" spans="1:10" x14ac:dyDescent="0.25">
      <c r="A637">
        <v>636</v>
      </c>
      <c r="B637" s="1">
        <v>44507</v>
      </c>
      <c r="C637" s="2" t="s">
        <v>4</v>
      </c>
      <c r="D637">
        <v>7000</v>
      </c>
      <c r="E637">
        <f>WEEKDAY(soki[[#This Row],[data]],11)</f>
        <v>7</v>
      </c>
      <c r="F637">
        <f>IF(H637=1,IF(soki[[#This Row],[Dzień]]&gt;5,5000,$M$5),0)</f>
        <v>0</v>
      </c>
      <c r="G637">
        <f>IF(G636-soki[[#This Row],[wielkosc_zamowienia]]+soki[[#This Row],[Produkcja]]&lt;0,G636+soki[[#This Row],[Produkcja]],G636-soki[[#This Row],[wielkosc_zamowienia]]+soki[[#This Row],[Produkcja]])</f>
        <v>25820</v>
      </c>
      <c r="H637">
        <f>IF(soki[[#This Row],[data]]=B636,0,1)</f>
        <v>0</v>
      </c>
      <c r="I637">
        <f>IF(G636+soki[[#This Row],[Produkcja]]-soki[[#This Row],[wielkosc_zamowienia]]&lt;0,1,0)</f>
        <v>0</v>
      </c>
      <c r="J637">
        <f>IF(soki[[#This Row],[Filia]]=1,soki[[#This Row],[wielkosc_zamowienia]],0)</f>
        <v>0</v>
      </c>
    </row>
    <row r="638" spans="1:10" x14ac:dyDescent="0.25">
      <c r="A638">
        <v>637</v>
      </c>
      <c r="B638" s="1">
        <v>44508</v>
      </c>
      <c r="C638" s="2" t="s">
        <v>5</v>
      </c>
      <c r="D638">
        <v>1980</v>
      </c>
      <c r="E638">
        <f>WEEKDAY(soki[[#This Row],[data]],11)</f>
        <v>1</v>
      </c>
      <c r="F638">
        <f>IF(H638=1,IF(soki[[#This Row],[Dzień]]&gt;5,5000,$M$5),0)</f>
        <v>13178</v>
      </c>
      <c r="G638">
        <f>IF(G637-soki[[#This Row],[wielkosc_zamowienia]]+soki[[#This Row],[Produkcja]]&lt;0,G637+soki[[#This Row],[Produkcja]],G637-soki[[#This Row],[wielkosc_zamowienia]]+soki[[#This Row],[Produkcja]])</f>
        <v>37018</v>
      </c>
      <c r="H638">
        <f>IF(soki[[#This Row],[data]]=B637,0,1)</f>
        <v>1</v>
      </c>
      <c r="I638">
        <f>IF(G637+soki[[#This Row],[Produkcja]]-soki[[#This Row],[wielkosc_zamowienia]]&lt;0,1,0)</f>
        <v>0</v>
      </c>
      <c r="J638">
        <f>IF(soki[[#This Row],[Filia]]=1,soki[[#This Row],[wielkosc_zamowienia]],0)</f>
        <v>0</v>
      </c>
    </row>
    <row r="639" spans="1:10" x14ac:dyDescent="0.25">
      <c r="A639">
        <v>638</v>
      </c>
      <c r="B639" s="1">
        <v>44508</v>
      </c>
      <c r="C639" s="2" t="s">
        <v>4</v>
      </c>
      <c r="D639">
        <v>7550</v>
      </c>
      <c r="E639">
        <f>WEEKDAY(soki[[#This Row],[data]],11)</f>
        <v>1</v>
      </c>
      <c r="F639">
        <f>IF(H639=1,IF(soki[[#This Row],[Dzień]]&gt;5,5000,$M$5),0)</f>
        <v>0</v>
      </c>
      <c r="G639">
        <f>IF(G638-soki[[#This Row],[wielkosc_zamowienia]]+soki[[#This Row],[Produkcja]]&lt;0,G638+soki[[#This Row],[Produkcja]],G638-soki[[#This Row],[wielkosc_zamowienia]]+soki[[#This Row],[Produkcja]])</f>
        <v>29468</v>
      </c>
      <c r="H639">
        <f>IF(soki[[#This Row],[data]]=B638,0,1)</f>
        <v>0</v>
      </c>
      <c r="I639">
        <f>IF(G638+soki[[#This Row],[Produkcja]]-soki[[#This Row],[wielkosc_zamowienia]]&lt;0,1,0)</f>
        <v>0</v>
      </c>
      <c r="J639">
        <f>IF(soki[[#This Row],[Filia]]=1,soki[[#This Row],[wielkosc_zamowienia]],0)</f>
        <v>0</v>
      </c>
    </row>
    <row r="640" spans="1:10" x14ac:dyDescent="0.25">
      <c r="A640">
        <v>639</v>
      </c>
      <c r="B640" s="1">
        <v>44509</v>
      </c>
      <c r="C640" s="2" t="s">
        <v>6</v>
      </c>
      <c r="D640">
        <v>2300</v>
      </c>
      <c r="E640">
        <f>WEEKDAY(soki[[#This Row],[data]],11)</f>
        <v>2</v>
      </c>
      <c r="F640">
        <f>IF(H640=1,IF(soki[[#This Row],[Dzień]]&gt;5,5000,$M$5),0)</f>
        <v>13178</v>
      </c>
      <c r="G640">
        <f>IF(G639-soki[[#This Row],[wielkosc_zamowienia]]+soki[[#This Row],[Produkcja]]&lt;0,G639+soki[[#This Row],[Produkcja]],G639-soki[[#This Row],[wielkosc_zamowienia]]+soki[[#This Row],[Produkcja]])</f>
        <v>40346</v>
      </c>
      <c r="H640">
        <f>IF(soki[[#This Row],[data]]=B639,0,1)</f>
        <v>1</v>
      </c>
      <c r="I640">
        <f>IF(G639+soki[[#This Row],[Produkcja]]-soki[[#This Row],[wielkosc_zamowienia]]&lt;0,1,0)</f>
        <v>0</v>
      </c>
      <c r="J640">
        <f>IF(soki[[#This Row],[Filia]]=1,soki[[#This Row],[wielkosc_zamowienia]],0)</f>
        <v>0</v>
      </c>
    </row>
    <row r="641" spans="1:10" x14ac:dyDescent="0.25">
      <c r="A641">
        <v>640</v>
      </c>
      <c r="B641" s="1">
        <v>44509</v>
      </c>
      <c r="C641" s="2" t="s">
        <v>5</v>
      </c>
      <c r="D641">
        <v>5950</v>
      </c>
      <c r="E641">
        <f>WEEKDAY(soki[[#This Row],[data]],11)</f>
        <v>2</v>
      </c>
      <c r="F641">
        <f>IF(H641=1,IF(soki[[#This Row],[Dzień]]&gt;5,5000,$M$5),0)</f>
        <v>0</v>
      </c>
      <c r="G641">
        <f>IF(G640-soki[[#This Row],[wielkosc_zamowienia]]+soki[[#This Row],[Produkcja]]&lt;0,G640+soki[[#This Row],[Produkcja]],G640-soki[[#This Row],[wielkosc_zamowienia]]+soki[[#This Row],[Produkcja]])</f>
        <v>34396</v>
      </c>
      <c r="H641">
        <f>IF(soki[[#This Row],[data]]=B640,0,1)</f>
        <v>0</v>
      </c>
      <c r="I641">
        <f>IF(G640+soki[[#This Row],[Produkcja]]-soki[[#This Row],[wielkosc_zamowienia]]&lt;0,1,0)</f>
        <v>0</v>
      </c>
      <c r="J641">
        <f>IF(soki[[#This Row],[Filia]]=1,soki[[#This Row],[wielkosc_zamowienia]],0)</f>
        <v>0</v>
      </c>
    </row>
    <row r="642" spans="1:10" x14ac:dyDescent="0.25">
      <c r="A642">
        <v>641</v>
      </c>
      <c r="B642" s="1">
        <v>44509</v>
      </c>
      <c r="C642" s="2" t="s">
        <v>7</v>
      </c>
      <c r="D642">
        <v>4860</v>
      </c>
      <c r="E642">
        <f>WEEKDAY(soki[[#This Row],[data]],11)</f>
        <v>2</v>
      </c>
      <c r="F642">
        <f>IF(H642=1,IF(soki[[#This Row],[Dzień]]&gt;5,5000,$M$5),0)</f>
        <v>0</v>
      </c>
      <c r="G642">
        <f>IF(G641-soki[[#This Row],[wielkosc_zamowienia]]+soki[[#This Row],[Produkcja]]&lt;0,G641+soki[[#This Row],[Produkcja]],G641-soki[[#This Row],[wielkosc_zamowienia]]+soki[[#This Row],[Produkcja]])</f>
        <v>29536</v>
      </c>
      <c r="H642">
        <f>IF(soki[[#This Row],[data]]=B641,0,1)</f>
        <v>0</v>
      </c>
      <c r="I642">
        <f>IF(G641+soki[[#This Row],[Produkcja]]-soki[[#This Row],[wielkosc_zamowienia]]&lt;0,1,0)</f>
        <v>0</v>
      </c>
      <c r="J642">
        <f>IF(soki[[#This Row],[Filia]]=1,soki[[#This Row],[wielkosc_zamowienia]],0)</f>
        <v>0</v>
      </c>
    </row>
    <row r="643" spans="1:10" x14ac:dyDescent="0.25">
      <c r="A643">
        <v>642</v>
      </c>
      <c r="B643" s="1">
        <v>44510</v>
      </c>
      <c r="C643" s="2" t="s">
        <v>5</v>
      </c>
      <c r="D643">
        <v>7210</v>
      </c>
      <c r="E643">
        <f>WEEKDAY(soki[[#This Row],[data]],11)</f>
        <v>3</v>
      </c>
      <c r="F643">
        <f>IF(H643=1,IF(soki[[#This Row],[Dzień]]&gt;5,5000,$M$5),0)</f>
        <v>13178</v>
      </c>
      <c r="G643">
        <f>IF(G642-soki[[#This Row],[wielkosc_zamowienia]]+soki[[#This Row],[Produkcja]]&lt;0,G642+soki[[#This Row],[Produkcja]],G642-soki[[#This Row],[wielkosc_zamowienia]]+soki[[#This Row],[Produkcja]])</f>
        <v>35504</v>
      </c>
      <c r="H643">
        <f>IF(soki[[#This Row],[data]]=B642,0,1)</f>
        <v>1</v>
      </c>
      <c r="I643">
        <f>IF(G642+soki[[#This Row],[Produkcja]]-soki[[#This Row],[wielkosc_zamowienia]]&lt;0,1,0)</f>
        <v>0</v>
      </c>
      <c r="J643">
        <f>IF(soki[[#This Row],[Filia]]=1,soki[[#This Row],[wielkosc_zamowienia]],0)</f>
        <v>0</v>
      </c>
    </row>
    <row r="644" spans="1:10" x14ac:dyDescent="0.25">
      <c r="A644">
        <v>643</v>
      </c>
      <c r="B644" s="1">
        <v>44510</v>
      </c>
      <c r="C644" s="2" t="s">
        <v>6</v>
      </c>
      <c r="D644">
        <v>6320</v>
      </c>
      <c r="E644">
        <f>WEEKDAY(soki[[#This Row],[data]],11)</f>
        <v>3</v>
      </c>
      <c r="F644">
        <f>IF(H644=1,IF(soki[[#This Row],[Dzień]]&gt;5,5000,$M$5),0)</f>
        <v>0</v>
      </c>
      <c r="G644">
        <f>IF(G643-soki[[#This Row],[wielkosc_zamowienia]]+soki[[#This Row],[Produkcja]]&lt;0,G643+soki[[#This Row],[Produkcja]],G643-soki[[#This Row],[wielkosc_zamowienia]]+soki[[#This Row],[Produkcja]])</f>
        <v>29184</v>
      </c>
      <c r="H644">
        <f>IF(soki[[#This Row],[data]]=B643,0,1)</f>
        <v>0</v>
      </c>
      <c r="I644">
        <f>IF(G643+soki[[#This Row],[Produkcja]]-soki[[#This Row],[wielkosc_zamowienia]]&lt;0,1,0)</f>
        <v>0</v>
      </c>
      <c r="J644">
        <f>IF(soki[[#This Row],[Filia]]=1,soki[[#This Row],[wielkosc_zamowienia]],0)</f>
        <v>0</v>
      </c>
    </row>
    <row r="645" spans="1:10" x14ac:dyDescent="0.25">
      <c r="A645">
        <v>644</v>
      </c>
      <c r="B645" s="1">
        <v>44510</v>
      </c>
      <c r="C645" s="2" t="s">
        <v>4</v>
      </c>
      <c r="D645">
        <v>6800</v>
      </c>
      <c r="E645">
        <f>WEEKDAY(soki[[#This Row],[data]],11)</f>
        <v>3</v>
      </c>
      <c r="F645">
        <f>IF(H645=1,IF(soki[[#This Row],[Dzień]]&gt;5,5000,$M$5),0)</f>
        <v>0</v>
      </c>
      <c r="G645">
        <f>IF(G644-soki[[#This Row],[wielkosc_zamowienia]]+soki[[#This Row],[Produkcja]]&lt;0,G644+soki[[#This Row],[Produkcja]],G644-soki[[#This Row],[wielkosc_zamowienia]]+soki[[#This Row],[Produkcja]])</f>
        <v>22384</v>
      </c>
      <c r="H645">
        <f>IF(soki[[#This Row],[data]]=B644,0,1)</f>
        <v>0</v>
      </c>
      <c r="I645">
        <f>IF(G644+soki[[#This Row],[Produkcja]]-soki[[#This Row],[wielkosc_zamowienia]]&lt;0,1,0)</f>
        <v>0</v>
      </c>
      <c r="J645">
        <f>IF(soki[[#This Row],[Filia]]=1,soki[[#This Row],[wielkosc_zamowienia]],0)</f>
        <v>0</v>
      </c>
    </row>
    <row r="646" spans="1:10" x14ac:dyDescent="0.25">
      <c r="A646">
        <v>645</v>
      </c>
      <c r="B646" s="1">
        <v>44511</v>
      </c>
      <c r="C646" s="2" t="s">
        <v>4</v>
      </c>
      <c r="D646">
        <v>8040</v>
      </c>
      <c r="E646">
        <f>WEEKDAY(soki[[#This Row],[data]],11)</f>
        <v>4</v>
      </c>
      <c r="F646">
        <f>IF(H646=1,IF(soki[[#This Row],[Dzień]]&gt;5,5000,$M$5),0)</f>
        <v>13178</v>
      </c>
      <c r="G646">
        <f>IF(G645-soki[[#This Row],[wielkosc_zamowienia]]+soki[[#This Row],[Produkcja]]&lt;0,G645+soki[[#This Row],[Produkcja]],G645-soki[[#This Row],[wielkosc_zamowienia]]+soki[[#This Row],[Produkcja]])</f>
        <v>27522</v>
      </c>
      <c r="H646">
        <f>IF(soki[[#This Row],[data]]=B645,0,1)</f>
        <v>1</v>
      </c>
      <c r="I646">
        <f>IF(G645+soki[[#This Row],[Produkcja]]-soki[[#This Row],[wielkosc_zamowienia]]&lt;0,1,0)</f>
        <v>0</v>
      </c>
      <c r="J646">
        <f>IF(soki[[#This Row],[Filia]]=1,soki[[#This Row],[wielkosc_zamowienia]],0)</f>
        <v>0</v>
      </c>
    </row>
    <row r="647" spans="1:10" x14ac:dyDescent="0.25">
      <c r="A647">
        <v>646</v>
      </c>
      <c r="B647" s="1">
        <v>44511</v>
      </c>
      <c r="C647" s="2" t="s">
        <v>6</v>
      </c>
      <c r="D647">
        <v>2960</v>
      </c>
      <c r="E647">
        <f>WEEKDAY(soki[[#This Row],[data]],11)</f>
        <v>4</v>
      </c>
      <c r="F647">
        <f>IF(H647=1,IF(soki[[#This Row],[Dzień]]&gt;5,5000,$M$5),0)</f>
        <v>0</v>
      </c>
      <c r="G647">
        <f>IF(G646-soki[[#This Row],[wielkosc_zamowienia]]+soki[[#This Row],[Produkcja]]&lt;0,G646+soki[[#This Row],[Produkcja]],G646-soki[[#This Row],[wielkosc_zamowienia]]+soki[[#This Row],[Produkcja]])</f>
        <v>24562</v>
      </c>
      <c r="H647">
        <f>IF(soki[[#This Row],[data]]=B646,0,1)</f>
        <v>0</v>
      </c>
      <c r="I647">
        <f>IF(G646+soki[[#This Row],[Produkcja]]-soki[[#This Row],[wielkosc_zamowienia]]&lt;0,1,0)</f>
        <v>0</v>
      </c>
      <c r="J647">
        <f>IF(soki[[#This Row],[Filia]]=1,soki[[#This Row],[wielkosc_zamowienia]],0)</f>
        <v>0</v>
      </c>
    </row>
    <row r="648" spans="1:10" x14ac:dyDescent="0.25">
      <c r="A648">
        <v>647</v>
      </c>
      <c r="B648" s="1">
        <v>44512</v>
      </c>
      <c r="C648" s="2" t="s">
        <v>5</v>
      </c>
      <c r="D648">
        <v>1960</v>
      </c>
      <c r="E648">
        <f>WEEKDAY(soki[[#This Row],[data]],11)</f>
        <v>5</v>
      </c>
      <c r="F648">
        <f>IF(H648=1,IF(soki[[#This Row],[Dzień]]&gt;5,5000,$M$5),0)</f>
        <v>13178</v>
      </c>
      <c r="G648">
        <f>IF(G647-soki[[#This Row],[wielkosc_zamowienia]]+soki[[#This Row],[Produkcja]]&lt;0,G647+soki[[#This Row],[Produkcja]],G647-soki[[#This Row],[wielkosc_zamowienia]]+soki[[#This Row],[Produkcja]])</f>
        <v>35780</v>
      </c>
      <c r="H648">
        <f>IF(soki[[#This Row],[data]]=B647,0,1)</f>
        <v>1</v>
      </c>
      <c r="I648">
        <f>IF(G647+soki[[#This Row],[Produkcja]]-soki[[#This Row],[wielkosc_zamowienia]]&lt;0,1,0)</f>
        <v>0</v>
      </c>
      <c r="J648">
        <f>IF(soki[[#This Row],[Filia]]=1,soki[[#This Row],[wielkosc_zamowienia]],0)</f>
        <v>0</v>
      </c>
    </row>
    <row r="649" spans="1:10" x14ac:dyDescent="0.25">
      <c r="A649">
        <v>648</v>
      </c>
      <c r="B649" s="1">
        <v>44513</v>
      </c>
      <c r="C649" s="2" t="s">
        <v>4</v>
      </c>
      <c r="D649">
        <v>5740</v>
      </c>
      <c r="E649">
        <f>WEEKDAY(soki[[#This Row],[data]],11)</f>
        <v>6</v>
      </c>
      <c r="F649">
        <f>IF(H649=1,IF(soki[[#This Row],[Dzień]]&gt;5,5000,$M$5),0)</f>
        <v>5000</v>
      </c>
      <c r="G649">
        <f>IF(G648-soki[[#This Row],[wielkosc_zamowienia]]+soki[[#This Row],[Produkcja]]&lt;0,G648+soki[[#This Row],[Produkcja]],G648-soki[[#This Row],[wielkosc_zamowienia]]+soki[[#This Row],[Produkcja]])</f>
        <v>35040</v>
      </c>
      <c r="H649">
        <f>IF(soki[[#This Row],[data]]=B648,0,1)</f>
        <v>1</v>
      </c>
      <c r="I649">
        <f>IF(G648+soki[[#This Row],[Produkcja]]-soki[[#This Row],[wielkosc_zamowienia]]&lt;0,1,0)</f>
        <v>0</v>
      </c>
      <c r="J649">
        <f>IF(soki[[#This Row],[Filia]]=1,soki[[#This Row],[wielkosc_zamowienia]],0)</f>
        <v>0</v>
      </c>
    </row>
    <row r="650" spans="1:10" x14ac:dyDescent="0.25">
      <c r="A650">
        <v>649</v>
      </c>
      <c r="B650" s="1">
        <v>44514</v>
      </c>
      <c r="C650" s="2" t="s">
        <v>5</v>
      </c>
      <c r="D650">
        <v>2610</v>
      </c>
      <c r="E650">
        <f>WEEKDAY(soki[[#This Row],[data]],11)</f>
        <v>7</v>
      </c>
      <c r="F650">
        <f>IF(H650=1,IF(soki[[#This Row],[Dzień]]&gt;5,5000,$M$5),0)</f>
        <v>5000</v>
      </c>
      <c r="G650">
        <f>IF(G649-soki[[#This Row],[wielkosc_zamowienia]]+soki[[#This Row],[Produkcja]]&lt;0,G649+soki[[#This Row],[Produkcja]],G649-soki[[#This Row],[wielkosc_zamowienia]]+soki[[#This Row],[Produkcja]])</f>
        <v>37430</v>
      </c>
      <c r="H650">
        <f>IF(soki[[#This Row],[data]]=B649,0,1)</f>
        <v>1</v>
      </c>
      <c r="I650">
        <f>IF(G649+soki[[#This Row],[Produkcja]]-soki[[#This Row],[wielkosc_zamowienia]]&lt;0,1,0)</f>
        <v>0</v>
      </c>
      <c r="J650">
        <f>IF(soki[[#This Row],[Filia]]=1,soki[[#This Row],[wielkosc_zamowienia]],0)</f>
        <v>0</v>
      </c>
    </row>
    <row r="651" spans="1:10" x14ac:dyDescent="0.25">
      <c r="A651">
        <v>650</v>
      </c>
      <c r="B651" s="1">
        <v>44514</v>
      </c>
      <c r="C651" s="2" t="s">
        <v>4</v>
      </c>
      <c r="D651">
        <v>5910</v>
      </c>
      <c r="E651">
        <f>WEEKDAY(soki[[#This Row],[data]],11)</f>
        <v>7</v>
      </c>
      <c r="F651">
        <f>IF(H651=1,IF(soki[[#This Row],[Dzień]]&gt;5,5000,$M$5),0)</f>
        <v>0</v>
      </c>
      <c r="G651">
        <f>IF(G650-soki[[#This Row],[wielkosc_zamowienia]]+soki[[#This Row],[Produkcja]]&lt;0,G650+soki[[#This Row],[Produkcja]],G650-soki[[#This Row],[wielkosc_zamowienia]]+soki[[#This Row],[Produkcja]])</f>
        <v>31520</v>
      </c>
      <c r="H651">
        <f>IF(soki[[#This Row],[data]]=B650,0,1)</f>
        <v>0</v>
      </c>
      <c r="I651">
        <f>IF(G650+soki[[#This Row],[Produkcja]]-soki[[#This Row],[wielkosc_zamowienia]]&lt;0,1,0)</f>
        <v>0</v>
      </c>
      <c r="J651">
        <f>IF(soki[[#This Row],[Filia]]=1,soki[[#This Row],[wielkosc_zamowienia]],0)</f>
        <v>0</v>
      </c>
    </row>
    <row r="652" spans="1:10" x14ac:dyDescent="0.25">
      <c r="A652">
        <v>651</v>
      </c>
      <c r="B652" s="1">
        <v>44515</v>
      </c>
      <c r="C652" s="2" t="s">
        <v>5</v>
      </c>
      <c r="D652">
        <v>4410</v>
      </c>
      <c r="E652">
        <f>WEEKDAY(soki[[#This Row],[data]],11)</f>
        <v>1</v>
      </c>
      <c r="F652">
        <f>IF(H652=1,IF(soki[[#This Row],[Dzień]]&gt;5,5000,$M$5),0)</f>
        <v>13178</v>
      </c>
      <c r="G652">
        <f>IF(G651-soki[[#This Row],[wielkosc_zamowienia]]+soki[[#This Row],[Produkcja]]&lt;0,G651+soki[[#This Row],[Produkcja]],G651-soki[[#This Row],[wielkosc_zamowienia]]+soki[[#This Row],[Produkcja]])</f>
        <v>40288</v>
      </c>
      <c r="H652">
        <f>IF(soki[[#This Row],[data]]=B651,0,1)</f>
        <v>1</v>
      </c>
      <c r="I652">
        <f>IF(G651+soki[[#This Row],[Produkcja]]-soki[[#This Row],[wielkosc_zamowienia]]&lt;0,1,0)</f>
        <v>0</v>
      </c>
      <c r="J652">
        <f>IF(soki[[#This Row],[Filia]]=1,soki[[#This Row],[wielkosc_zamowienia]],0)</f>
        <v>0</v>
      </c>
    </row>
    <row r="653" spans="1:10" x14ac:dyDescent="0.25">
      <c r="A653">
        <v>652</v>
      </c>
      <c r="B653" s="1">
        <v>44515</v>
      </c>
      <c r="C653" s="2" t="s">
        <v>4</v>
      </c>
      <c r="D653">
        <v>2820</v>
      </c>
      <c r="E653">
        <f>WEEKDAY(soki[[#This Row],[data]],11)</f>
        <v>1</v>
      </c>
      <c r="F653">
        <f>IF(H653=1,IF(soki[[#This Row],[Dzień]]&gt;5,5000,$M$5),0)</f>
        <v>0</v>
      </c>
      <c r="G653">
        <f>IF(G652-soki[[#This Row],[wielkosc_zamowienia]]+soki[[#This Row],[Produkcja]]&lt;0,G652+soki[[#This Row],[Produkcja]],G652-soki[[#This Row],[wielkosc_zamowienia]]+soki[[#This Row],[Produkcja]])</f>
        <v>37468</v>
      </c>
      <c r="H653">
        <f>IF(soki[[#This Row],[data]]=B652,0,1)</f>
        <v>0</v>
      </c>
      <c r="I653">
        <f>IF(G652+soki[[#This Row],[Produkcja]]-soki[[#This Row],[wielkosc_zamowienia]]&lt;0,1,0)</f>
        <v>0</v>
      </c>
      <c r="J653">
        <f>IF(soki[[#This Row],[Filia]]=1,soki[[#This Row],[wielkosc_zamowienia]],0)</f>
        <v>0</v>
      </c>
    </row>
    <row r="654" spans="1:10" x14ac:dyDescent="0.25">
      <c r="A654">
        <v>653</v>
      </c>
      <c r="B654" s="1">
        <v>44515</v>
      </c>
      <c r="C654" s="2" t="s">
        <v>6</v>
      </c>
      <c r="D654">
        <v>8320</v>
      </c>
      <c r="E654">
        <f>WEEKDAY(soki[[#This Row],[data]],11)</f>
        <v>1</v>
      </c>
      <c r="F654">
        <f>IF(H654=1,IF(soki[[#This Row],[Dzień]]&gt;5,5000,$M$5),0)</f>
        <v>0</v>
      </c>
      <c r="G654">
        <f>IF(G653-soki[[#This Row],[wielkosc_zamowienia]]+soki[[#This Row],[Produkcja]]&lt;0,G653+soki[[#This Row],[Produkcja]],G653-soki[[#This Row],[wielkosc_zamowienia]]+soki[[#This Row],[Produkcja]])</f>
        <v>29148</v>
      </c>
      <c r="H654">
        <f>IF(soki[[#This Row],[data]]=B653,0,1)</f>
        <v>0</v>
      </c>
      <c r="I654">
        <f>IF(G653+soki[[#This Row],[Produkcja]]-soki[[#This Row],[wielkosc_zamowienia]]&lt;0,1,0)</f>
        <v>0</v>
      </c>
      <c r="J654">
        <f>IF(soki[[#This Row],[Filia]]=1,soki[[#This Row],[wielkosc_zamowienia]],0)</f>
        <v>0</v>
      </c>
    </row>
    <row r="655" spans="1:10" x14ac:dyDescent="0.25">
      <c r="A655">
        <v>654</v>
      </c>
      <c r="B655" s="1">
        <v>44515</v>
      </c>
      <c r="C655" s="2" t="s">
        <v>7</v>
      </c>
      <c r="D655">
        <v>1580</v>
      </c>
      <c r="E655">
        <f>WEEKDAY(soki[[#This Row],[data]],11)</f>
        <v>1</v>
      </c>
      <c r="F655">
        <f>IF(H655=1,IF(soki[[#This Row],[Dzień]]&gt;5,5000,$M$5),0)</f>
        <v>0</v>
      </c>
      <c r="G655">
        <f>IF(G654-soki[[#This Row],[wielkosc_zamowienia]]+soki[[#This Row],[Produkcja]]&lt;0,G654+soki[[#This Row],[Produkcja]],G654-soki[[#This Row],[wielkosc_zamowienia]]+soki[[#This Row],[Produkcja]])</f>
        <v>27568</v>
      </c>
      <c r="H655">
        <f>IF(soki[[#This Row],[data]]=B654,0,1)</f>
        <v>0</v>
      </c>
      <c r="I655">
        <f>IF(G654+soki[[#This Row],[Produkcja]]-soki[[#This Row],[wielkosc_zamowienia]]&lt;0,1,0)</f>
        <v>0</v>
      </c>
      <c r="J655">
        <f>IF(soki[[#This Row],[Filia]]=1,soki[[#This Row],[wielkosc_zamowienia]],0)</f>
        <v>0</v>
      </c>
    </row>
    <row r="656" spans="1:10" x14ac:dyDescent="0.25">
      <c r="A656">
        <v>655</v>
      </c>
      <c r="B656" s="1">
        <v>44516</v>
      </c>
      <c r="C656" s="2" t="s">
        <v>7</v>
      </c>
      <c r="D656">
        <v>3470</v>
      </c>
      <c r="E656">
        <f>WEEKDAY(soki[[#This Row],[data]],11)</f>
        <v>2</v>
      </c>
      <c r="F656">
        <f>IF(H656=1,IF(soki[[#This Row],[Dzień]]&gt;5,5000,$M$5),0)</f>
        <v>13178</v>
      </c>
      <c r="G656">
        <f>IF(G655-soki[[#This Row],[wielkosc_zamowienia]]+soki[[#This Row],[Produkcja]]&lt;0,G655+soki[[#This Row],[Produkcja]],G655-soki[[#This Row],[wielkosc_zamowienia]]+soki[[#This Row],[Produkcja]])</f>
        <v>37276</v>
      </c>
      <c r="H656">
        <f>IF(soki[[#This Row],[data]]=B655,0,1)</f>
        <v>1</v>
      </c>
      <c r="I656">
        <f>IF(G655+soki[[#This Row],[Produkcja]]-soki[[#This Row],[wielkosc_zamowienia]]&lt;0,1,0)</f>
        <v>0</v>
      </c>
      <c r="J656">
        <f>IF(soki[[#This Row],[Filia]]=1,soki[[#This Row],[wielkosc_zamowienia]],0)</f>
        <v>0</v>
      </c>
    </row>
    <row r="657" spans="1:10" x14ac:dyDescent="0.25">
      <c r="A657">
        <v>656</v>
      </c>
      <c r="B657" s="1">
        <v>44516</v>
      </c>
      <c r="C657" s="2" t="s">
        <v>6</v>
      </c>
      <c r="D657">
        <v>4420</v>
      </c>
      <c r="E657">
        <f>WEEKDAY(soki[[#This Row],[data]],11)</f>
        <v>2</v>
      </c>
      <c r="F657">
        <f>IF(H657=1,IF(soki[[#This Row],[Dzień]]&gt;5,5000,$M$5),0)</f>
        <v>0</v>
      </c>
      <c r="G657">
        <f>IF(G656-soki[[#This Row],[wielkosc_zamowienia]]+soki[[#This Row],[Produkcja]]&lt;0,G656+soki[[#This Row],[Produkcja]],G656-soki[[#This Row],[wielkosc_zamowienia]]+soki[[#This Row],[Produkcja]])</f>
        <v>32856</v>
      </c>
      <c r="H657">
        <f>IF(soki[[#This Row],[data]]=B656,0,1)</f>
        <v>0</v>
      </c>
      <c r="I657">
        <f>IF(G656+soki[[#This Row],[Produkcja]]-soki[[#This Row],[wielkosc_zamowienia]]&lt;0,1,0)</f>
        <v>0</v>
      </c>
      <c r="J657">
        <f>IF(soki[[#This Row],[Filia]]=1,soki[[#This Row],[wielkosc_zamowienia]],0)</f>
        <v>0</v>
      </c>
    </row>
    <row r="658" spans="1:10" x14ac:dyDescent="0.25">
      <c r="A658">
        <v>657</v>
      </c>
      <c r="B658" s="1">
        <v>44517</v>
      </c>
      <c r="C658" s="2" t="s">
        <v>6</v>
      </c>
      <c r="D658">
        <v>3130</v>
      </c>
      <c r="E658">
        <f>WEEKDAY(soki[[#This Row],[data]],11)</f>
        <v>3</v>
      </c>
      <c r="F658">
        <f>IF(H658=1,IF(soki[[#This Row],[Dzień]]&gt;5,5000,$M$5),0)</f>
        <v>13178</v>
      </c>
      <c r="G658">
        <f>IF(G657-soki[[#This Row],[wielkosc_zamowienia]]+soki[[#This Row],[Produkcja]]&lt;0,G657+soki[[#This Row],[Produkcja]],G657-soki[[#This Row],[wielkosc_zamowienia]]+soki[[#This Row],[Produkcja]])</f>
        <v>42904</v>
      </c>
      <c r="H658">
        <f>IF(soki[[#This Row],[data]]=B657,0,1)</f>
        <v>1</v>
      </c>
      <c r="I658">
        <f>IF(G657+soki[[#This Row],[Produkcja]]-soki[[#This Row],[wielkosc_zamowienia]]&lt;0,1,0)</f>
        <v>0</v>
      </c>
      <c r="J658">
        <f>IF(soki[[#This Row],[Filia]]=1,soki[[#This Row],[wielkosc_zamowienia]],0)</f>
        <v>0</v>
      </c>
    </row>
    <row r="659" spans="1:10" x14ac:dyDescent="0.25">
      <c r="A659">
        <v>658</v>
      </c>
      <c r="B659" s="1">
        <v>44517</v>
      </c>
      <c r="C659" s="2" t="s">
        <v>7</v>
      </c>
      <c r="D659">
        <v>1320</v>
      </c>
      <c r="E659">
        <f>WEEKDAY(soki[[#This Row],[data]],11)</f>
        <v>3</v>
      </c>
      <c r="F659">
        <f>IF(H659=1,IF(soki[[#This Row],[Dzień]]&gt;5,5000,$M$5),0)</f>
        <v>0</v>
      </c>
      <c r="G659">
        <f>IF(G658-soki[[#This Row],[wielkosc_zamowienia]]+soki[[#This Row],[Produkcja]]&lt;0,G658+soki[[#This Row],[Produkcja]],G658-soki[[#This Row],[wielkosc_zamowienia]]+soki[[#This Row],[Produkcja]])</f>
        <v>41584</v>
      </c>
      <c r="H659">
        <f>IF(soki[[#This Row],[data]]=B658,0,1)</f>
        <v>0</v>
      </c>
      <c r="I659">
        <f>IF(G658+soki[[#This Row],[Produkcja]]-soki[[#This Row],[wielkosc_zamowienia]]&lt;0,1,0)</f>
        <v>0</v>
      </c>
      <c r="J659">
        <f>IF(soki[[#This Row],[Filia]]=1,soki[[#This Row],[wielkosc_zamowienia]],0)</f>
        <v>0</v>
      </c>
    </row>
    <row r="660" spans="1:10" x14ac:dyDescent="0.25">
      <c r="A660">
        <v>659</v>
      </c>
      <c r="B660" s="1">
        <v>44517</v>
      </c>
      <c r="C660" s="2" t="s">
        <v>4</v>
      </c>
      <c r="D660">
        <v>8470</v>
      </c>
      <c r="E660">
        <f>WEEKDAY(soki[[#This Row],[data]],11)</f>
        <v>3</v>
      </c>
      <c r="F660">
        <f>IF(H660=1,IF(soki[[#This Row],[Dzień]]&gt;5,5000,$M$5),0)</f>
        <v>0</v>
      </c>
      <c r="G660">
        <f>IF(G659-soki[[#This Row],[wielkosc_zamowienia]]+soki[[#This Row],[Produkcja]]&lt;0,G659+soki[[#This Row],[Produkcja]],G659-soki[[#This Row],[wielkosc_zamowienia]]+soki[[#This Row],[Produkcja]])</f>
        <v>33114</v>
      </c>
      <c r="H660">
        <f>IF(soki[[#This Row],[data]]=B659,0,1)</f>
        <v>0</v>
      </c>
      <c r="I660">
        <f>IF(G659+soki[[#This Row],[Produkcja]]-soki[[#This Row],[wielkosc_zamowienia]]&lt;0,1,0)</f>
        <v>0</v>
      </c>
      <c r="J660">
        <f>IF(soki[[#This Row],[Filia]]=1,soki[[#This Row],[wielkosc_zamowienia]],0)</f>
        <v>0</v>
      </c>
    </row>
    <row r="661" spans="1:10" x14ac:dyDescent="0.25">
      <c r="A661">
        <v>660</v>
      </c>
      <c r="B661" s="1">
        <v>44518</v>
      </c>
      <c r="C661" s="2" t="s">
        <v>6</v>
      </c>
      <c r="D661">
        <v>1030</v>
      </c>
      <c r="E661">
        <f>WEEKDAY(soki[[#This Row],[data]],11)</f>
        <v>4</v>
      </c>
      <c r="F661">
        <f>IF(H661=1,IF(soki[[#This Row],[Dzień]]&gt;5,5000,$M$5),0)</f>
        <v>13178</v>
      </c>
      <c r="G661">
        <f>IF(G660-soki[[#This Row],[wielkosc_zamowienia]]+soki[[#This Row],[Produkcja]]&lt;0,G660+soki[[#This Row],[Produkcja]],G660-soki[[#This Row],[wielkosc_zamowienia]]+soki[[#This Row],[Produkcja]])</f>
        <v>45262</v>
      </c>
      <c r="H661">
        <f>IF(soki[[#This Row],[data]]=B660,0,1)</f>
        <v>1</v>
      </c>
      <c r="I661">
        <f>IF(G660+soki[[#This Row],[Produkcja]]-soki[[#This Row],[wielkosc_zamowienia]]&lt;0,1,0)</f>
        <v>0</v>
      </c>
      <c r="J661">
        <f>IF(soki[[#This Row],[Filia]]=1,soki[[#This Row],[wielkosc_zamowienia]],0)</f>
        <v>0</v>
      </c>
    </row>
    <row r="662" spans="1:10" x14ac:dyDescent="0.25">
      <c r="A662">
        <v>661</v>
      </c>
      <c r="B662" s="1">
        <v>44519</v>
      </c>
      <c r="C662" s="2" t="s">
        <v>4</v>
      </c>
      <c r="D662">
        <v>6050</v>
      </c>
      <c r="E662">
        <f>WEEKDAY(soki[[#This Row],[data]],11)</f>
        <v>5</v>
      </c>
      <c r="F662">
        <f>IF(H662=1,IF(soki[[#This Row],[Dzień]]&gt;5,5000,$M$5),0)</f>
        <v>13178</v>
      </c>
      <c r="G662">
        <f>IF(G661-soki[[#This Row],[wielkosc_zamowienia]]+soki[[#This Row],[Produkcja]]&lt;0,G661+soki[[#This Row],[Produkcja]],G661-soki[[#This Row],[wielkosc_zamowienia]]+soki[[#This Row],[Produkcja]])</f>
        <v>52390</v>
      </c>
      <c r="H662">
        <f>IF(soki[[#This Row],[data]]=B661,0,1)</f>
        <v>1</v>
      </c>
      <c r="I662">
        <f>IF(G661+soki[[#This Row],[Produkcja]]-soki[[#This Row],[wielkosc_zamowienia]]&lt;0,1,0)</f>
        <v>0</v>
      </c>
      <c r="J662">
        <f>IF(soki[[#This Row],[Filia]]=1,soki[[#This Row],[wielkosc_zamowienia]],0)</f>
        <v>0</v>
      </c>
    </row>
    <row r="663" spans="1:10" x14ac:dyDescent="0.25">
      <c r="A663">
        <v>662</v>
      </c>
      <c r="B663" s="1">
        <v>44519</v>
      </c>
      <c r="C663" s="2" t="s">
        <v>5</v>
      </c>
      <c r="D663">
        <v>4740</v>
      </c>
      <c r="E663">
        <f>WEEKDAY(soki[[#This Row],[data]],11)</f>
        <v>5</v>
      </c>
      <c r="F663">
        <f>IF(H663=1,IF(soki[[#This Row],[Dzień]]&gt;5,5000,$M$5),0)</f>
        <v>0</v>
      </c>
      <c r="G663">
        <f>IF(G662-soki[[#This Row],[wielkosc_zamowienia]]+soki[[#This Row],[Produkcja]]&lt;0,G662+soki[[#This Row],[Produkcja]],G662-soki[[#This Row],[wielkosc_zamowienia]]+soki[[#This Row],[Produkcja]])</f>
        <v>47650</v>
      </c>
      <c r="H663">
        <f>IF(soki[[#This Row],[data]]=B662,0,1)</f>
        <v>0</v>
      </c>
      <c r="I663">
        <f>IF(G662+soki[[#This Row],[Produkcja]]-soki[[#This Row],[wielkosc_zamowienia]]&lt;0,1,0)</f>
        <v>0</v>
      </c>
      <c r="J663">
        <f>IF(soki[[#This Row],[Filia]]=1,soki[[#This Row],[wielkosc_zamowienia]],0)</f>
        <v>0</v>
      </c>
    </row>
    <row r="664" spans="1:10" x14ac:dyDescent="0.25">
      <c r="A664">
        <v>663</v>
      </c>
      <c r="B664" s="1">
        <v>44520</v>
      </c>
      <c r="C664" s="2" t="s">
        <v>4</v>
      </c>
      <c r="D664">
        <v>5270</v>
      </c>
      <c r="E664">
        <f>WEEKDAY(soki[[#This Row],[data]],11)</f>
        <v>6</v>
      </c>
      <c r="F664">
        <f>IF(H664=1,IF(soki[[#This Row],[Dzień]]&gt;5,5000,$M$5),0)</f>
        <v>5000</v>
      </c>
      <c r="G664">
        <f>IF(G663-soki[[#This Row],[wielkosc_zamowienia]]+soki[[#This Row],[Produkcja]]&lt;0,G663+soki[[#This Row],[Produkcja]],G663-soki[[#This Row],[wielkosc_zamowienia]]+soki[[#This Row],[Produkcja]])</f>
        <v>47380</v>
      </c>
      <c r="H664">
        <f>IF(soki[[#This Row],[data]]=B663,0,1)</f>
        <v>1</v>
      </c>
      <c r="I664">
        <f>IF(G663+soki[[#This Row],[Produkcja]]-soki[[#This Row],[wielkosc_zamowienia]]&lt;0,1,0)</f>
        <v>0</v>
      </c>
      <c r="J664">
        <f>IF(soki[[#This Row],[Filia]]=1,soki[[#This Row],[wielkosc_zamowienia]],0)</f>
        <v>0</v>
      </c>
    </row>
    <row r="665" spans="1:10" x14ac:dyDescent="0.25">
      <c r="A665">
        <v>664</v>
      </c>
      <c r="B665" s="1">
        <v>44520</v>
      </c>
      <c r="C665" s="2" t="s">
        <v>5</v>
      </c>
      <c r="D665">
        <v>9150</v>
      </c>
      <c r="E665">
        <f>WEEKDAY(soki[[#This Row],[data]],11)</f>
        <v>6</v>
      </c>
      <c r="F665">
        <f>IF(H665=1,IF(soki[[#This Row],[Dzień]]&gt;5,5000,$M$5),0)</f>
        <v>0</v>
      </c>
      <c r="G665">
        <f>IF(G664-soki[[#This Row],[wielkosc_zamowienia]]+soki[[#This Row],[Produkcja]]&lt;0,G664+soki[[#This Row],[Produkcja]],G664-soki[[#This Row],[wielkosc_zamowienia]]+soki[[#This Row],[Produkcja]])</f>
        <v>38230</v>
      </c>
      <c r="H665">
        <f>IF(soki[[#This Row],[data]]=B664,0,1)</f>
        <v>0</v>
      </c>
      <c r="I665">
        <f>IF(G664+soki[[#This Row],[Produkcja]]-soki[[#This Row],[wielkosc_zamowienia]]&lt;0,1,0)</f>
        <v>0</v>
      </c>
      <c r="J665">
        <f>IF(soki[[#This Row],[Filia]]=1,soki[[#This Row],[wielkosc_zamowienia]],0)</f>
        <v>0</v>
      </c>
    </row>
    <row r="666" spans="1:10" x14ac:dyDescent="0.25">
      <c r="A666">
        <v>665</v>
      </c>
      <c r="B666" s="1">
        <v>44520</v>
      </c>
      <c r="C666" s="2" t="s">
        <v>6</v>
      </c>
      <c r="D666">
        <v>8790</v>
      </c>
      <c r="E666">
        <f>WEEKDAY(soki[[#This Row],[data]],11)</f>
        <v>6</v>
      </c>
      <c r="F666">
        <f>IF(H666=1,IF(soki[[#This Row],[Dzień]]&gt;5,5000,$M$5),0)</f>
        <v>0</v>
      </c>
      <c r="G666">
        <f>IF(G665-soki[[#This Row],[wielkosc_zamowienia]]+soki[[#This Row],[Produkcja]]&lt;0,G665+soki[[#This Row],[Produkcja]],G665-soki[[#This Row],[wielkosc_zamowienia]]+soki[[#This Row],[Produkcja]])</f>
        <v>29440</v>
      </c>
      <c r="H666">
        <f>IF(soki[[#This Row],[data]]=B665,0,1)</f>
        <v>0</v>
      </c>
      <c r="I666">
        <f>IF(G665+soki[[#This Row],[Produkcja]]-soki[[#This Row],[wielkosc_zamowienia]]&lt;0,1,0)</f>
        <v>0</v>
      </c>
      <c r="J666">
        <f>IF(soki[[#This Row],[Filia]]=1,soki[[#This Row],[wielkosc_zamowienia]],0)</f>
        <v>0</v>
      </c>
    </row>
    <row r="667" spans="1:10" x14ac:dyDescent="0.25">
      <c r="A667">
        <v>666</v>
      </c>
      <c r="B667" s="1">
        <v>44520</v>
      </c>
      <c r="C667" s="2" t="s">
        <v>7</v>
      </c>
      <c r="D667">
        <v>2830</v>
      </c>
      <c r="E667">
        <f>WEEKDAY(soki[[#This Row],[data]],11)</f>
        <v>6</v>
      </c>
      <c r="F667">
        <f>IF(H667=1,IF(soki[[#This Row],[Dzień]]&gt;5,5000,$M$5),0)</f>
        <v>0</v>
      </c>
      <c r="G667">
        <f>IF(G666-soki[[#This Row],[wielkosc_zamowienia]]+soki[[#This Row],[Produkcja]]&lt;0,G666+soki[[#This Row],[Produkcja]],G666-soki[[#This Row],[wielkosc_zamowienia]]+soki[[#This Row],[Produkcja]])</f>
        <v>26610</v>
      </c>
      <c r="H667">
        <f>IF(soki[[#This Row],[data]]=B666,0,1)</f>
        <v>0</v>
      </c>
      <c r="I667">
        <f>IF(G666+soki[[#This Row],[Produkcja]]-soki[[#This Row],[wielkosc_zamowienia]]&lt;0,1,0)</f>
        <v>0</v>
      </c>
      <c r="J667">
        <f>IF(soki[[#This Row],[Filia]]=1,soki[[#This Row],[wielkosc_zamowienia]],0)</f>
        <v>0</v>
      </c>
    </row>
    <row r="668" spans="1:10" x14ac:dyDescent="0.25">
      <c r="A668">
        <v>667</v>
      </c>
      <c r="B668" s="1">
        <v>44521</v>
      </c>
      <c r="C668" s="2" t="s">
        <v>4</v>
      </c>
      <c r="D668">
        <v>1380</v>
      </c>
      <c r="E668">
        <f>WEEKDAY(soki[[#This Row],[data]],11)</f>
        <v>7</v>
      </c>
      <c r="F668">
        <f>IF(H668=1,IF(soki[[#This Row],[Dzień]]&gt;5,5000,$M$5),0)</f>
        <v>5000</v>
      </c>
      <c r="G668">
        <f>IF(G667-soki[[#This Row],[wielkosc_zamowienia]]+soki[[#This Row],[Produkcja]]&lt;0,G667+soki[[#This Row],[Produkcja]],G667-soki[[#This Row],[wielkosc_zamowienia]]+soki[[#This Row],[Produkcja]])</f>
        <v>30230</v>
      </c>
      <c r="H668">
        <f>IF(soki[[#This Row],[data]]=B667,0,1)</f>
        <v>1</v>
      </c>
      <c r="I668">
        <f>IF(G667+soki[[#This Row],[Produkcja]]-soki[[#This Row],[wielkosc_zamowienia]]&lt;0,1,0)</f>
        <v>0</v>
      </c>
      <c r="J668">
        <f>IF(soki[[#This Row],[Filia]]=1,soki[[#This Row],[wielkosc_zamowienia]],0)</f>
        <v>0</v>
      </c>
    </row>
    <row r="669" spans="1:10" x14ac:dyDescent="0.25">
      <c r="A669">
        <v>668</v>
      </c>
      <c r="B669" s="1">
        <v>44522</v>
      </c>
      <c r="C669" s="2" t="s">
        <v>5</v>
      </c>
      <c r="D669">
        <v>9060</v>
      </c>
      <c r="E669">
        <f>WEEKDAY(soki[[#This Row],[data]],11)</f>
        <v>1</v>
      </c>
      <c r="F669">
        <f>IF(H669=1,IF(soki[[#This Row],[Dzień]]&gt;5,5000,$M$5),0)</f>
        <v>13178</v>
      </c>
      <c r="G669">
        <f>IF(G668-soki[[#This Row],[wielkosc_zamowienia]]+soki[[#This Row],[Produkcja]]&lt;0,G668+soki[[#This Row],[Produkcja]],G668-soki[[#This Row],[wielkosc_zamowienia]]+soki[[#This Row],[Produkcja]])</f>
        <v>34348</v>
      </c>
      <c r="H669">
        <f>IF(soki[[#This Row],[data]]=B668,0,1)</f>
        <v>1</v>
      </c>
      <c r="I669">
        <f>IF(G668+soki[[#This Row],[Produkcja]]-soki[[#This Row],[wielkosc_zamowienia]]&lt;0,1,0)</f>
        <v>0</v>
      </c>
      <c r="J669">
        <f>IF(soki[[#This Row],[Filia]]=1,soki[[#This Row],[wielkosc_zamowienia]],0)</f>
        <v>0</v>
      </c>
    </row>
    <row r="670" spans="1:10" x14ac:dyDescent="0.25">
      <c r="A670">
        <v>669</v>
      </c>
      <c r="B670" s="1">
        <v>44522</v>
      </c>
      <c r="C670" s="2" t="s">
        <v>7</v>
      </c>
      <c r="D670">
        <v>3190</v>
      </c>
      <c r="E670">
        <f>WEEKDAY(soki[[#This Row],[data]],11)</f>
        <v>1</v>
      </c>
      <c r="F670">
        <f>IF(H670=1,IF(soki[[#This Row],[Dzień]]&gt;5,5000,$M$5),0)</f>
        <v>0</v>
      </c>
      <c r="G670">
        <f>IF(G669-soki[[#This Row],[wielkosc_zamowienia]]+soki[[#This Row],[Produkcja]]&lt;0,G669+soki[[#This Row],[Produkcja]],G669-soki[[#This Row],[wielkosc_zamowienia]]+soki[[#This Row],[Produkcja]])</f>
        <v>31158</v>
      </c>
      <c r="H670">
        <f>IF(soki[[#This Row],[data]]=B669,0,1)</f>
        <v>0</v>
      </c>
      <c r="I670">
        <f>IF(G669+soki[[#This Row],[Produkcja]]-soki[[#This Row],[wielkosc_zamowienia]]&lt;0,1,0)</f>
        <v>0</v>
      </c>
      <c r="J670">
        <f>IF(soki[[#This Row],[Filia]]=1,soki[[#This Row],[wielkosc_zamowienia]],0)</f>
        <v>0</v>
      </c>
    </row>
    <row r="671" spans="1:10" x14ac:dyDescent="0.25">
      <c r="A671">
        <v>670</v>
      </c>
      <c r="B671" s="1">
        <v>44522</v>
      </c>
      <c r="C671" s="2" t="s">
        <v>6</v>
      </c>
      <c r="D671">
        <v>4380</v>
      </c>
      <c r="E671">
        <f>WEEKDAY(soki[[#This Row],[data]],11)</f>
        <v>1</v>
      </c>
      <c r="F671">
        <f>IF(H671=1,IF(soki[[#This Row],[Dzień]]&gt;5,5000,$M$5),0)</f>
        <v>0</v>
      </c>
      <c r="G671">
        <f>IF(G670-soki[[#This Row],[wielkosc_zamowienia]]+soki[[#This Row],[Produkcja]]&lt;0,G670+soki[[#This Row],[Produkcja]],G670-soki[[#This Row],[wielkosc_zamowienia]]+soki[[#This Row],[Produkcja]])</f>
        <v>26778</v>
      </c>
      <c r="H671">
        <f>IF(soki[[#This Row],[data]]=B670,0,1)</f>
        <v>0</v>
      </c>
      <c r="I671">
        <f>IF(G670+soki[[#This Row],[Produkcja]]-soki[[#This Row],[wielkosc_zamowienia]]&lt;0,1,0)</f>
        <v>0</v>
      </c>
      <c r="J671">
        <f>IF(soki[[#This Row],[Filia]]=1,soki[[#This Row],[wielkosc_zamowienia]],0)</f>
        <v>0</v>
      </c>
    </row>
    <row r="672" spans="1:10" x14ac:dyDescent="0.25">
      <c r="A672">
        <v>671</v>
      </c>
      <c r="B672" s="1">
        <v>44522</v>
      </c>
      <c r="C672" s="2" t="s">
        <v>4</v>
      </c>
      <c r="D672">
        <v>5930</v>
      </c>
      <c r="E672">
        <f>WEEKDAY(soki[[#This Row],[data]],11)</f>
        <v>1</v>
      </c>
      <c r="F672">
        <f>IF(H672=1,IF(soki[[#This Row],[Dzień]]&gt;5,5000,$M$5),0)</f>
        <v>0</v>
      </c>
      <c r="G672">
        <f>IF(G671-soki[[#This Row],[wielkosc_zamowienia]]+soki[[#This Row],[Produkcja]]&lt;0,G671+soki[[#This Row],[Produkcja]],G671-soki[[#This Row],[wielkosc_zamowienia]]+soki[[#This Row],[Produkcja]])</f>
        <v>20848</v>
      </c>
      <c r="H672">
        <f>IF(soki[[#This Row],[data]]=B671,0,1)</f>
        <v>0</v>
      </c>
      <c r="I672">
        <f>IF(G671+soki[[#This Row],[Produkcja]]-soki[[#This Row],[wielkosc_zamowienia]]&lt;0,1,0)</f>
        <v>0</v>
      </c>
      <c r="J672">
        <f>IF(soki[[#This Row],[Filia]]=1,soki[[#This Row],[wielkosc_zamowienia]],0)</f>
        <v>0</v>
      </c>
    </row>
    <row r="673" spans="1:10" x14ac:dyDescent="0.25">
      <c r="A673">
        <v>672</v>
      </c>
      <c r="B673" s="1">
        <v>44523</v>
      </c>
      <c r="C673" s="2" t="s">
        <v>5</v>
      </c>
      <c r="D673">
        <v>3980</v>
      </c>
      <c r="E673">
        <f>WEEKDAY(soki[[#This Row],[data]],11)</f>
        <v>2</v>
      </c>
      <c r="F673">
        <f>IF(H673=1,IF(soki[[#This Row],[Dzień]]&gt;5,5000,$M$5),0)</f>
        <v>13178</v>
      </c>
      <c r="G673">
        <f>IF(G672-soki[[#This Row],[wielkosc_zamowienia]]+soki[[#This Row],[Produkcja]]&lt;0,G672+soki[[#This Row],[Produkcja]],G672-soki[[#This Row],[wielkosc_zamowienia]]+soki[[#This Row],[Produkcja]])</f>
        <v>30046</v>
      </c>
      <c r="H673">
        <f>IF(soki[[#This Row],[data]]=B672,0,1)</f>
        <v>1</v>
      </c>
      <c r="I673">
        <f>IF(G672+soki[[#This Row],[Produkcja]]-soki[[#This Row],[wielkosc_zamowienia]]&lt;0,1,0)</f>
        <v>0</v>
      </c>
      <c r="J673">
        <f>IF(soki[[#This Row],[Filia]]=1,soki[[#This Row],[wielkosc_zamowienia]],0)</f>
        <v>0</v>
      </c>
    </row>
    <row r="674" spans="1:10" x14ac:dyDescent="0.25">
      <c r="A674">
        <v>673</v>
      </c>
      <c r="B674" s="1">
        <v>44523</v>
      </c>
      <c r="C674" s="2" t="s">
        <v>4</v>
      </c>
      <c r="D674">
        <v>9750</v>
      </c>
      <c r="E674">
        <f>WEEKDAY(soki[[#This Row],[data]],11)</f>
        <v>2</v>
      </c>
      <c r="F674">
        <f>IF(H674=1,IF(soki[[#This Row],[Dzień]]&gt;5,5000,$M$5),0)</f>
        <v>0</v>
      </c>
      <c r="G674">
        <f>IF(G673-soki[[#This Row],[wielkosc_zamowienia]]+soki[[#This Row],[Produkcja]]&lt;0,G673+soki[[#This Row],[Produkcja]],G673-soki[[#This Row],[wielkosc_zamowienia]]+soki[[#This Row],[Produkcja]])</f>
        <v>20296</v>
      </c>
      <c r="H674">
        <f>IF(soki[[#This Row],[data]]=B673,0,1)</f>
        <v>0</v>
      </c>
      <c r="I674">
        <f>IF(G673+soki[[#This Row],[Produkcja]]-soki[[#This Row],[wielkosc_zamowienia]]&lt;0,1,0)</f>
        <v>0</v>
      </c>
      <c r="J674">
        <f>IF(soki[[#This Row],[Filia]]=1,soki[[#This Row],[wielkosc_zamowienia]],0)</f>
        <v>0</v>
      </c>
    </row>
    <row r="675" spans="1:10" x14ac:dyDescent="0.25">
      <c r="A675">
        <v>674</v>
      </c>
      <c r="B675" s="1">
        <v>44523</v>
      </c>
      <c r="C675" s="2" t="s">
        <v>7</v>
      </c>
      <c r="D675">
        <v>7340</v>
      </c>
      <c r="E675">
        <f>WEEKDAY(soki[[#This Row],[data]],11)</f>
        <v>2</v>
      </c>
      <c r="F675">
        <f>IF(H675=1,IF(soki[[#This Row],[Dzień]]&gt;5,5000,$M$5),0)</f>
        <v>0</v>
      </c>
      <c r="G675">
        <f>IF(G674-soki[[#This Row],[wielkosc_zamowienia]]+soki[[#This Row],[Produkcja]]&lt;0,G674+soki[[#This Row],[Produkcja]],G674-soki[[#This Row],[wielkosc_zamowienia]]+soki[[#This Row],[Produkcja]])</f>
        <v>12956</v>
      </c>
      <c r="H675">
        <f>IF(soki[[#This Row],[data]]=B674,0,1)</f>
        <v>0</v>
      </c>
      <c r="I675">
        <f>IF(G674+soki[[#This Row],[Produkcja]]-soki[[#This Row],[wielkosc_zamowienia]]&lt;0,1,0)</f>
        <v>0</v>
      </c>
      <c r="J675">
        <f>IF(soki[[#This Row],[Filia]]=1,soki[[#This Row],[wielkosc_zamowienia]],0)</f>
        <v>0</v>
      </c>
    </row>
    <row r="676" spans="1:10" x14ac:dyDescent="0.25">
      <c r="A676">
        <v>675</v>
      </c>
      <c r="B676" s="1">
        <v>44523</v>
      </c>
      <c r="C676" s="2" t="s">
        <v>6</v>
      </c>
      <c r="D676">
        <v>5350</v>
      </c>
      <c r="E676">
        <f>WEEKDAY(soki[[#This Row],[data]],11)</f>
        <v>2</v>
      </c>
      <c r="F676">
        <f>IF(H676=1,IF(soki[[#This Row],[Dzień]]&gt;5,5000,$M$5),0)</f>
        <v>0</v>
      </c>
      <c r="G676">
        <f>IF(G675-soki[[#This Row],[wielkosc_zamowienia]]+soki[[#This Row],[Produkcja]]&lt;0,G675+soki[[#This Row],[Produkcja]],G675-soki[[#This Row],[wielkosc_zamowienia]]+soki[[#This Row],[Produkcja]])</f>
        <v>7606</v>
      </c>
      <c r="H676">
        <f>IF(soki[[#This Row],[data]]=B675,0,1)</f>
        <v>0</v>
      </c>
      <c r="I676">
        <f>IF(G675+soki[[#This Row],[Produkcja]]-soki[[#This Row],[wielkosc_zamowienia]]&lt;0,1,0)</f>
        <v>0</v>
      </c>
      <c r="J676">
        <f>IF(soki[[#This Row],[Filia]]=1,soki[[#This Row],[wielkosc_zamowienia]],0)</f>
        <v>0</v>
      </c>
    </row>
    <row r="677" spans="1:10" x14ac:dyDescent="0.25">
      <c r="A677">
        <v>676</v>
      </c>
      <c r="B677" s="1">
        <v>44524</v>
      </c>
      <c r="C677" s="2" t="s">
        <v>4</v>
      </c>
      <c r="D677">
        <v>5490</v>
      </c>
      <c r="E677">
        <f>WEEKDAY(soki[[#This Row],[data]],11)</f>
        <v>3</v>
      </c>
      <c r="F677">
        <f>IF(H677=1,IF(soki[[#This Row],[Dzień]]&gt;5,5000,$M$5),0)</f>
        <v>13178</v>
      </c>
      <c r="G677">
        <f>IF(G676-soki[[#This Row],[wielkosc_zamowienia]]+soki[[#This Row],[Produkcja]]&lt;0,G676+soki[[#This Row],[Produkcja]],G676-soki[[#This Row],[wielkosc_zamowienia]]+soki[[#This Row],[Produkcja]])</f>
        <v>15294</v>
      </c>
      <c r="H677">
        <f>IF(soki[[#This Row],[data]]=B676,0,1)</f>
        <v>1</v>
      </c>
      <c r="I677">
        <f>IF(G676+soki[[#This Row],[Produkcja]]-soki[[#This Row],[wielkosc_zamowienia]]&lt;0,1,0)</f>
        <v>0</v>
      </c>
      <c r="J677">
        <f>IF(soki[[#This Row],[Filia]]=1,soki[[#This Row],[wielkosc_zamowienia]],0)</f>
        <v>0</v>
      </c>
    </row>
    <row r="678" spans="1:10" x14ac:dyDescent="0.25">
      <c r="A678">
        <v>677</v>
      </c>
      <c r="B678" s="1">
        <v>44524</v>
      </c>
      <c r="C678" s="2" t="s">
        <v>7</v>
      </c>
      <c r="D678">
        <v>1180</v>
      </c>
      <c r="E678">
        <f>WEEKDAY(soki[[#This Row],[data]],11)</f>
        <v>3</v>
      </c>
      <c r="F678">
        <f>IF(H678=1,IF(soki[[#This Row],[Dzień]]&gt;5,5000,$M$5),0)</f>
        <v>0</v>
      </c>
      <c r="G678">
        <f>IF(G677-soki[[#This Row],[wielkosc_zamowienia]]+soki[[#This Row],[Produkcja]]&lt;0,G677+soki[[#This Row],[Produkcja]],G677-soki[[#This Row],[wielkosc_zamowienia]]+soki[[#This Row],[Produkcja]])</f>
        <v>14114</v>
      </c>
      <c r="H678">
        <f>IF(soki[[#This Row],[data]]=B677,0,1)</f>
        <v>0</v>
      </c>
      <c r="I678">
        <f>IF(G677+soki[[#This Row],[Produkcja]]-soki[[#This Row],[wielkosc_zamowienia]]&lt;0,1,0)</f>
        <v>0</v>
      </c>
      <c r="J678">
        <f>IF(soki[[#This Row],[Filia]]=1,soki[[#This Row],[wielkosc_zamowienia]],0)</f>
        <v>0</v>
      </c>
    </row>
    <row r="679" spans="1:10" x14ac:dyDescent="0.25">
      <c r="A679">
        <v>678</v>
      </c>
      <c r="B679" s="1">
        <v>44525</v>
      </c>
      <c r="C679" s="2" t="s">
        <v>7</v>
      </c>
      <c r="D679">
        <v>7560</v>
      </c>
      <c r="E679">
        <f>WEEKDAY(soki[[#This Row],[data]],11)</f>
        <v>4</v>
      </c>
      <c r="F679">
        <f>IF(H679=1,IF(soki[[#This Row],[Dzień]]&gt;5,5000,$M$5),0)</f>
        <v>13178</v>
      </c>
      <c r="G679">
        <f>IF(G678-soki[[#This Row],[wielkosc_zamowienia]]+soki[[#This Row],[Produkcja]]&lt;0,G678+soki[[#This Row],[Produkcja]],G678-soki[[#This Row],[wielkosc_zamowienia]]+soki[[#This Row],[Produkcja]])</f>
        <v>19732</v>
      </c>
      <c r="H679">
        <f>IF(soki[[#This Row],[data]]=B678,0,1)</f>
        <v>1</v>
      </c>
      <c r="I679">
        <f>IF(G678+soki[[#This Row],[Produkcja]]-soki[[#This Row],[wielkosc_zamowienia]]&lt;0,1,0)</f>
        <v>0</v>
      </c>
      <c r="J679">
        <f>IF(soki[[#This Row],[Filia]]=1,soki[[#This Row],[wielkosc_zamowienia]],0)</f>
        <v>0</v>
      </c>
    </row>
    <row r="680" spans="1:10" x14ac:dyDescent="0.25">
      <c r="A680">
        <v>679</v>
      </c>
      <c r="B680" s="1">
        <v>44526</v>
      </c>
      <c r="C680" s="2" t="s">
        <v>5</v>
      </c>
      <c r="D680">
        <v>7970</v>
      </c>
      <c r="E680">
        <f>WEEKDAY(soki[[#This Row],[data]],11)</f>
        <v>5</v>
      </c>
      <c r="F680">
        <f>IF(H680=1,IF(soki[[#This Row],[Dzień]]&gt;5,5000,$M$5),0)</f>
        <v>13178</v>
      </c>
      <c r="G680">
        <f>IF(G679-soki[[#This Row],[wielkosc_zamowienia]]+soki[[#This Row],[Produkcja]]&lt;0,G679+soki[[#This Row],[Produkcja]],G679-soki[[#This Row],[wielkosc_zamowienia]]+soki[[#This Row],[Produkcja]])</f>
        <v>24940</v>
      </c>
      <c r="H680">
        <f>IF(soki[[#This Row],[data]]=B679,0,1)</f>
        <v>1</v>
      </c>
      <c r="I680">
        <f>IF(G679+soki[[#This Row],[Produkcja]]-soki[[#This Row],[wielkosc_zamowienia]]&lt;0,1,0)</f>
        <v>0</v>
      </c>
      <c r="J680">
        <f>IF(soki[[#This Row],[Filia]]=1,soki[[#This Row],[wielkosc_zamowienia]],0)</f>
        <v>0</v>
      </c>
    </row>
    <row r="681" spans="1:10" x14ac:dyDescent="0.25">
      <c r="A681">
        <v>680</v>
      </c>
      <c r="B681" s="1">
        <v>44526</v>
      </c>
      <c r="C681" s="2" t="s">
        <v>7</v>
      </c>
      <c r="D681">
        <v>2400</v>
      </c>
      <c r="E681">
        <f>WEEKDAY(soki[[#This Row],[data]],11)</f>
        <v>5</v>
      </c>
      <c r="F681">
        <f>IF(H681=1,IF(soki[[#This Row],[Dzień]]&gt;5,5000,$M$5),0)</f>
        <v>0</v>
      </c>
      <c r="G681">
        <f>IF(G680-soki[[#This Row],[wielkosc_zamowienia]]+soki[[#This Row],[Produkcja]]&lt;0,G680+soki[[#This Row],[Produkcja]],G680-soki[[#This Row],[wielkosc_zamowienia]]+soki[[#This Row],[Produkcja]])</f>
        <v>22540</v>
      </c>
      <c r="H681">
        <f>IF(soki[[#This Row],[data]]=B680,0,1)</f>
        <v>0</v>
      </c>
      <c r="I681">
        <f>IF(G680+soki[[#This Row],[Produkcja]]-soki[[#This Row],[wielkosc_zamowienia]]&lt;0,1,0)</f>
        <v>0</v>
      </c>
      <c r="J681">
        <f>IF(soki[[#This Row],[Filia]]=1,soki[[#This Row],[wielkosc_zamowienia]],0)</f>
        <v>0</v>
      </c>
    </row>
    <row r="682" spans="1:10" x14ac:dyDescent="0.25">
      <c r="A682">
        <v>681</v>
      </c>
      <c r="B682" s="1">
        <v>44526</v>
      </c>
      <c r="C682" s="2" t="s">
        <v>4</v>
      </c>
      <c r="D682">
        <v>7120</v>
      </c>
      <c r="E682">
        <f>WEEKDAY(soki[[#This Row],[data]],11)</f>
        <v>5</v>
      </c>
      <c r="F682">
        <f>IF(H682=1,IF(soki[[#This Row],[Dzień]]&gt;5,5000,$M$5),0)</f>
        <v>0</v>
      </c>
      <c r="G682">
        <f>IF(G681-soki[[#This Row],[wielkosc_zamowienia]]+soki[[#This Row],[Produkcja]]&lt;0,G681+soki[[#This Row],[Produkcja]],G681-soki[[#This Row],[wielkosc_zamowienia]]+soki[[#This Row],[Produkcja]])</f>
        <v>15420</v>
      </c>
      <c r="H682">
        <f>IF(soki[[#This Row],[data]]=B681,0,1)</f>
        <v>0</v>
      </c>
      <c r="I682">
        <f>IF(G681+soki[[#This Row],[Produkcja]]-soki[[#This Row],[wielkosc_zamowienia]]&lt;0,1,0)</f>
        <v>0</v>
      </c>
      <c r="J682">
        <f>IF(soki[[#This Row],[Filia]]=1,soki[[#This Row],[wielkosc_zamowienia]],0)</f>
        <v>0</v>
      </c>
    </row>
    <row r="683" spans="1:10" x14ac:dyDescent="0.25">
      <c r="A683">
        <v>682</v>
      </c>
      <c r="B683" s="1">
        <v>44527</v>
      </c>
      <c r="C683" s="2" t="s">
        <v>7</v>
      </c>
      <c r="D683">
        <v>3500</v>
      </c>
      <c r="E683">
        <f>WEEKDAY(soki[[#This Row],[data]],11)</f>
        <v>6</v>
      </c>
      <c r="F683">
        <f>IF(H683=1,IF(soki[[#This Row],[Dzień]]&gt;5,5000,$M$5),0)</f>
        <v>5000</v>
      </c>
      <c r="G683">
        <f>IF(G682-soki[[#This Row],[wielkosc_zamowienia]]+soki[[#This Row],[Produkcja]]&lt;0,G682+soki[[#This Row],[Produkcja]],G682-soki[[#This Row],[wielkosc_zamowienia]]+soki[[#This Row],[Produkcja]])</f>
        <v>16920</v>
      </c>
      <c r="H683">
        <f>IF(soki[[#This Row],[data]]=B682,0,1)</f>
        <v>1</v>
      </c>
      <c r="I683">
        <f>IF(G682+soki[[#This Row],[Produkcja]]-soki[[#This Row],[wielkosc_zamowienia]]&lt;0,1,0)</f>
        <v>0</v>
      </c>
      <c r="J683">
        <f>IF(soki[[#This Row],[Filia]]=1,soki[[#This Row],[wielkosc_zamowienia]],0)</f>
        <v>0</v>
      </c>
    </row>
    <row r="684" spans="1:10" x14ac:dyDescent="0.25">
      <c r="A684">
        <v>683</v>
      </c>
      <c r="B684" s="1">
        <v>44527</v>
      </c>
      <c r="C684" s="2" t="s">
        <v>4</v>
      </c>
      <c r="D684">
        <v>8590</v>
      </c>
      <c r="E684">
        <f>WEEKDAY(soki[[#This Row],[data]],11)</f>
        <v>6</v>
      </c>
      <c r="F684">
        <f>IF(H684=1,IF(soki[[#This Row],[Dzień]]&gt;5,5000,$M$5),0)</f>
        <v>0</v>
      </c>
      <c r="G684">
        <f>IF(G683-soki[[#This Row],[wielkosc_zamowienia]]+soki[[#This Row],[Produkcja]]&lt;0,G683+soki[[#This Row],[Produkcja]],G683-soki[[#This Row],[wielkosc_zamowienia]]+soki[[#This Row],[Produkcja]])</f>
        <v>8330</v>
      </c>
      <c r="H684">
        <f>IF(soki[[#This Row],[data]]=B683,0,1)</f>
        <v>0</v>
      </c>
      <c r="I684">
        <f>IF(G683+soki[[#This Row],[Produkcja]]-soki[[#This Row],[wielkosc_zamowienia]]&lt;0,1,0)</f>
        <v>0</v>
      </c>
      <c r="J684">
        <f>IF(soki[[#This Row],[Filia]]=1,soki[[#This Row],[wielkosc_zamowienia]],0)</f>
        <v>0</v>
      </c>
    </row>
    <row r="685" spans="1:10" x14ac:dyDescent="0.25">
      <c r="A685">
        <v>684</v>
      </c>
      <c r="B685" s="1">
        <v>44528</v>
      </c>
      <c r="C685" s="2" t="s">
        <v>4</v>
      </c>
      <c r="D685">
        <v>2510</v>
      </c>
      <c r="E685">
        <f>WEEKDAY(soki[[#This Row],[data]],11)</f>
        <v>7</v>
      </c>
      <c r="F685">
        <f>IF(H685=1,IF(soki[[#This Row],[Dzień]]&gt;5,5000,$M$5),0)</f>
        <v>5000</v>
      </c>
      <c r="G685">
        <f>IF(G684-soki[[#This Row],[wielkosc_zamowienia]]+soki[[#This Row],[Produkcja]]&lt;0,G684+soki[[#This Row],[Produkcja]],G684-soki[[#This Row],[wielkosc_zamowienia]]+soki[[#This Row],[Produkcja]])</f>
        <v>10820</v>
      </c>
      <c r="H685">
        <f>IF(soki[[#This Row],[data]]=B684,0,1)</f>
        <v>1</v>
      </c>
      <c r="I685">
        <f>IF(G684+soki[[#This Row],[Produkcja]]-soki[[#This Row],[wielkosc_zamowienia]]&lt;0,1,0)</f>
        <v>0</v>
      </c>
      <c r="J685">
        <f>IF(soki[[#This Row],[Filia]]=1,soki[[#This Row],[wielkosc_zamowienia]],0)</f>
        <v>0</v>
      </c>
    </row>
    <row r="686" spans="1:10" x14ac:dyDescent="0.25">
      <c r="A686">
        <v>685</v>
      </c>
      <c r="B686" s="1">
        <v>44528</v>
      </c>
      <c r="C686" s="2" t="s">
        <v>5</v>
      </c>
      <c r="D686">
        <v>2180</v>
      </c>
      <c r="E686">
        <f>WEEKDAY(soki[[#This Row],[data]],11)</f>
        <v>7</v>
      </c>
      <c r="F686">
        <f>IF(H686=1,IF(soki[[#This Row],[Dzień]]&gt;5,5000,$M$5),0)</f>
        <v>0</v>
      </c>
      <c r="G686">
        <f>IF(G685-soki[[#This Row],[wielkosc_zamowienia]]+soki[[#This Row],[Produkcja]]&lt;0,G685+soki[[#This Row],[Produkcja]],G685-soki[[#This Row],[wielkosc_zamowienia]]+soki[[#This Row],[Produkcja]])</f>
        <v>8640</v>
      </c>
      <c r="H686">
        <f>IF(soki[[#This Row],[data]]=B685,0,1)</f>
        <v>0</v>
      </c>
      <c r="I686">
        <f>IF(G685+soki[[#This Row],[Produkcja]]-soki[[#This Row],[wielkosc_zamowienia]]&lt;0,1,0)</f>
        <v>0</v>
      </c>
      <c r="J686">
        <f>IF(soki[[#This Row],[Filia]]=1,soki[[#This Row],[wielkosc_zamowienia]],0)</f>
        <v>0</v>
      </c>
    </row>
    <row r="687" spans="1:10" x14ac:dyDescent="0.25">
      <c r="A687">
        <v>686</v>
      </c>
      <c r="B687" s="1">
        <v>44528</v>
      </c>
      <c r="C687" s="2" t="s">
        <v>6</v>
      </c>
      <c r="D687">
        <v>4710</v>
      </c>
      <c r="E687">
        <f>WEEKDAY(soki[[#This Row],[data]],11)</f>
        <v>7</v>
      </c>
      <c r="F687">
        <f>IF(H687=1,IF(soki[[#This Row],[Dzień]]&gt;5,5000,$M$5),0)</f>
        <v>0</v>
      </c>
      <c r="G687">
        <f>IF(G686-soki[[#This Row],[wielkosc_zamowienia]]+soki[[#This Row],[Produkcja]]&lt;0,G686+soki[[#This Row],[Produkcja]],G686-soki[[#This Row],[wielkosc_zamowienia]]+soki[[#This Row],[Produkcja]])</f>
        <v>3930</v>
      </c>
      <c r="H687">
        <f>IF(soki[[#This Row],[data]]=B686,0,1)</f>
        <v>0</v>
      </c>
      <c r="I687">
        <f>IF(G686+soki[[#This Row],[Produkcja]]-soki[[#This Row],[wielkosc_zamowienia]]&lt;0,1,0)</f>
        <v>0</v>
      </c>
      <c r="J687">
        <f>IF(soki[[#This Row],[Filia]]=1,soki[[#This Row],[wielkosc_zamowienia]],0)</f>
        <v>0</v>
      </c>
    </row>
    <row r="688" spans="1:10" x14ac:dyDescent="0.25">
      <c r="A688">
        <v>687</v>
      </c>
      <c r="B688" s="1">
        <v>44529</v>
      </c>
      <c r="C688" s="2" t="s">
        <v>5</v>
      </c>
      <c r="D688">
        <v>3830</v>
      </c>
      <c r="E688">
        <f>WEEKDAY(soki[[#This Row],[data]],11)</f>
        <v>1</v>
      </c>
      <c r="F688">
        <f>IF(H688=1,IF(soki[[#This Row],[Dzień]]&gt;5,5000,$M$5),0)</f>
        <v>13178</v>
      </c>
      <c r="G688">
        <f>IF(G687-soki[[#This Row],[wielkosc_zamowienia]]+soki[[#This Row],[Produkcja]]&lt;0,G687+soki[[#This Row],[Produkcja]],G687-soki[[#This Row],[wielkosc_zamowienia]]+soki[[#This Row],[Produkcja]])</f>
        <v>13278</v>
      </c>
      <c r="H688">
        <f>IF(soki[[#This Row],[data]]=B687,0,1)</f>
        <v>1</v>
      </c>
      <c r="I688">
        <f>IF(G687+soki[[#This Row],[Produkcja]]-soki[[#This Row],[wielkosc_zamowienia]]&lt;0,1,0)</f>
        <v>0</v>
      </c>
      <c r="J688">
        <f>IF(soki[[#This Row],[Filia]]=1,soki[[#This Row],[wielkosc_zamowienia]],0)</f>
        <v>0</v>
      </c>
    </row>
    <row r="689" spans="1:10" x14ac:dyDescent="0.25">
      <c r="A689">
        <v>688</v>
      </c>
      <c r="B689" s="1">
        <v>44529</v>
      </c>
      <c r="C689" s="2" t="s">
        <v>4</v>
      </c>
      <c r="D689">
        <v>3110</v>
      </c>
      <c r="E689">
        <f>WEEKDAY(soki[[#This Row],[data]],11)</f>
        <v>1</v>
      </c>
      <c r="F689">
        <f>IF(H689=1,IF(soki[[#This Row],[Dzień]]&gt;5,5000,$M$5),0)</f>
        <v>0</v>
      </c>
      <c r="G689">
        <f>IF(G688-soki[[#This Row],[wielkosc_zamowienia]]+soki[[#This Row],[Produkcja]]&lt;0,G688+soki[[#This Row],[Produkcja]],G688-soki[[#This Row],[wielkosc_zamowienia]]+soki[[#This Row],[Produkcja]])</f>
        <v>10168</v>
      </c>
      <c r="H689">
        <f>IF(soki[[#This Row],[data]]=B688,0,1)</f>
        <v>0</v>
      </c>
      <c r="I689">
        <f>IF(G688+soki[[#This Row],[Produkcja]]-soki[[#This Row],[wielkosc_zamowienia]]&lt;0,1,0)</f>
        <v>0</v>
      </c>
      <c r="J689">
        <f>IF(soki[[#This Row],[Filia]]=1,soki[[#This Row],[wielkosc_zamowienia]],0)</f>
        <v>0</v>
      </c>
    </row>
    <row r="690" spans="1:10" x14ac:dyDescent="0.25">
      <c r="A690">
        <v>689</v>
      </c>
      <c r="B690" s="1">
        <v>44529</v>
      </c>
      <c r="C690" s="2" t="s">
        <v>7</v>
      </c>
      <c r="D690">
        <v>9840</v>
      </c>
      <c r="E690">
        <f>WEEKDAY(soki[[#This Row],[data]],11)</f>
        <v>1</v>
      </c>
      <c r="F690">
        <f>IF(H690=1,IF(soki[[#This Row],[Dzień]]&gt;5,5000,$M$5),0)</f>
        <v>0</v>
      </c>
      <c r="G690">
        <f>IF(G689-soki[[#This Row],[wielkosc_zamowienia]]+soki[[#This Row],[Produkcja]]&lt;0,G689+soki[[#This Row],[Produkcja]],G689-soki[[#This Row],[wielkosc_zamowienia]]+soki[[#This Row],[Produkcja]])</f>
        <v>328</v>
      </c>
      <c r="H690">
        <f>IF(soki[[#This Row],[data]]=B689,0,1)</f>
        <v>0</v>
      </c>
      <c r="I690">
        <f>IF(G689+soki[[#This Row],[Produkcja]]-soki[[#This Row],[wielkosc_zamowienia]]&lt;0,1,0)</f>
        <v>0</v>
      </c>
      <c r="J690">
        <f>IF(soki[[#This Row],[Filia]]=1,soki[[#This Row],[wielkosc_zamowienia]],0)</f>
        <v>0</v>
      </c>
    </row>
    <row r="691" spans="1:10" x14ac:dyDescent="0.25">
      <c r="A691">
        <v>690</v>
      </c>
      <c r="B691" s="1">
        <v>44530</v>
      </c>
      <c r="C691" s="2" t="s">
        <v>4</v>
      </c>
      <c r="D691">
        <v>3880</v>
      </c>
      <c r="E691">
        <f>WEEKDAY(soki[[#This Row],[data]],11)</f>
        <v>2</v>
      </c>
      <c r="F691">
        <f>IF(H691=1,IF(soki[[#This Row],[Dzień]]&gt;5,5000,$M$5),0)</f>
        <v>13178</v>
      </c>
      <c r="G691">
        <f>IF(G690-soki[[#This Row],[wielkosc_zamowienia]]+soki[[#This Row],[Produkcja]]&lt;0,G690+soki[[#This Row],[Produkcja]],G690-soki[[#This Row],[wielkosc_zamowienia]]+soki[[#This Row],[Produkcja]])</f>
        <v>9626</v>
      </c>
      <c r="H691">
        <f>IF(soki[[#This Row],[data]]=B690,0,1)</f>
        <v>1</v>
      </c>
      <c r="I691">
        <f>IF(G690+soki[[#This Row],[Produkcja]]-soki[[#This Row],[wielkosc_zamowienia]]&lt;0,1,0)</f>
        <v>0</v>
      </c>
      <c r="J691">
        <f>IF(soki[[#This Row],[Filia]]=1,soki[[#This Row],[wielkosc_zamowienia]],0)</f>
        <v>0</v>
      </c>
    </row>
    <row r="692" spans="1:10" x14ac:dyDescent="0.25">
      <c r="A692">
        <v>691</v>
      </c>
      <c r="B692" s="1">
        <v>44530</v>
      </c>
      <c r="C692" s="2" t="s">
        <v>7</v>
      </c>
      <c r="D692">
        <v>9670</v>
      </c>
      <c r="E692">
        <f>WEEKDAY(soki[[#This Row],[data]],11)</f>
        <v>2</v>
      </c>
      <c r="F692">
        <f>IF(H692=1,IF(soki[[#This Row],[Dzień]]&gt;5,5000,$M$5),0)</f>
        <v>0</v>
      </c>
      <c r="G692">
        <f>IF(G691-soki[[#This Row],[wielkosc_zamowienia]]+soki[[#This Row],[Produkcja]]&lt;0,G691+soki[[#This Row],[Produkcja]],G691-soki[[#This Row],[wielkosc_zamowienia]]+soki[[#This Row],[Produkcja]])</f>
        <v>9626</v>
      </c>
      <c r="H692">
        <f>IF(soki[[#This Row],[data]]=B691,0,1)</f>
        <v>0</v>
      </c>
      <c r="I692">
        <f>IF(G691+soki[[#This Row],[Produkcja]]-soki[[#This Row],[wielkosc_zamowienia]]&lt;0,1,0)</f>
        <v>1</v>
      </c>
      <c r="J692">
        <f>IF(soki[[#This Row],[Filia]]=1,soki[[#This Row],[wielkosc_zamowienia]],0)</f>
        <v>9670</v>
      </c>
    </row>
    <row r="693" spans="1:10" x14ac:dyDescent="0.25">
      <c r="A693">
        <v>692</v>
      </c>
      <c r="B693" s="1">
        <v>44531</v>
      </c>
      <c r="C693" s="2" t="s">
        <v>7</v>
      </c>
      <c r="D693">
        <v>3510</v>
      </c>
      <c r="E693">
        <f>WEEKDAY(soki[[#This Row],[data]],11)</f>
        <v>3</v>
      </c>
      <c r="F693">
        <f>IF(H693=1,IF(soki[[#This Row],[Dzień]]&gt;5,5000,$M$5),0)</f>
        <v>13178</v>
      </c>
      <c r="G693">
        <f>IF(G692-soki[[#This Row],[wielkosc_zamowienia]]+soki[[#This Row],[Produkcja]]&lt;0,G692+soki[[#This Row],[Produkcja]],G692-soki[[#This Row],[wielkosc_zamowienia]]+soki[[#This Row],[Produkcja]])</f>
        <v>19294</v>
      </c>
      <c r="H693">
        <f>IF(soki[[#This Row],[data]]=B692,0,1)</f>
        <v>1</v>
      </c>
      <c r="I693">
        <f>IF(G692+soki[[#This Row],[Produkcja]]-soki[[#This Row],[wielkosc_zamowienia]]&lt;0,1,0)</f>
        <v>0</v>
      </c>
      <c r="J693">
        <f>IF(soki[[#This Row],[Filia]]=1,soki[[#This Row],[wielkosc_zamowienia]],0)</f>
        <v>0</v>
      </c>
    </row>
    <row r="694" spans="1:10" x14ac:dyDescent="0.25">
      <c r="A694">
        <v>693</v>
      </c>
      <c r="B694" s="1">
        <v>44532</v>
      </c>
      <c r="C694" s="2" t="s">
        <v>7</v>
      </c>
      <c r="D694">
        <v>5820</v>
      </c>
      <c r="E694">
        <f>WEEKDAY(soki[[#This Row],[data]],11)</f>
        <v>4</v>
      </c>
      <c r="F694">
        <f>IF(H694=1,IF(soki[[#This Row],[Dzień]]&gt;5,5000,$M$5),0)</f>
        <v>13178</v>
      </c>
      <c r="G694">
        <f>IF(G693-soki[[#This Row],[wielkosc_zamowienia]]+soki[[#This Row],[Produkcja]]&lt;0,G693+soki[[#This Row],[Produkcja]],G693-soki[[#This Row],[wielkosc_zamowienia]]+soki[[#This Row],[Produkcja]])</f>
        <v>26652</v>
      </c>
      <c r="H694">
        <f>IF(soki[[#This Row],[data]]=B693,0,1)</f>
        <v>1</v>
      </c>
      <c r="I694">
        <f>IF(G693+soki[[#This Row],[Produkcja]]-soki[[#This Row],[wielkosc_zamowienia]]&lt;0,1,0)</f>
        <v>0</v>
      </c>
      <c r="J694">
        <f>IF(soki[[#This Row],[Filia]]=1,soki[[#This Row],[wielkosc_zamowienia]],0)</f>
        <v>0</v>
      </c>
    </row>
    <row r="695" spans="1:10" x14ac:dyDescent="0.25">
      <c r="A695">
        <v>694</v>
      </c>
      <c r="B695" s="1">
        <v>44532</v>
      </c>
      <c r="C695" s="2" t="s">
        <v>4</v>
      </c>
      <c r="D695">
        <v>1950</v>
      </c>
      <c r="E695">
        <f>WEEKDAY(soki[[#This Row],[data]],11)</f>
        <v>4</v>
      </c>
      <c r="F695">
        <f>IF(H695=1,IF(soki[[#This Row],[Dzień]]&gt;5,5000,$M$5),0)</f>
        <v>0</v>
      </c>
      <c r="G695">
        <f>IF(G694-soki[[#This Row],[wielkosc_zamowienia]]+soki[[#This Row],[Produkcja]]&lt;0,G694+soki[[#This Row],[Produkcja]],G694-soki[[#This Row],[wielkosc_zamowienia]]+soki[[#This Row],[Produkcja]])</f>
        <v>24702</v>
      </c>
      <c r="H695">
        <f>IF(soki[[#This Row],[data]]=B694,0,1)</f>
        <v>0</v>
      </c>
      <c r="I695">
        <f>IF(G694+soki[[#This Row],[Produkcja]]-soki[[#This Row],[wielkosc_zamowienia]]&lt;0,1,0)</f>
        <v>0</v>
      </c>
      <c r="J695">
        <f>IF(soki[[#This Row],[Filia]]=1,soki[[#This Row],[wielkosc_zamowienia]],0)</f>
        <v>0</v>
      </c>
    </row>
    <row r="696" spans="1:10" x14ac:dyDescent="0.25">
      <c r="A696">
        <v>695</v>
      </c>
      <c r="B696" s="1">
        <v>44533</v>
      </c>
      <c r="C696" s="2" t="s">
        <v>7</v>
      </c>
      <c r="D696">
        <v>1310</v>
      </c>
      <c r="E696">
        <f>WEEKDAY(soki[[#This Row],[data]],11)</f>
        <v>5</v>
      </c>
      <c r="F696">
        <f>IF(H696=1,IF(soki[[#This Row],[Dzień]]&gt;5,5000,$M$5),0)</f>
        <v>13178</v>
      </c>
      <c r="G696">
        <f>IF(G695-soki[[#This Row],[wielkosc_zamowienia]]+soki[[#This Row],[Produkcja]]&lt;0,G695+soki[[#This Row],[Produkcja]],G695-soki[[#This Row],[wielkosc_zamowienia]]+soki[[#This Row],[Produkcja]])</f>
        <v>36570</v>
      </c>
      <c r="H696">
        <f>IF(soki[[#This Row],[data]]=B695,0,1)</f>
        <v>1</v>
      </c>
      <c r="I696">
        <f>IF(G695+soki[[#This Row],[Produkcja]]-soki[[#This Row],[wielkosc_zamowienia]]&lt;0,1,0)</f>
        <v>0</v>
      </c>
      <c r="J696">
        <f>IF(soki[[#This Row],[Filia]]=1,soki[[#This Row],[wielkosc_zamowienia]],0)</f>
        <v>0</v>
      </c>
    </row>
    <row r="697" spans="1:10" x14ac:dyDescent="0.25">
      <c r="A697">
        <v>696</v>
      </c>
      <c r="B697" s="1">
        <v>44533</v>
      </c>
      <c r="C697" s="2" t="s">
        <v>5</v>
      </c>
      <c r="D697">
        <v>3850</v>
      </c>
      <c r="E697">
        <f>WEEKDAY(soki[[#This Row],[data]],11)</f>
        <v>5</v>
      </c>
      <c r="F697">
        <f>IF(H697=1,IF(soki[[#This Row],[Dzień]]&gt;5,5000,$M$5),0)</f>
        <v>0</v>
      </c>
      <c r="G697">
        <f>IF(G696-soki[[#This Row],[wielkosc_zamowienia]]+soki[[#This Row],[Produkcja]]&lt;0,G696+soki[[#This Row],[Produkcja]],G696-soki[[#This Row],[wielkosc_zamowienia]]+soki[[#This Row],[Produkcja]])</f>
        <v>32720</v>
      </c>
      <c r="H697">
        <f>IF(soki[[#This Row],[data]]=B696,0,1)</f>
        <v>0</v>
      </c>
      <c r="I697">
        <f>IF(G696+soki[[#This Row],[Produkcja]]-soki[[#This Row],[wielkosc_zamowienia]]&lt;0,1,0)</f>
        <v>0</v>
      </c>
      <c r="J697">
        <f>IF(soki[[#This Row],[Filia]]=1,soki[[#This Row],[wielkosc_zamowienia]],0)</f>
        <v>0</v>
      </c>
    </row>
    <row r="698" spans="1:10" x14ac:dyDescent="0.25">
      <c r="A698">
        <v>697</v>
      </c>
      <c r="B698" s="1">
        <v>44533</v>
      </c>
      <c r="C698" s="2" t="s">
        <v>6</v>
      </c>
      <c r="D698">
        <v>4160</v>
      </c>
      <c r="E698">
        <f>WEEKDAY(soki[[#This Row],[data]],11)</f>
        <v>5</v>
      </c>
      <c r="F698">
        <f>IF(H698=1,IF(soki[[#This Row],[Dzień]]&gt;5,5000,$M$5),0)</f>
        <v>0</v>
      </c>
      <c r="G698">
        <f>IF(G697-soki[[#This Row],[wielkosc_zamowienia]]+soki[[#This Row],[Produkcja]]&lt;0,G697+soki[[#This Row],[Produkcja]],G697-soki[[#This Row],[wielkosc_zamowienia]]+soki[[#This Row],[Produkcja]])</f>
        <v>28560</v>
      </c>
      <c r="H698">
        <f>IF(soki[[#This Row],[data]]=B697,0,1)</f>
        <v>0</v>
      </c>
      <c r="I698">
        <f>IF(G697+soki[[#This Row],[Produkcja]]-soki[[#This Row],[wielkosc_zamowienia]]&lt;0,1,0)</f>
        <v>0</v>
      </c>
      <c r="J698">
        <f>IF(soki[[#This Row],[Filia]]=1,soki[[#This Row],[wielkosc_zamowienia]],0)</f>
        <v>0</v>
      </c>
    </row>
    <row r="699" spans="1:10" x14ac:dyDescent="0.25">
      <c r="A699">
        <v>698</v>
      </c>
      <c r="B699" s="1">
        <v>44534</v>
      </c>
      <c r="C699" s="2" t="s">
        <v>7</v>
      </c>
      <c r="D699">
        <v>3550</v>
      </c>
      <c r="E699">
        <f>WEEKDAY(soki[[#This Row],[data]],11)</f>
        <v>6</v>
      </c>
      <c r="F699">
        <f>IF(H699=1,IF(soki[[#This Row],[Dzień]]&gt;5,5000,$M$5),0)</f>
        <v>5000</v>
      </c>
      <c r="G699">
        <f>IF(G698-soki[[#This Row],[wielkosc_zamowienia]]+soki[[#This Row],[Produkcja]]&lt;0,G698+soki[[#This Row],[Produkcja]],G698-soki[[#This Row],[wielkosc_zamowienia]]+soki[[#This Row],[Produkcja]])</f>
        <v>30010</v>
      </c>
      <c r="H699">
        <f>IF(soki[[#This Row],[data]]=B698,0,1)</f>
        <v>1</v>
      </c>
      <c r="I699">
        <f>IF(G698+soki[[#This Row],[Produkcja]]-soki[[#This Row],[wielkosc_zamowienia]]&lt;0,1,0)</f>
        <v>0</v>
      </c>
      <c r="J699">
        <f>IF(soki[[#This Row],[Filia]]=1,soki[[#This Row],[wielkosc_zamowienia]],0)</f>
        <v>0</v>
      </c>
    </row>
    <row r="700" spans="1:10" x14ac:dyDescent="0.25">
      <c r="A700">
        <v>699</v>
      </c>
      <c r="B700" s="1">
        <v>44534</v>
      </c>
      <c r="C700" s="2" t="s">
        <v>5</v>
      </c>
      <c r="D700">
        <v>2700</v>
      </c>
      <c r="E700">
        <f>WEEKDAY(soki[[#This Row],[data]],11)</f>
        <v>6</v>
      </c>
      <c r="F700">
        <f>IF(H700=1,IF(soki[[#This Row],[Dzień]]&gt;5,5000,$M$5),0)</f>
        <v>0</v>
      </c>
      <c r="G700">
        <f>IF(G699-soki[[#This Row],[wielkosc_zamowienia]]+soki[[#This Row],[Produkcja]]&lt;0,G699+soki[[#This Row],[Produkcja]],G699-soki[[#This Row],[wielkosc_zamowienia]]+soki[[#This Row],[Produkcja]])</f>
        <v>27310</v>
      </c>
      <c r="H700">
        <f>IF(soki[[#This Row],[data]]=B699,0,1)</f>
        <v>0</v>
      </c>
      <c r="I700">
        <f>IF(G699+soki[[#This Row],[Produkcja]]-soki[[#This Row],[wielkosc_zamowienia]]&lt;0,1,0)</f>
        <v>0</v>
      </c>
      <c r="J700">
        <f>IF(soki[[#This Row],[Filia]]=1,soki[[#This Row],[wielkosc_zamowienia]],0)</f>
        <v>0</v>
      </c>
    </row>
    <row r="701" spans="1:10" x14ac:dyDescent="0.25">
      <c r="A701">
        <v>700</v>
      </c>
      <c r="B701" s="1">
        <v>44535</v>
      </c>
      <c r="C701" s="2" t="s">
        <v>4</v>
      </c>
      <c r="D701">
        <v>4620</v>
      </c>
      <c r="E701">
        <f>WEEKDAY(soki[[#This Row],[data]],11)</f>
        <v>7</v>
      </c>
      <c r="F701">
        <f>IF(H701=1,IF(soki[[#This Row],[Dzień]]&gt;5,5000,$M$5),0)</f>
        <v>5000</v>
      </c>
      <c r="G701">
        <f>IF(G700-soki[[#This Row],[wielkosc_zamowienia]]+soki[[#This Row],[Produkcja]]&lt;0,G700+soki[[#This Row],[Produkcja]],G700-soki[[#This Row],[wielkosc_zamowienia]]+soki[[#This Row],[Produkcja]])</f>
        <v>27690</v>
      </c>
      <c r="H701">
        <f>IF(soki[[#This Row],[data]]=B700,0,1)</f>
        <v>1</v>
      </c>
      <c r="I701">
        <f>IF(G700+soki[[#This Row],[Produkcja]]-soki[[#This Row],[wielkosc_zamowienia]]&lt;0,1,0)</f>
        <v>0</v>
      </c>
      <c r="J701">
        <f>IF(soki[[#This Row],[Filia]]=1,soki[[#This Row],[wielkosc_zamowienia]],0)</f>
        <v>0</v>
      </c>
    </row>
    <row r="702" spans="1:10" x14ac:dyDescent="0.25">
      <c r="A702">
        <v>701</v>
      </c>
      <c r="B702" s="1">
        <v>44535</v>
      </c>
      <c r="C702" s="2" t="s">
        <v>5</v>
      </c>
      <c r="D702">
        <v>5060</v>
      </c>
      <c r="E702">
        <f>WEEKDAY(soki[[#This Row],[data]],11)</f>
        <v>7</v>
      </c>
      <c r="F702">
        <f>IF(H702=1,IF(soki[[#This Row],[Dzień]]&gt;5,5000,$M$5),0)</f>
        <v>0</v>
      </c>
      <c r="G702">
        <f>IF(G701-soki[[#This Row],[wielkosc_zamowienia]]+soki[[#This Row],[Produkcja]]&lt;0,G701+soki[[#This Row],[Produkcja]],G701-soki[[#This Row],[wielkosc_zamowienia]]+soki[[#This Row],[Produkcja]])</f>
        <v>22630</v>
      </c>
      <c r="H702">
        <f>IF(soki[[#This Row],[data]]=B701,0,1)</f>
        <v>0</v>
      </c>
      <c r="I702">
        <f>IF(G701+soki[[#This Row],[Produkcja]]-soki[[#This Row],[wielkosc_zamowienia]]&lt;0,1,0)</f>
        <v>0</v>
      </c>
      <c r="J702">
        <f>IF(soki[[#This Row],[Filia]]=1,soki[[#This Row],[wielkosc_zamowienia]],0)</f>
        <v>0</v>
      </c>
    </row>
    <row r="703" spans="1:10" x14ac:dyDescent="0.25">
      <c r="A703">
        <v>702</v>
      </c>
      <c r="B703" s="1">
        <v>44536</v>
      </c>
      <c r="C703" s="2" t="s">
        <v>4</v>
      </c>
      <c r="D703">
        <v>2550</v>
      </c>
      <c r="E703">
        <f>WEEKDAY(soki[[#This Row],[data]],11)</f>
        <v>1</v>
      </c>
      <c r="F703">
        <f>IF(H703=1,IF(soki[[#This Row],[Dzień]]&gt;5,5000,$M$5),0)</f>
        <v>13178</v>
      </c>
      <c r="G703">
        <f>IF(G702-soki[[#This Row],[wielkosc_zamowienia]]+soki[[#This Row],[Produkcja]]&lt;0,G702+soki[[#This Row],[Produkcja]],G702-soki[[#This Row],[wielkosc_zamowienia]]+soki[[#This Row],[Produkcja]])</f>
        <v>33258</v>
      </c>
      <c r="H703">
        <f>IF(soki[[#This Row],[data]]=B702,0,1)</f>
        <v>1</v>
      </c>
      <c r="I703">
        <f>IF(G702+soki[[#This Row],[Produkcja]]-soki[[#This Row],[wielkosc_zamowienia]]&lt;0,1,0)</f>
        <v>0</v>
      </c>
      <c r="J703">
        <f>IF(soki[[#This Row],[Filia]]=1,soki[[#This Row],[wielkosc_zamowienia]],0)</f>
        <v>0</v>
      </c>
    </row>
    <row r="704" spans="1:10" x14ac:dyDescent="0.25">
      <c r="A704">
        <v>703</v>
      </c>
      <c r="B704" s="1">
        <v>44536</v>
      </c>
      <c r="C704" s="2" t="s">
        <v>5</v>
      </c>
      <c r="D704">
        <v>4310</v>
      </c>
      <c r="E704">
        <f>WEEKDAY(soki[[#This Row],[data]],11)</f>
        <v>1</v>
      </c>
      <c r="F704">
        <f>IF(H704=1,IF(soki[[#This Row],[Dzień]]&gt;5,5000,$M$5),0)</f>
        <v>0</v>
      </c>
      <c r="G704">
        <f>IF(G703-soki[[#This Row],[wielkosc_zamowienia]]+soki[[#This Row],[Produkcja]]&lt;0,G703+soki[[#This Row],[Produkcja]],G703-soki[[#This Row],[wielkosc_zamowienia]]+soki[[#This Row],[Produkcja]])</f>
        <v>28948</v>
      </c>
      <c r="H704">
        <f>IF(soki[[#This Row],[data]]=B703,0,1)</f>
        <v>0</v>
      </c>
      <c r="I704">
        <f>IF(G703+soki[[#This Row],[Produkcja]]-soki[[#This Row],[wielkosc_zamowienia]]&lt;0,1,0)</f>
        <v>0</v>
      </c>
      <c r="J704">
        <f>IF(soki[[#This Row],[Filia]]=1,soki[[#This Row],[wielkosc_zamowienia]],0)</f>
        <v>0</v>
      </c>
    </row>
    <row r="705" spans="1:10" x14ac:dyDescent="0.25">
      <c r="A705">
        <v>704</v>
      </c>
      <c r="B705" s="1">
        <v>44536</v>
      </c>
      <c r="C705" s="2" t="s">
        <v>6</v>
      </c>
      <c r="D705">
        <v>7210</v>
      </c>
      <c r="E705">
        <f>WEEKDAY(soki[[#This Row],[data]],11)</f>
        <v>1</v>
      </c>
      <c r="F705">
        <f>IF(H705=1,IF(soki[[#This Row],[Dzień]]&gt;5,5000,$M$5),0)</f>
        <v>0</v>
      </c>
      <c r="G705">
        <f>IF(G704-soki[[#This Row],[wielkosc_zamowienia]]+soki[[#This Row],[Produkcja]]&lt;0,G704+soki[[#This Row],[Produkcja]],G704-soki[[#This Row],[wielkosc_zamowienia]]+soki[[#This Row],[Produkcja]])</f>
        <v>21738</v>
      </c>
      <c r="H705">
        <f>IF(soki[[#This Row],[data]]=B704,0,1)</f>
        <v>0</v>
      </c>
      <c r="I705">
        <f>IF(G704+soki[[#This Row],[Produkcja]]-soki[[#This Row],[wielkosc_zamowienia]]&lt;0,1,0)</f>
        <v>0</v>
      </c>
      <c r="J705">
        <f>IF(soki[[#This Row],[Filia]]=1,soki[[#This Row],[wielkosc_zamowienia]],0)</f>
        <v>0</v>
      </c>
    </row>
    <row r="706" spans="1:10" x14ac:dyDescent="0.25">
      <c r="A706">
        <v>705</v>
      </c>
      <c r="B706" s="1">
        <v>44537</v>
      </c>
      <c r="C706" s="2" t="s">
        <v>6</v>
      </c>
      <c r="D706">
        <v>3560</v>
      </c>
      <c r="E706">
        <f>WEEKDAY(soki[[#This Row],[data]],11)</f>
        <v>2</v>
      </c>
      <c r="F706">
        <f>IF(H706=1,IF(soki[[#This Row],[Dzień]]&gt;5,5000,$M$5),0)</f>
        <v>13178</v>
      </c>
      <c r="G706">
        <f>IF(G705-soki[[#This Row],[wielkosc_zamowienia]]+soki[[#This Row],[Produkcja]]&lt;0,G705+soki[[#This Row],[Produkcja]],G705-soki[[#This Row],[wielkosc_zamowienia]]+soki[[#This Row],[Produkcja]])</f>
        <v>31356</v>
      </c>
      <c r="H706">
        <f>IF(soki[[#This Row],[data]]=B705,0,1)</f>
        <v>1</v>
      </c>
      <c r="I706">
        <f>IF(G705+soki[[#This Row],[Produkcja]]-soki[[#This Row],[wielkosc_zamowienia]]&lt;0,1,0)</f>
        <v>0</v>
      </c>
      <c r="J706">
        <f>IF(soki[[#This Row],[Filia]]=1,soki[[#This Row],[wielkosc_zamowienia]],0)</f>
        <v>0</v>
      </c>
    </row>
    <row r="707" spans="1:10" x14ac:dyDescent="0.25">
      <c r="A707">
        <v>706</v>
      </c>
      <c r="B707" s="1">
        <v>44538</v>
      </c>
      <c r="C707" s="2" t="s">
        <v>5</v>
      </c>
      <c r="D707">
        <v>520</v>
      </c>
      <c r="E707">
        <f>WEEKDAY(soki[[#This Row],[data]],11)</f>
        <v>3</v>
      </c>
      <c r="F707">
        <f>IF(H707=1,IF(soki[[#This Row],[Dzień]]&gt;5,5000,$M$5),0)</f>
        <v>13178</v>
      </c>
      <c r="G707">
        <f>IF(G706-soki[[#This Row],[wielkosc_zamowienia]]+soki[[#This Row],[Produkcja]]&lt;0,G706+soki[[#This Row],[Produkcja]],G706-soki[[#This Row],[wielkosc_zamowienia]]+soki[[#This Row],[Produkcja]])</f>
        <v>44014</v>
      </c>
      <c r="H707">
        <f>IF(soki[[#This Row],[data]]=B706,0,1)</f>
        <v>1</v>
      </c>
      <c r="I707">
        <f>IF(G706+soki[[#This Row],[Produkcja]]-soki[[#This Row],[wielkosc_zamowienia]]&lt;0,1,0)</f>
        <v>0</v>
      </c>
      <c r="J707">
        <f>IF(soki[[#This Row],[Filia]]=1,soki[[#This Row],[wielkosc_zamowienia]],0)</f>
        <v>0</v>
      </c>
    </row>
    <row r="708" spans="1:10" x14ac:dyDescent="0.25">
      <c r="A708">
        <v>707</v>
      </c>
      <c r="B708" s="1">
        <v>44539</v>
      </c>
      <c r="C708" s="2" t="s">
        <v>7</v>
      </c>
      <c r="D708">
        <v>6090</v>
      </c>
      <c r="E708">
        <f>WEEKDAY(soki[[#This Row],[data]],11)</f>
        <v>4</v>
      </c>
      <c r="F708">
        <f>IF(H708=1,IF(soki[[#This Row],[Dzień]]&gt;5,5000,$M$5),0)</f>
        <v>13178</v>
      </c>
      <c r="G708">
        <f>IF(G707-soki[[#This Row],[wielkosc_zamowienia]]+soki[[#This Row],[Produkcja]]&lt;0,G707+soki[[#This Row],[Produkcja]],G707-soki[[#This Row],[wielkosc_zamowienia]]+soki[[#This Row],[Produkcja]])</f>
        <v>51102</v>
      </c>
      <c r="H708">
        <f>IF(soki[[#This Row],[data]]=B707,0,1)</f>
        <v>1</v>
      </c>
      <c r="I708">
        <f>IF(G707+soki[[#This Row],[Produkcja]]-soki[[#This Row],[wielkosc_zamowienia]]&lt;0,1,0)</f>
        <v>0</v>
      </c>
      <c r="J708">
        <f>IF(soki[[#This Row],[Filia]]=1,soki[[#This Row],[wielkosc_zamowienia]],0)</f>
        <v>0</v>
      </c>
    </row>
    <row r="709" spans="1:10" x14ac:dyDescent="0.25">
      <c r="A709">
        <v>708</v>
      </c>
      <c r="B709" s="1">
        <v>44540</v>
      </c>
      <c r="C709" s="2" t="s">
        <v>4</v>
      </c>
      <c r="D709">
        <v>570</v>
      </c>
      <c r="E709">
        <f>WEEKDAY(soki[[#This Row],[data]],11)</f>
        <v>5</v>
      </c>
      <c r="F709">
        <f>IF(H709=1,IF(soki[[#This Row],[Dzień]]&gt;5,5000,$M$5),0)</f>
        <v>13178</v>
      </c>
      <c r="G709">
        <f>IF(G708-soki[[#This Row],[wielkosc_zamowienia]]+soki[[#This Row],[Produkcja]]&lt;0,G708+soki[[#This Row],[Produkcja]],G708-soki[[#This Row],[wielkosc_zamowienia]]+soki[[#This Row],[Produkcja]])</f>
        <v>63710</v>
      </c>
      <c r="H709">
        <f>IF(soki[[#This Row],[data]]=B708,0,1)</f>
        <v>1</v>
      </c>
      <c r="I709">
        <f>IF(G708+soki[[#This Row],[Produkcja]]-soki[[#This Row],[wielkosc_zamowienia]]&lt;0,1,0)</f>
        <v>0</v>
      </c>
      <c r="J709">
        <f>IF(soki[[#This Row],[Filia]]=1,soki[[#This Row],[wielkosc_zamowienia]],0)</f>
        <v>0</v>
      </c>
    </row>
    <row r="710" spans="1:10" x14ac:dyDescent="0.25">
      <c r="A710">
        <v>709</v>
      </c>
      <c r="B710" s="1">
        <v>44541</v>
      </c>
      <c r="C710" s="2" t="s">
        <v>4</v>
      </c>
      <c r="D710">
        <v>9510</v>
      </c>
      <c r="E710">
        <f>WEEKDAY(soki[[#This Row],[data]],11)</f>
        <v>6</v>
      </c>
      <c r="F710">
        <f>IF(H710=1,IF(soki[[#This Row],[Dzień]]&gt;5,5000,$M$5),0)</f>
        <v>5000</v>
      </c>
      <c r="G710">
        <f>IF(G709-soki[[#This Row],[wielkosc_zamowienia]]+soki[[#This Row],[Produkcja]]&lt;0,G709+soki[[#This Row],[Produkcja]],G709-soki[[#This Row],[wielkosc_zamowienia]]+soki[[#This Row],[Produkcja]])</f>
        <v>59200</v>
      </c>
      <c r="H710">
        <f>IF(soki[[#This Row],[data]]=B709,0,1)</f>
        <v>1</v>
      </c>
      <c r="I710">
        <f>IF(G709+soki[[#This Row],[Produkcja]]-soki[[#This Row],[wielkosc_zamowienia]]&lt;0,1,0)</f>
        <v>0</v>
      </c>
      <c r="J710">
        <f>IF(soki[[#This Row],[Filia]]=1,soki[[#This Row],[wielkosc_zamowienia]],0)</f>
        <v>0</v>
      </c>
    </row>
    <row r="711" spans="1:10" x14ac:dyDescent="0.25">
      <c r="A711">
        <v>710</v>
      </c>
      <c r="B711" s="1">
        <v>44541</v>
      </c>
      <c r="C711" s="2" t="s">
        <v>7</v>
      </c>
      <c r="D711">
        <v>2480</v>
      </c>
      <c r="E711">
        <f>WEEKDAY(soki[[#This Row],[data]],11)</f>
        <v>6</v>
      </c>
      <c r="F711">
        <f>IF(H711=1,IF(soki[[#This Row],[Dzień]]&gt;5,5000,$M$5),0)</f>
        <v>0</v>
      </c>
      <c r="G711">
        <f>IF(G710-soki[[#This Row],[wielkosc_zamowienia]]+soki[[#This Row],[Produkcja]]&lt;0,G710+soki[[#This Row],[Produkcja]],G710-soki[[#This Row],[wielkosc_zamowienia]]+soki[[#This Row],[Produkcja]])</f>
        <v>56720</v>
      </c>
      <c r="H711">
        <f>IF(soki[[#This Row],[data]]=B710,0,1)</f>
        <v>0</v>
      </c>
      <c r="I711">
        <f>IF(G710+soki[[#This Row],[Produkcja]]-soki[[#This Row],[wielkosc_zamowienia]]&lt;0,1,0)</f>
        <v>0</v>
      </c>
      <c r="J711">
        <f>IF(soki[[#This Row],[Filia]]=1,soki[[#This Row],[wielkosc_zamowienia]],0)</f>
        <v>0</v>
      </c>
    </row>
    <row r="712" spans="1:10" x14ac:dyDescent="0.25">
      <c r="A712">
        <v>711</v>
      </c>
      <c r="B712" s="1">
        <v>44541</v>
      </c>
      <c r="C712" s="2" t="s">
        <v>6</v>
      </c>
      <c r="D712">
        <v>8000</v>
      </c>
      <c r="E712">
        <f>WEEKDAY(soki[[#This Row],[data]],11)</f>
        <v>6</v>
      </c>
      <c r="F712">
        <f>IF(H712=1,IF(soki[[#This Row],[Dzień]]&gt;5,5000,$M$5),0)</f>
        <v>0</v>
      </c>
      <c r="G712">
        <f>IF(G711-soki[[#This Row],[wielkosc_zamowienia]]+soki[[#This Row],[Produkcja]]&lt;0,G711+soki[[#This Row],[Produkcja]],G711-soki[[#This Row],[wielkosc_zamowienia]]+soki[[#This Row],[Produkcja]])</f>
        <v>48720</v>
      </c>
      <c r="H712">
        <f>IF(soki[[#This Row],[data]]=B711,0,1)</f>
        <v>0</v>
      </c>
      <c r="I712">
        <f>IF(G711+soki[[#This Row],[Produkcja]]-soki[[#This Row],[wielkosc_zamowienia]]&lt;0,1,0)</f>
        <v>0</v>
      </c>
      <c r="J712">
        <f>IF(soki[[#This Row],[Filia]]=1,soki[[#This Row],[wielkosc_zamowienia]],0)</f>
        <v>0</v>
      </c>
    </row>
    <row r="713" spans="1:10" x14ac:dyDescent="0.25">
      <c r="A713">
        <v>712</v>
      </c>
      <c r="B713" s="1">
        <v>44542</v>
      </c>
      <c r="C713" s="2" t="s">
        <v>5</v>
      </c>
      <c r="D713">
        <v>9990</v>
      </c>
      <c r="E713">
        <f>WEEKDAY(soki[[#This Row],[data]],11)</f>
        <v>7</v>
      </c>
      <c r="F713">
        <f>IF(H713=1,IF(soki[[#This Row],[Dzień]]&gt;5,5000,$M$5),0)</f>
        <v>5000</v>
      </c>
      <c r="G713">
        <f>IF(G712-soki[[#This Row],[wielkosc_zamowienia]]+soki[[#This Row],[Produkcja]]&lt;0,G712+soki[[#This Row],[Produkcja]],G712-soki[[#This Row],[wielkosc_zamowienia]]+soki[[#This Row],[Produkcja]])</f>
        <v>43730</v>
      </c>
      <c r="H713">
        <f>IF(soki[[#This Row],[data]]=B712,0,1)</f>
        <v>1</v>
      </c>
      <c r="I713">
        <f>IF(G712+soki[[#This Row],[Produkcja]]-soki[[#This Row],[wielkosc_zamowienia]]&lt;0,1,0)</f>
        <v>0</v>
      </c>
      <c r="J713">
        <f>IF(soki[[#This Row],[Filia]]=1,soki[[#This Row],[wielkosc_zamowienia]],0)</f>
        <v>0</v>
      </c>
    </row>
    <row r="714" spans="1:10" x14ac:dyDescent="0.25">
      <c r="A714">
        <v>713</v>
      </c>
      <c r="B714" s="1">
        <v>44542</v>
      </c>
      <c r="C714" s="2" t="s">
        <v>4</v>
      </c>
      <c r="D714">
        <v>2750</v>
      </c>
      <c r="E714">
        <f>WEEKDAY(soki[[#This Row],[data]],11)</f>
        <v>7</v>
      </c>
      <c r="F714">
        <f>IF(H714=1,IF(soki[[#This Row],[Dzień]]&gt;5,5000,$M$5),0)</f>
        <v>0</v>
      </c>
      <c r="G714">
        <f>IF(G713-soki[[#This Row],[wielkosc_zamowienia]]+soki[[#This Row],[Produkcja]]&lt;0,G713+soki[[#This Row],[Produkcja]],G713-soki[[#This Row],[wielkosc_zamowienia]]+soki[[#This Row],[Produkcja]])</f>
        <v>40980</v>
      </c>
      <c r="H714">
        <f>IF(soki[[#This Row],[data]]=B713,0,1)</f>
        <v>0</v>
      </c>
      <c r="I714">
        <f>IF(G713+soki[[#This Row],[Produkcja]]-soki[[#This Row],[wielkosc_zamowienia]]&lt;0,1,0)</f>
        <v>0</v>
      </c>
      <c r="J714">
        <f>IF(soki[[#This Row],[Filia]]=1,soki[[#This Row],[wielkosc_zamowienia]],0)</f>
        <v>0</v>
      </c>
    </row>
    <row r="715" spans="1:10" x14ac:dyDescent="0.25">
      <c r="A715">
        <v>714</v>
      </c>
      <c r="B715" s="1">
        <v>44542</v>
      </c>
      <c r="C715" s="2" t="s">
        <v>7</v>
      </c>
      <c r="D715">
        <v>4260</v>
      </c>
      <c r="E715">
        <f>WEEKDAY(soki[[#This Row],[data]],11)</f>
        <v>7</v>
      </c>
      <c r="F715">
        <f>IF(H715=1,IF(soki[[#This Row],[Dzień]]&gt;5,5000,$M$5),0)</f>
        <v>0</v>
      </c>
      <c r="G715">
        <f>IF(G714-soki[[#This Row],[wielkosc_zamowienia]]+soki[[#This Row],[Produkcja]]&lt;0,G714+soki[[#This Row],[Produkcja]],G714-soki[[#This Row],[wielkosc_zamowienia]]+soki[[#This Row],[Produkcja]])</f>
        <v>36720</v>
      </c>
      <c r="H715">
        <f>IF(soki[[#This Row],[data]]=B714,0,1)</f>
        <v>0</v>
      </c>
      <c r="I715">
        <f>IF(G714+soki[[#This Row],[Produkcja]]-soki[[#This Row],[wielkosc_zamowienia]]&lt;0,1,0)</f>
        <v>0</v>
      </c>
      <c r="J715">
        <f>IF(soki[[#This Row],[Filia]]=1,soki[[#This Row],[wielkosc_zamowienia]],0)</f>
        <v>0</v>
      </c>
    </row>
    <row r="716" spans="1:10" x14ac:dyDescent="0.25">
      <c r="A716">
        <v>715</v>
      </c>
      <c r="B716" s="1">
        <v>44543</v>
      </c>
      <c r="C716" s="2" t="s">
        <v>5</v>
      </c>
      <c r="D716">
        <v>2700</v>
      </c>
      <c r="E716">
        <f>WEEKDAY(soki[[#This Row],[data]],11)</f>
        <v>1</v>
      </c>
      <c r="F716">
        <f>IF(H716=1,IF(soki[[#This Row],[Dzień]]&gt;5,5000,$M$5),0)</f>
        <v>13178</v>
      </c>
      <c r="G716">
        <f>IF(G715-soki[[#This Row],[wielkosc_zamowienia]]+soki[[#This Row],[Produkcja]]&lt;0,G715+soki[[#This Row],[Produkcja]],G715-soki[[#This Row],[wielkosc_zamowienia]]+soki[[#This Row],[Produkcja]])</f>
        <v>47198</v>
      </c>
      <c r="H716">
        <f>IF(soki[[#This Row],[data]]=B715,0,1)</f>
        <v>1</v>
      </c>
      <c r="I716">
        <f>IF(G715+soki[[#This Row],[Produkcja]]-soki[[#This Row],[wielkosc_zamowienia]]&lt;0,1,0)</f>
        <v>0</v>
      </c>
      <c r="J716">
        <f>IF(soki[[#This Row],[Filia]]=1,soki[[#This Row],[wielkosc_zamowienia]],0)</f>
        <v>0</v>
      </c>
    </row>
    <row r="717" spans="1:10" x14ac:dyDescent="0.25">
      <c r="A717">
        <v>716</v>
      </c>
      <c r="B717" s="1">
        <v>44543</v>
      </c>
      <c r="C717" s="2" t="s">
        <v>7</v>
      </c>
      <c r="D717">
        <v>2180</v>
      </c>
      <c r="E717">
        <f>WEEKDAY(soki[[#This Row],[data]],11)</f>
        <v>1</v>
      </c>
      <c r="F717">
        <f>IF(H717=1,IF(soki[[#This Row],[Dzień]]&gt;5,5000,$M$5),0)</f>
        <v>0</v>
      </c>
      <c r="G717">
        <f>IF(G716-soki[[#This Row],[wielkosc_zamowienia]]+soki[[#This Row],[Produkcja]]&lt;0,G716+soki[[#This Row],[Produkcja]],G716-soki[[#This Row],[wielkosc_zamowienia]]+soki[[#This Row],[Produkcja]])</f>
        <v>45018</v>
      </c>
      <c r="H717">
        <f>IF(soki[[#This Row],[data]]=B716,0,1)</f>
        <v>0</v>
      </c>
      <c r="I717">
        <f>IF(G716+soki[[#This Row],[Produkcja]]-soki[[#This Row],[wielkosc_zamowienia]]&lt;0,1,0)</f>
        <v>0</v>
      </c>
      <c r="J717">
        <f>IF(soki[[#This Row],[Filia]]=1,soki[[#This Row],[wielkosc_zamowienia]],0)</f>
        <v>0</v>
      </c>
    </row>
    <row r="718" spans="1:10" x14ac:dyDescent="0.25">
      <c r="A718">
        <v>717</v>
      </c>
      <c r="B718" s="1">
        <v>44544</v>
      </c>
      <c r="C718" s="2" t="s">
        <v>5</v>
      </c>
      <c r="D718">
        <v>8200</v>
      </c>
      <c r="E718">
        <f>WEEKDAY(soki[[#This Row],[data]],11)</f>
        <v>2</v>
      </c>
      <c r="F718">
        <f>IF(H718=1,IF(soki[[#This Row],[Dzień]]&gt;5,5000,$M$5),0)</f>
        <v>13178</v>
      </c>
      <c r="G718">
        <f>IF(G717-soki[[#This Row],[wielkosc_zamowienia]]+soki[[#This Row],[Produkcja]]&lt;0,G717+soki[[#This Row],[Produkcja]],G717-soki[[#This Row],[wielkosc_zamowienia]]+soki[[#This Row],[Produkcja]])</f>
        <v>49996</v>
      </c>
      <c r="H718">
        <f>IF(soki[[#This Row],[data]]=B717,0,1)</f>
        <v>1</v>
      </c>
      <c r="I718">
        <f>IF(G717+soki[[#This Row],[Produkcja]]-soki[[#This Row],[wielkosc_zamowienia]]&lt;0,1,0)</f>
        <v>0</v>
      </c>
      <c r="J718">
        <f>IF(soki[[#This Row],[Filia]]=1,soki[[#This Row],[wielkosc_zamowienia]],0)</f>
        <v>0</v>
      </c>
    </row>
    <row r="719" spans="1:10" x14ac:dyDescent="0.25">
      <c r="A719">
        <v>718</v>
      </c>
      <c r="B719" s="1">
        <v>44544</v>
      </c>
      <c r="C719" s="2" t="s">
        <v>6</v>
      </c>
      <c r="D719">
        <v>5080</v>
      </c>
      <c r="E719">
        <f>WEEKDAY(soki[[#This Row],[data]],11)</f>
        <v>2</v>
      </c>
      <c r="F719">
        <f>IF(H719=1,IF(soki[[#This Row],[Dzień]]&gt;5,5000,$M$5),0)</f>
        <v>0</v>
      </c>
      <c r="G719">
        <f>IF(G718-soki[[#This Row],[wielkosc_zamowienia]]+soki[[#This Row],[Produkcja]]&lt;0,G718+soki[[#This Row],[Produkcja]],G718-soki[[#This Row],[wielkosc_zamowienia]]+soki[[#This Row],[Produkcja]])</f>
        <v>44916</v>
      </c>
      <c r="H719">
        <f>IF(soki[[#This Row],[data]]=B718,0,1)</f>
        <v>0</v>
      </c>
      <c r="I719">
        <f>IF(G718+soki[[#This Row],[Produkcja]]-soki[[#This Row],[wielkosc_zamowienia]]&lt;0,1,0)</f>
        <v>0</v>
      </c>
      <c r="J719">
        <f>IF(soki[[#This Row],[Filia]]=1,soki[[#This Row],[wielkosc_zamowienia]],0)</f>
        <v>0</v>
      </c>
    </row>
    <row r="720" spans="1:10" x14ac:dyDescent="0.25">
      <c r="A720">
        <v>719</v>
      </c>
      <c r="B720" s="1">
        <v>44544</v>
      </c>
      <c r="C720" s="2" t="s">
        <v>4</v>
      </c>
      <c r="D720">
        <v>7660</v>
      </c>
      <c r="E720">
        <f>WEEKDAY(soki[[#This Row],[data]],11)</f>
        <v>2</v>
      </c>
      <c r="F720">
        <f>IF(H720=1,IF(soki[[#This Row],[Dzień]]&gt;5,5000,$M$5),0)</f>
        <v>0</v>
      </c>
      <c r="G720">
        <f>IF(G719-soki[[#This Row],[wielkosc_zamowienia]]+soki[[#This Row],[Produkcja]]&lt;0,G719+soki[[#This Row],[Produkcja]],G719-soki[[#This Row],[wielkosc_zamowienia]]+soki[[#This Row],[Produkcja]])</f>
        <v>37256</v>
      </c>
      <c r="H720">
        <f>IF(soki[[#This Row],[data]]=B719,0,1)</f>
        <v>0</v>
      </c>
      <c r="I720">
        <f>IF(G719+soki[[#This Row],[Produkcja]]-soki[[#This Row],[wielkosc_zamowienia]]&lt;0,1,0)</f>
        <v>0</v>
      </c>
      <c r="J720">
        <f>IF(soki[[#This Row],[Filia]]=1,soki[[#This Row],[wielkosc_zamowienia]],0)</f>
        <v>0</v>
      </c>
    </row>
    <row r="721" spans="1:10" x14ac:dyDescent="0.25">
      <c r="A721">
        <v>720</v>
      </c>
      <c r="B721" s="1">
        <v>44544</v>
      </c>
      <c r="C721" s="2" t="s">
        <v>7</v>
      </c>
      <c r="D721">
        <v>8700</v>
      </c>
      <c r="E721">
        <f>WEEKDAY(soki[[#This Row],[data]],11)</f>
        <v>2</v>
      </c>
      <c r="F721">
        <f>IF(H721=1,IF(soki[[#This Row],[Dzień]]&gt;5,5000,$M$5),0)</f>
        <v>0</v>
      </c>
      <c r="G721">
        <f>IF(G720-soki[[#This Row],[wielkosc_zamowienia]]+soki[[#This Row],[Produkcja]]&lt;0,G720+soki[[#This Row],[Produkcja]],G720-soki[[#This Row],[wielkosc_zamowienia]]+soki[[#This Row],[Produkcja]])</f>
        <v>28556</v>
      </c>
      <c r="H721">
        <f>IF(soki[[#This Row],[data]]=B720,0,1)</f>
        <v>0</v>
      </c>
      <c r="I721">
        <f>IF(G720+soki[[#This Row],[Produkcja]]-soki[[#This Row],[wielkosc_zamowienia]]&lt;0,1,0)</f>
        <v>0</v>
      </c>
      <c r="J721">
        <f>IF(soki[[#This Row],[Filia]]=1,soki[[#This Row],[wielkosc_zamowienia]],0)</f>
        <v>0</v>
      </c>
    </row>
    <row r="722" spans="1:10" x14ac:dyDescent="0.25">
      <c r="A722">
        <v>721</v>
      </c>
      <c r="B722" s="1">
        <v>44545</v>
      </c>
      <c r="C722" s="2" t="s">
        <v>6</v>
      </c>
      <c r="D722">
        <v>7940</v>
      </c>
      <c r="E722">
        <f>WEEKDAY(soki[[#This Row],[data]],11)</f>
        <v>3</v>
      </c>
      <c r="F722">
        <f>IF(H722=1,IF(soki[[#This Row],[Dzień]]&gt;5,5000,$M$5),0)</f>
        <v>13178</v>
      </c>
      <c r="G722">
        <f>IF(G721-soki[[#This Row],[wielkosc_zamowienia]]+soki[[#This Row],[Produkcja]]&lt;0,G721+soki[[#This Row],[Produkcja]],G721-soki[[#This Row],[wielkosc_zamowienia]]+soki[[#This Row],[Produkcja]])</f>
        <v>33794</v>
      </c>
      <c r="H722">
        <f>IF(soki[[#This Row],[data]]=B721,0,1)</f>
        <v>1</v>
      </c>
      <c r="I722">
        <f>IF(G721+soki[[#This Row],[Produkcja]]-soki[[#This Row],[wielkosc_zamowienia]]&lt;0,1,0)</f>
        <v>0</v>
      </c>
      <c r="J722">
        <f>IF(soki[[#This Row],[Filia]]=1,soki[[#This Row],[wielkosc_zamowienia]],0)</f>
        <v>0</v>
      </c>
    </row>
    <row r="723" spans="1:10" x14ac:dyDescent="0.25">
      <c r="A723">
        <v>722</v>
      </c>
      <c r="B723" s="1">
        <v>44545</v>
      </c>
      <c r="C723" s="2" t="s">
        <v>4</v>
      </c>
      <c r="D723">
        <v>5370</v>
      </c>
      <c r="E723">
        <f>WEEKDAY(soki[[#This Row],[data]],11)</f>
        <v>3</v>
      </c>
      <c r="F723">
        <f>IF(H723=1,IF(soki[[#This Row],[Dzień]]&gt;5,5000,$M$5),0)</f>
        <v>0</v>
      </c>
      <c r="G723">
        <f>IF(G722-soki[[#This Row],[wielkosc_zamowienia]]+soki[[#This Row],[Produkcja]]&lt;0,G722+soki[[#This Row],[Produkcja]],G722-soki[[#This Row],[wielkosc_zamowienia]]+soki[[#This Row],[Produkcja]])</f>
        <v>28424</v>
      </c>
      <c r="H723">
        <f>IF(soki[[#This Row],[data]]=B722,0,1)</f>
        <v>0</v>
      </c>
      <c r="I723">
        <f>IF(G722+soki[[#This Row],[Produkcja]]-soki[[#This Row],[wielkosc_zamowienia]]&lt;0,1,0)</f>
        <v>0</v>
      </c>
      <c r="J723">
        <f>IF(soki[[#This Row],[Filia]]=1,soki[[#This Row],[wielkosc_zamowienia]],0)</f>
        <v>0</v>
      </c>
    </row>
    <row r="724" spans="1:10" x14ac:dyDescent="0.25">
      <c r="A724">
        <v>723</v>
      </c>
      <c r="B724" s="1">
        <v>44546</v>
      </c>
      <c r="C724" s="2" t="s">
        <v>5</v>
      </c>
      <c r="D724">
        <v>3940</v>
      </c>
      <c r="E724">
        <f>WEEKDAY(soki[[#This Row],[data]],11)</f>
        <v>4</v>
      </c>
      <c r="F724">
        <f>IF(H724=1,IF(soki[[#This Row],[Dzień]]&gt;5,5000,$M$5),0)</f>
        <v>13178</v>
      </c>
      <c r="G724">
        <f>IF(G723-soki[[#This Row],[wielkosc_zamowienia]]+soki[[#This Row],[Produkcja]]&lt;0,G723+soki[[#This Row],[Produkcja]],G723-soki[[#This Row],[wielkosc_zamowienia]]+soki[[#This Row],[Produkcja]])</f>
        <v>37662</v>
      </c>
      <c r="H724">
        <f>IF(soki[[#This Row],[data]]=B723,0,1)</f>
        <v>1</v>
      </c>
      <c r="I724">
        <f>IF(G723+soki[[#This Row],[Produkcja]]-soki[[#This Row],[wielkosc_zamowienia]]&lt;0,1,0)</f>
        <v>0</v>
      </c>
      <c r="J724">
        <f>IF(soki[[#This Row],[Filia]]=1,soki[[#This Row],[wielkosc_zamowienia]],0)</f>
        <v>0</v>
      </c>
    </row>
    <row r="725" spans="1:10" x14ac:dyDescent="0.25">
      <c r="A725">
        <v>724</v>
      </c>
      <c r="B725" s="1">
        <v>44547</v>
      </c>
      <c r="C725" s="2" t="s">
        <v>5</v>
      </c>
      <c r="D725">
        <v>4400</v>
      </c>
      <c r="E725">
        <f>WEEKDAY(soki[[#This Row],[data]],11)</f>
        <v>5</v>
      </c>
      <c r="F725">
        <f>IF(H725=1,IF(soki[[#This Row],[Dzień]]&gt;5,5000,$M$5),0)</f>
        <v>13178</v>
      </c>
      <c r="G725">
        <f>IF(G724-soki[[#This Row],[wielkosc_zamowienia]]+soki[[#This Row],[Produkcja]]&lt;0,G724+soki[[#This Row],[Produkcja]],G724-soki[[#This Row],[wielkosc_zamowienia]]+soki[[#This Row],[Produkcja]])</f>
        <v>46440</v>
      </c>
      <c r="H725">
        <f>IF(soki[[#This Row],[data]]=B724,0,1)</f>
        <v>1</v>
      </c>
      <c r="I725">
        <f>IF(G724+soki[[#This Row],[Produkcja]]-soki[[#This Row],[wielkosc_zamowienia]]&lt;0,1,0)</f>
        <v>0</v>
      </c>
      <c r="J725">
        <f>IF(soki[[#This Row],[Filia]]=1,soki[[#This Row],[wielkosc_zamowienia]],0)</f>
        <v>0</v>
      </c>
    </row>
    <row r="726" spans="1:10" x14ac:dyDescent="0.25">
      <c r="A726">
        <v>725</v>
      </c>
      <c r="B726" s="1">
        <v>44548</v>
      </c>
      <c r="C726" s="2" t="s">
        <v>6</v>
      </c>
      <c r="D726">
        <v>6800</v>
      </c>
      <c r="E726">
        <f>WEEKDAY(soki[[#This Row],[data]],11)</f>
        <v>6</v>
      </c>
      <c r="F726">
        <f>IF(H726=1,IF(soki[[#This Row],[Dzień]]&gt;5,5000,$M$5),0)</f>
        <v>5000</v>
      </c>
      <c r="G726">
        <f>IF(G725-soki[[#This Row],[wielkosc_zamowienia]]+soki[[#This Row],[Produkcja]]&lt;0,G725+soki[[#This Row],[Produkcja]],G725-soki[[#This Row],[wielkosc_zamowienia]]+soki[[#This Row],[Produkcja]])</f>
        <v>44640</v>
      </c>
      <c r="H726">
        <f>IF(soki[[#This Row],[data]]=B725,0,1)</f>
        <v>1</v>
      </c>
      <c r="I726">
        <f>IF(G725+soki[[#This Row],[Produkcja]]-soki[[#This Row],[wielkosc_zamowienia]]&lt;0,1,0)</f>
        <v>0</v>
      </c>
      <c r="J726">
        <f>IF(soki[[#This Row],[Filia]]=1,soki[[#This Row],[wielkosc_zamowienia]],0)</f>
        <v>0</v>
      </c>
    </row>
    <row r="727" spans="1:10" x14ac:dyDescent="0.25">
      <c r="A727">
        <v>726</v>
      </c>
      <c r="B727" s="1">
        <v>44548</v>
      </c>
      <c r="C727" s="2" t="s">
        <v>4</v>
      </c>
      <c r="D727">
        <v>4640</v>
      </c>
      <c r="E727">
        <f>WEEKDAY(soki[[#This Row],[data]],11)</f>
        <v>6</v>
      </c>
      <c r="F727">
        <f>IF(H727=1,IF(soki[[#This Row],[Dzień]]&gt;5,5000,$M$5),0)</f>
        <v>0</v>
      </c>
      <c r="G727">
        <f>IF(G726-soki[[#This Row],[wielkosc_zamowienia]]+soki[[#This Row],[Produkcja]]&lt;0,G726+soki[[#This Row],[Produkcja]],G726-soki[[#This Row],[wielkosc_zamowienia]]+soki[[#This Row],[Produkcja]])</f>
        <v>40000</v>
      </c>
      <c r="H727">
        <f>IF(soki[[#This Row],[data]]=B726,0,1)</f>
        <v>0</v>
      </c>
      <c r="I727">
        <f>IF(G726+soki[[#This Row],[Produkcja]]-soki[[#This Row],[wielkosc_zamowienia]]&lt;0,1,0)</f>
        <v>0</v>
      </c>
      <c r="J727">
        <f>IF(soki[[#This Row],[Filia]]=1,soki[[#This Row],[wielkosc_zamowienia]],0)</f>
        <v>0</v>
      </c>
    </row>
    <row r="728" spans="1:10" x14ac:dyDescent="0.25">
      <c r="A728">
        <v>727</v>
      </c>
      <c r="B728" s="1">
        <v>44548</v>
      </c>
      <c r="C728" s="2" t="s">
        <v>7</v>
      </c>
      <c r="D728">
        <v>7530</v>
      </c>
      <c r="E728">
        <f>WEEKDAY(soki[[#This Row],[data]],11)</f>
        <v>6</v>
      </c>
      <c r="F728">
        <f>IF(H728=1,IF(soki[[#This Row],[Dzień]]&gt;5,5000,$M$5),0)</f>
        <v>0</v>
      </c>
      <c r="G728">
        <f>IF(G727-soki[[#This Row],[wielkosc_zamowienia]]+soki[[#This Row],[Produkcja]]&lt;0,G727+soki[[#This Row],[Produkcja]],G727-soki[[#This Row],[wielkosc_zamowienia]]+soki[[#This Row],[Produkcja]])</f>
        <v>32470</v>
      </c>
      <c r="H728">
        <f>IF(soki[[#This Row],[data]]=B727,0,1)</f>
        <v>0</v>
      </c>
      <c r="I728">
        <f>IF(G727+soki[[#This Row],[Produkcja]]-soki[[#This Row],[wielkosc_zamowienia]]&lt;0,1,0)</f>
        <v>0</v>
      </c>
      <c r="J728">
        <f>IF(soki[[#This Row],[Filia]]=1,soki[[#This Row],[wielkosc_zamowienia]],0)</f>
        <v>0</v>
      </c>
    </row>
    <row r="729" spans="1:10" x14ac:dyDescent="0.25">
      <c r="A729">
        <v>728</v>
      </c>
      <c r="B729" s="1">
        <v>44549</v>
      </c>
      <c r="C729" s="2" t="s">
        <v>7</v>
      </c>
      <c r="D729">
        <v>6950</v>
      </c>
      <c r="E729">
        <f>WEEKDAY(soki[[#This Row],[data]],11)</f>
        <v>7</v>
      </c>
      <c r="F729">
        <f>IF(H729=1,IF(soki[[#This Row],[Dzień]]&gt;5,5000,$M$5),0)</f>
        <v>5000</v>
      </c>
      <c r="G729">
        <f>IF(G728-soki[[#This Row],[wielkosc_zamowienia]]+soki[[#This Row],[Produkcja]]&lt;0,G728+soki[[#This Row],[Produkcja]],G728-soki[[#This Row],[wielkosc_zamowienia]]+soki[[#This Row],[Produkcja]])</f>
        <v>30520</v>
      </c>
      <c r="H729">
        <f>IF(soki[[#This Row],[data]]=B728,0,1)</f>
        <v>1</v>
      </c>
      <c r="I729">
        <f>IF(G728+soki[[#This Row],[Produkcja]]-soki[[#This Row],[wielkosc_zamowienia]]&lt;0,1,0)</f>
        <v>0</v>
      </c>
      <c r="J729">
        <f>IF(soki[[#This Row],[Filia]]=1,soki[[#This Row],[wielkosc_zamowienia]],0)</f>
        <v>0</v>
      </c>
    </row>
    <row r="730" spans="1:10" x14ac:dyDescent="0.25">
      <c r="A730">
        <v>729</v>
      </c>
      <c r="B730" s="1">
        <v>44549</v>
      </c>
      <c r="C730" s="2" t="s">
        <v>4</v>
      </c>
      <c r="D730">
        <v>2520</v>
      </c>
      <c r="E730">
        <f>WEEKDAY(soki[[#This Row],[data]],11)</f>
        <v>7</v>
      </c>
      <c r="F730">
        <f>IF(H730=1,IF(soki[[#This Row],[Dzień]]&gt;5,5000,$M$5),0)</f>
        <v>0</v>
      </c>
      <c r="G730">
        <f>IF(G729-soki[[#This Row],[wielkosc_zamowienia]]+soki[[#This Row],[Produkcja]]&lt;0,G729+soki[[#This Row],[Produkcja]],G729-soki[[#This Row],[wielkosc_zamowienia]]+soki[[#This Row],[Produkcja]])</f>
        <v>28000</v>
      </c>
      <c r="H730">
        <f>IF(soki[[#This Row],[data]]=B729,0,1)</f>
        <v>0</v>
      </c>
      <c r="I730">
        <f>IF(G729+soki[[#This Row],[Produkcja]]-soki[[#This Row],[wielkosc_zamowienia]]&lt;0,1,0)</f>
        <v>0</v>
      </c>
      <c r="J730">
        <f>IF(soki[[#This Row],[Filia]]=1,soki[[#This Row],[wielkosc_zamowienia]],0)</f>
        <v>0</v>
      </c>
    </row>
    <row r="731" spans="1:10" x14ac:dyDescent="0.25">
      <c r="A731">
        <v>730</v>
      </c>
      <c r="B731" s="1">
        <v>44549</v>
      </c>
      <c r="C731" s="2" t="s">
        <v>5</v>
      </c>
      <c r="D731">
        <v>4570</v>
      </c>
      <c r="E731">
        <f>WEEKDAY(soki[[#This Row],[data]],11)</f>
        <v>7</v>
      </c>
      <c r="F731">
        <f>IF(H731=1,IF(soki[[#This Row],[Dzień]]&gt;5,5000,$M$5),0)</f>
        <v>0</v>
      </c>
      <c r="G731">
        <f>IF(G730-soki[[#This Row],[wielkosc_zamowienia]]+soki[[#This Row],[Produkcja]]&lt;0,G730+soki[[#This Row],[Produkcja]],G730-soki[[#This Row],[wielkosc_zamowienia]]+soki[[#This Row],[Produkcja]])</f>
        <v>23430</v>
      </c>
      <c r="H731">
        <f>IF(soki[[#This Row],[data]]=B730,0,1)</f>
        <v>0</v>
      </c>
      <c r="I731">
        <f>IF(G730+soki[[#This Row],[Produkcja]]-soki[[#This Row],[wielkosc_zamowienia]]&lt;0,1,0)</f>
        <v>0</v>
      </c>
      <c r="J731">
        <f>IF(soki[[#This Row],[Filia]]=1,soki[[#This Row],[wielkosc_zamowienia]],0)</f>
        <v>0</v>
      </c>
    </row>
    <row r="732" spans="1:10" x14ac:dyDescent="0.25">
      <c r="A732">
        <v>731</v>
      </c>
      <c r="B732" s="1">
        <v>44550</v>
      </c>
      <c r="C732" s="2" t="s">
        <v>6</v>
      </c>
      <c r="D732">
        <v>7250</v>
      </c>
      <c r="E732">
        <f>WEEKDAY(soki[[#This Row],[data]],11)</f>
        <v>1</v>
      </c>
      <c r="F732">
        <f>IF(H732=1,IF(soki[[#This Row],[Dzień]]&gt;5,5000,$M$5),0)</f>
        <v>13178</v>
      </c>
      <c r="G732">
        <f>IF(G731-soki[[#This Row],[wielkosc_zamowienia]]+soki[[#This Row],[Produkcja]]&lt;0,G731+soki[[#This Row],[Produkcja]],G731-soki[[#This Row],[wielkosc_zamowienia]]+soki[[#This Row],[Produkcja]])</f>
        <v>29358</v>
      </c>
      <c r="H732">
        <f>IF(soki[[#This Row],[data]]=B731,0,1)</f>
        <v>1</v>
      </c>
      <c r="I732">
        <f>IF(G731+soki[[#This Row],[Produkcja]]-soki[[#This Row],[wielkosc_zamowienia]]&lt;0,1,0)</f>
        <v>0</v>
      </c>
      <c r="J732">
        <f>IF(soki[[#This Row],[Filia]]=1,soki[[#This Row],[wielkosc_zamowienia]],0)</f>
        <v>0</v>
      </c>
    </row>
    <row r="733" spans="1:10" x14ac:dyDescent="0.25">
      <c r="A733">
        <v>732</v>
      </c>
      <c r="B733" s="1">
        <v>44550</v>
      </c>
      <c r="C733" s="2" t="s">
        <v>4</v>
      </c>
      <c r="D733">
        <v>1340</v>
      </c>
      <c r="E733">
        <f>WEEKDAY(soki[[#This Row],[data]],11)</f>
        <v>1</v>
      </c>
      <c r="F733">
        <f>IF(H733=1,IF(soki[[#This Row],[Dzień]]&gt;5,5000,$M$5),0)</f>
        <v>0</v>
      </c>
      <c r="G733">
        <f>IF(G732-soki[[#This Row],[wielkosc_zamowienia]]+soki[[#This Row],[Produkcja]]&lt;0,G732+soki[[#This Row],[Produkcja]],G732-soki[[#This Row],[wielkosc_zamowienia]]+soki[[#This Row],[Produkcja]])</f>
        <v>28018</v>
      </c>
      <c r="H733">
        <f>IF(soki[[#This Row],[data]]=B732,0,1)</f>
        <v>0</v>
      </c>
      <c r="I733">
        <f>IF(G732+soki[[#This Row],[Produkcja]]-soki[[#This Row],[wielkosc_zamowienia]]&lt;0,1,0)</f>
        <v>0</v>
      </c>
      <c r="J733">
        <f>IF(soki[[#This Row],[Filia]]=1,soki[[#This Row],[wielkosc_zamowienia]],0)</f>
        <v>0</v>
      </c>
    </row>
    <row r="734" spans="1:10" x14ac:dyDescent="0.25">
      <c r="A734">
        <v>733</v>
      </c>
      <c r="B734" s="1">
        <v>44551</v>
      </c>
      <c r="C734" s="2" t="s">
        <v>6</v>
      </c>
      <c r="D734">
        <v>1880</v>
      </c>
      <c r="E734">
        <f>WEEKDAY(soki[[#This Row],[data]],11)</f>
        <v>2</v>
      </c>
      <c r="F734">
        <f>IF(H734=1,IF(soki[[#This Row],[Dzień]]&gt;5,5000,$M$5),0)</f>
        <v>13178</v>
      </c>
      <c r="G734">
        <f>IF(G733-soki[[#This Row],[wielkosc_zamowienia]]+soki[[#This Row],[Produkcja]]&lt;0,G733+soki[[#This Row],[Produkcja]],G733-soki[[#This Row],[wielkosc_zamowienia]]+soki[[#This Row],[Produkcja]])</f>
        <v>39316</v>
      </c>
      <c r="H734">
        <f>IF(soki[[#This Row],[data]]=B733,0,1)</f>
        <v>1</v>
      </c>
      <c r="I734">
        <f>IF(G733+soki[[#This Row],[Produkcja]]-soki[[#This Row],[wielkosc_zamowienia]]&lt;0,1,0)</f>
        <v>0</v>
      </c>
      <c r="J734">
        <f>IF(soki[[#This Row],[Filia]]=1,soki[[#This Row],[wielkosc_zamowienia]],0)</f>
        <v>0</v>
      </c>
    </row>
    <row r="735" spans="1:10" x14ac:dyDescent="0.25">
      <c r="A735">
        <v>734</v>
      </c>
      <c r="B735" s="1">
        <v>44552</v>
      </c>
      <c r="C735" s="2" t="s">
        <v>4</v>
      </c>
      <c r="D735">
        <v>5730</v>
      </c>
      <c r="E735">
        <f>WEEKDAY(soki[[#This Row],[data]],11)</f>
        <v>3</v>
      </c>
      <c r="F735">
        <f>IF(H735=1,IF(soki[[#This Row],[Dzień]]&gt;5,5000,$M$5),0)</f>
        <v>13178</v>
      </c>
      <c r="G735">
        <f>IF(G734-soki[[#This Row],[wielkosc_zamowienia]]+soki[[#This Row],[Produkcja]]&lt;0,G734+soki[[#This Row],[Produkcja]],G734-soki[[#This Row],[wielkosc_zamowienia]]+soki[[#This Row],[Produkcja]])</f>
        <v>46764</v>
      </c>
      <c r="H735">
        <f>IF(soki[[#This Row],[data]]=B734,0,1)</f>
        <v>1</v>
      </c>
      <c r="I735">
        <f>IF(G734+soki[[#This Row],[Produkcja]]-soki[[#This Row],[wielkosc_zamowienia]]&lt;0,1,0)</f>
        <v>0</v>
      </c>
      <c r="J735">
        <f>IF(soki[[#This Row],[Filia]]=1,soki[[#This Row],[wielkosc_zamowienia]],0)</f>
        <v>0</v>
      </c>
    </row>
    <row r="736" spans="1:10" x14ac:dyDescent="0.25">
      <c r="A736">
        <v>735</v>
      </c>
      <c r="B736" s="1">
        <v>44552</v>
      </c>
      <c r="C736" s="2" t="s">
        <v>5</v>
      </c>
      <c r="D736">
        <v>1260</v>
      </c>
      <c r="E736">
        <f>WEEKDAY(soki[[#This Row],[data]],11)</f>
        <v>3</v>
      </c>
      <c r="F736">
        <f>IF(H736=1,IF(soki[[#This Row],[Dzień]]&gt;5,5000,$M$5),0)</f>
        <v>0</v>
      </c>
      <c r="G736">
        <f>IF(G735-soki[[#This Row],[wielkosc_zamowienia]]+soki[[#This Row],[Produkcja]]&lt;0,G735+soki[[#This Row],[Produkcja]],G735-soki[[#This Row],[wielkosc_zamowienia]]+soki[[#This Row],[Produkcja]])</f>
        <v>45504</v>
      </c>
      <c r="H736">
        <f>IF(soki[[#This Row],[data]]=B735,0,1)</f>
        <v>0</v>
      </c>
      <c r="I736">
        <f>IF(G735+soki[[#This Row],[Produkcja]]-soki[[#This Row],[wielkosc_zamowienia]]&lt;0,1,0)</f>
        <v>0</v>
      </c>
      <c r="J736">
        <f>IF(soki[[#This Row],[Filia]]=1,soki[[#This Row],[wielkosc_zamowienia]],0)</f>
        <v>0</v>
      </c>
    </row>
    <row r="737" spans="1:10" x14ac:dyDescent="0.25">
      <c r="A737">
        <v>736</v>
      </c>
      <c r="B737" s="1">
        <v>44553</v>
      </c>
      <c r="C737" s="2" t="s">
        <v>4</v>
      </c>
      <c r="D737">
        <v>9620</v>
      </c>
      <c r="E737">
        <f>WEEKDAY(soki[[#This Row],[data]],11)</f>
        <v>4</v>
      </c>
      <c r="F737">
        <f>IF(H737=1,IF(soki[[#This Row],[Dzień]]&gt;5,5000,$M$5),0)</f>
        <v>13178</v>
      </c>
      <c r="G737">
        <f>IF(G736-soki[[#This Row],[wielkosc_zamowienia]]+soki[[#This Row],[Produkcja]]&lt;0,G736+soki[[#This Row],[Produkcja]],G736-soki[[#This Row],[wielkosc_zamowienia]]+soki[[#This Row],[Produkcja]])</f>
        <v>49062</v>
      </c>
      <c r="H737">
        <f>IF(soki[[#This Row],[data]]=B736,0,1)</f>
        <v>1</v>
      </c>
      <c r="I737">
        <f>IF(G736+soki[[#This Row],[Produkcja]]-soki[[#This Row],[wielkosc_zamowienia]]&lt;0,1,0)</f>
        <v>0</v>
      </c>
      <c r="J737">
        <f>IF(soki[[#This Row],[Filia]]=1,soki[[#This Row],[wielkosc_zamowienia]],0)</f>
        <v>0</v>
      </c>
    </row>
    <row r="738" spans="1:10" x14ac:dyDescent="0.25">
      <c r="A738">
        <v>737</v>
      </c>
      <c r="B738" s="1">
        <v>44553</v>
      </c>
      <c r="C738" s="2" t="s">
        <v>6</v>
      </c>
      <c r="D738">
        <v>1280</v>
      </c>
      <c r="E738">
        <f>WEEKDAY(soki[[#This Row],[data]],11)</f>
        <v>4</v>
      </c>
      <c r="F738">
        <f>IF(H738=1,IF(soki[[#This Row],[Dzień]]&gt;5,5000,$M$5),0)</f>
        <v>0</v>
      </c>
      <c r="G738">
        <f>IF(G737-soki[[#This Row],[wielkosc_zamowienia]]+soki[[#This Row],[Produkcja]]&lt;0,G737+soki[[#This Row],[Produkcja]],G737-soki[[#This Row],[wielkosc_zamowienia]]+soki[[#This Row],[Produkcja]])</f>
        <v>47782</v>
      </c>
      <c r="H738">
        <f>IF(soki[[#This Row],[data]]=B737,0,1)</f>
        <v>0</v>
      </c>
      <c r="I738">
        <f>IF(G737+soki[[#This Row],[Produkcja]]-soki[[#This Row],[wielkosc_zamowienia]]&lt;0,1,0)</f>
        <v>0</v>
      </c>
      <c r="J738">
        <f>IF(soki[[#This Row],[Filia]]=1,soki[[#This Row],[wielkosc_zamowienia]],0)</f>
        <v>0</v>
      </c>
    </row>
    <row r="739" spans="1:10" x14ac:dyDescent="0.25">
      <c r="A739">
        <v>738</v>
      </c>
      <c r="B739" s="1">
        <v>44553</v>
      </c>
      <c r="C739" s="2" t="s">
        <v>5</v>
      </c>
      <c r="D739">
        <v>4040</v>
      </c>
      <c r="E739">
        <f>WEEKDAY(soki[[#This Row],[data]],11)</f>
        <v>4</v>
      </c>
      <c r="F739">
        <f>IF(H739=1,IF(soki[[#This Row],[Dzień]]&gt;5,5000,$M$5),0)</f>
        <v>0</v>
      </c>
      <c r="G739">
        <f>IF(G738-soki[[#This Row],[wielkosc_zamowienia]]+soki[[#This Row],[Produkcja]]&lt;0,G738+soki[[#This Row],[Produkcja]],G738-soki[[#This Row],[wielkosc_zamowienia]]+soki[[#This Row],[Produkcja]])</f>
        <v>43742</v>
      </c>
      <c r="H739">
        <f>IF(soki[[#This Row],[data]]=B738,0,1)</f>
        <v>0</v>
      </c>
      <c r="I739">
        <f>IF(G738+soki[[#This Row],[Produkcja]]-soki[[#This Row],[wielkosc_zamowienia]]&lt;0,1,0)</f>
        <v>0</v>
      </c>
      <c r="J739">
        <f>IF(soki[[#This Row],[Filia]]=1,soki[[#This Row],[wielkosc_zamowienia]],0)</f>
        <v>0</v>
      </c>
    </row>
    <row r="740" spans="1:10" x14ac:dyDescent="0.25">
      <c r="A740">
        <v>739</v>
      </c>
      <c r="B740" s="1">
        <v>44554</v>
      </c>
      <c r="C740" s="2" t="s">
        <v>4</v>
      </c>
      <c r="D740">
        <v>4270</v>
      </c>
      <c r="E740">
        <f>WEEKDAY(soki[[#This Row],[data]],11)</f>
        <v>5</v>
      </c>
      <c r="F740">
        <f>IF(H740=1,IF(soki[[#This Row],[Dzień]]&gt;5,5000,$M$5),0)</f>
        <v>13178</v>
      </c>
      <c r="G740">
        <f>IF(G739-soki[[#This Row],[wielkosc_zamowienia]]+soki[[#This Row],[Produkcja]]&lt;0,G739+soki[[#This Row],[Produkcja]],G739-soki[[#This Row],[wielkosc_zamowienia]]+soki[[#This Row],[Produkcja]])</f>
        <v>52650</v>
      </c>
      <c r="H740">
        <f>IF(soki[[#This Row],[data]]=B739,0,1)</f>
        <v>1</v>
      </c>
      <c r="I740">
        <f>IF(G739+soki[[#This Row],[Produkcja]]-soki[[#This Row],[wielkosc_zamowienia]]&lt;0,1,0)</f>
        <v>0</v>
      </c>
      <c r="J740">
        <f>IF(soki[[#This Row],[Filia]]=1,soki[[#This Row],[wielkosc_zamowienia]],0)</f>
        <v>0</v>
      </c>
    </row>
    <row r="741" spans="1:10" x14ac:dyDescent="0.25">
      <c r="A741">
        <v>740</v>
      </c>
      <c r="B741" s="1">
        <v>44555</v>
      </c>
      <c r="C741" s="2" t="s">
        <v>4</v>
      </c>
      <c r="D741">
        <v>1590</v>
      </c>
      <c r="E741">
        <f>WEEKDAY(soki[[#This Row],[data]],11)</f>
        <v>6</v>
      </c>
      <c r="F741">
        <f>IF(H741=1,IF(soki[[#This Row],[Dzień]]&gt;5,5000,$M$5),0)</f>
        <v>5000</v>
      </c>
      <c r="G741">
        <f>IF(G740-soki[[#This Row],[wielkosc_zamowienia]]+soki[[#This Row],[Produkcja]]&lt;0,G740+soki[[#This Row],[Produkcja]],G740-soki[[#This Row],[wielkosc_zamowienia]]+soki[[#This Row],[Produkcja]])</f>
        <v>56060</v>
      </c>
      <c r="H741">
        <f>IF(soki[[#This Row],[data]]=B740,0,1)</f>
        <v>1</v>
      </c>
      <c r="I741">
        <f>IF(G740+soki[[#This Row],[Produkcja]]-soki[[#This Row],[wielkosc_zamowienia]]&lt;0,1,0)</f>
        <v>0</v>
      </c>
      <c r="J741">
        <f>IF(soki[[#This Row],[Filia]]=1,soki[[#This Row],[wielkosc_zamowienia]],0)</f>
        <v>0</v>
      </c>
    </row>
    <row r="742" spans="1:10" x14ac:dyDescent="0.25">
      <c r="A742">
        <v>741</v>
      </c>
      <c r="B742" s="1">
        <v>44556</v>
      </c>
      <c r="C742" s="2" t="s">
        <v>5</v>
      </c>
      <c r="D742">
        <v>7700</v>
      </c>
      <c r="E742">
        <f>WEEKDAY(soki[[#This Row],[data]],11)</f>
        <v>7</v>
      </c>
      <c r="F742">
        <f>IF(H742=1,IF(soki[[#This Row],[Dzień]]&gt;5,5000,$M$5),0)</f>
        <v>5000</v>
      </c>
      <c r="G742">
        <f>IF(G741-soki[[#This Row],[wielkosc_zamowienia]]+soki[[#This Row],[Produkcja]]&lt;0,G741+soki[[#This Row],[Produkcja]],G741-soki[[#This Row],[wielkosc_zamowienia]]+soki[[#This Row],[Produkcja]])</f>
        <v>53360</v>
      </c>
      <c r="H742">
        <f>IF(soki[[#This Row],[data]]=B741,0,1)</f>
        <v>1</v>
      </c>
      <c r="I742">
        <f>IF(G741+soki[[#This Row],[Produkcja]]-soki[[#This Row],[wielkosc_zamowienia]]&lt;0,1,0)</f>
        <v>0</v>
      </c>
      <c r="J742">
        <f>IF(soki[[#This Row],[Filia]]=1,soki[[#This Row],[wielkosc_zamowienia]],0)</f>
        <v>0</v>
      </c>
    </row>
    <row r="743" spans="1:10" x14ac:dyDescent="0.25">
      <c r="A743">
        <v>742</v>
      </c>
      <c r="B743" s="1">
        <v>44556</v>
      </c>
      <c r="C743" s="2" t="s">
        <v>7</v>
      </c>
      <c r="D743">
        <v>7320</v>
      </c>
      <c r="E743">
        <f>WEEKDAY(soki[[#This Row],[data]],11)</f>
        <v>7</v>
      </c>
      <c r="F743">
        <f>IF(H743=1,IF(soki[[#This Row],[Dzień]]&gt;5,5000,$M$5),0)</f>
        <v>0</v>
      </c>
      <c r="G743">
        <f>IF(G742-soki[[#This Row],[wielkosc_zamowienia]]+soki[[#This Row],[Produkcja]]&lt;0,G742+soki[[#This Row],[Produkcja]],G742-soki[[#This Row],[wielkosc_zamowienia]]+soki[[#This Row],[Produkcja]])</f>
        <v>46040</v>
      </c>
      <c r="H743">
        <f>IF(soki[[#This Row],[data]]=B742,0,1)</f>
        <v>0</v>
      </c>
      <c r="I743">
        <f>IF(G742+soki[[#This Row],[Produkcja]]-soki[[#This Row],[wielkosc_zamowienia]]&lt;0,1,0)</f>
        <v>0</v>
      </c>
      <c r="J743">
        <f>IF(soki[[#This Row],[Filia]]=1,soki[[#This Row],[wielkosc_zamowienia]],0)</f>
        <v>0</v>
      </c>
    </row>
    <row r="744" spans="1:10" x14ac:dyDescent="0.25">
      <c r="A744">
        <v>743</v>
      </c>
      <c r="B744" s="1">
        <v>44557</v>
      </c>
      <c r="C744" s="2" t="s">
        <v>7</v>
      </c>
      <c r="D744">
        <v>3930</v>
      </c>
      <c r="E744">
        <f>WEEKDAY(soki[[#This Row],[data]],11)</f>
        <v>1</v>
      </c>
      <c r="F744">
        <f>IF(H744=1,IF(soki[[#This Row],[Dzień]]&gt;5,5000,$M$5),0)</f>
        <v>13178</v>
      </c>
      <c r="G744">
        <f>IF(G743-soki[[#This Row],[wielkosc_zamowienia]]+soki[[#This Row],[Produkcja]]&lt;0,G743+soki[[#This Row],[Produkcja]],G743-soki[[#This Row],[wielkosc_zamowienia]]+soki[[#This Row],[Produkcja]])</f>
        <v>55288</v>
      </c>
      <c r="H744">
        <f>IF(soki[[#This Row],[data]]=B743,0,1)</f>
        <v>1</v>
      </c>
      <c r="I744">
        <f>IF(G743+soki[[#This Row],[Produkcja]]-soki[[#This Row],[wielkosc_zamowienia]]&lt;0,1,0)</f>
        <v>0</v>
      </c>
      <c r="J744">
        <f>IF(soki[[#This Row],[Filia]]=1,soki[[#This Row],[wielkosc_zamowienia]],0)</f>
        <v>0</v>
      </c>
    </row>
    <row r="745" spans="1:10" x14ac:dyDescent="0.25">
      <c r="A745">
        <v>744</v>
      </c>
      <c r="B745" s="1">
        <v>44557</v>
      </c>
      <c r="C745" s="2" t="s">
        <v>6</v>
      </c>
      <c r="D745">
        <v>5870</v>
      </c>
      <c r="E745">
        <f>WEEKDAY(soki[[#This Row],[data]],11)</f>
        <v>1</v>
      </c>
      <c r="F745">
        <f>IF(H745=1,IF(soki[[#This Row],[Dzień]]&gt;5,5000,$M$5),0)</f>
        <v>0</v>
      </c>
      <c r="G745">
        <f>IF(G744-soki[[#This Row],[wielkosc_zamowienia]]+soki[[#This Row],[Produkcja]]&lt;0,G744+soki[[#This Row],[Produkcja]],G744-soki[[#This Row],[wielkosc_zamowienia]]+soki[[#This Row],[Produkcja]])</f>
        <v>49418</v>
      </c>
      <c r="H745">
        <f>IF(soki[[#This Row],[data]]=B744,0,1)</f>
        <v>0</v>
      </c>
      <c r="I745">
        <f>IF(G744+soki[[#This Row],[Produkcja]]-soki[[#This Row],[wielkosc_zamowienia]]&lt;0,1,0)</f>
        <v>0</v>
      </c>
      <c r="J745">
        <f>IF(soki[[#This Row],[Filia]]=1,soki[[#This Row],[wielkosc_zamowienia]],0)</f>
        <v>0</v>
      </c>
    </row>
    <row r="746" spans="1:10" x14ac:dyDescent="0.25">
      <c r="A746">
        <v>745</v>
      </c>
      <c r="B746" s="1">
        <v>44557</v>
      </c>
      <c r="C746" s="2" t="s">
        <v>5</v>
      </c>
      <c r="D746">
        <v>8040</v>
      </c>
      <c r="E746">
        <f>WEEKDAY(soki[[#This Row],[data]],11)</f>
        <v>1</v>
      </c>
      <c r="F746">
        <f>IF(H746=1,IF(soki[[#This Row],[Dzień]]&gt;5,5000,$M$5),0)</f>
        <v>0</v>
      </c>
      <c r="G746">
        <f>IF(G745-soki[[#This Row],[wielkosc_zamowienia]]+soki[[#This Row],[Produkcja]]&lt;0,G745+soki[[#This Row],[Produkcja]],G745-soki[[#This Row],[wielkosc_zamowienia]]+soki[[#This Row],[Produkcja]])</f>
        <v>41378</v>
      </c>
      <c r="H746">
        <f>IF(soki[[#This Row],[data]]=B745,0,1)</f>
        <v>0</v>
      </c>
      <c r="I746">
        <f>IF(G745+soki[[#This Row],[Produkcja]]-soki[[#This Row],[wielkosc_zamowienia]]&lt;0,1,0)</f>
        <v>0</v>
      </c>
      <c r="J746">
        <f>IF(soki[[#This Row],[Filia]]=1,soki[[#This Row],[wielkosc_zamowienia]],0)</f>
        <v>0</v>
      </c>
    </row>
    <row r="747" spans="1:10" x14ac:dyDescent="0.25">
      <c r="A747">
        <v>746</v>
      </c>
      <c r="B747" s="1">
        <v>44557</v>
      </c>
      <c r="C747" s="2" t="s">
        <v>4</v>
      </c>
      <c r="D747">
        <v>8030</v>
      </c>
      <c r="E747">
        <f>WEEKDAY(soki[[#This Row],[data]],11)</f>
        <v>1</v>
      </c>
      <c r="F747">
        <f>IF(H747=1,IF(soki[[#This Row],[Dzień]]&gt;5,5000,$M$5),0)</f>
        <v>0</v>
      </c>
      <c r="G747">
        <f>IF(G746-soki[[#This Row],[wielkosc_zamowienia]]+soki[[#This Row],[Produkcja]]&lt;0,G746+soki[[#This Row],[Produkcja]],G746-soki[[#This Row],[wielkosc_zamowienia]]+soki[[#This Row],[Produkcja]])</f>
        <v>33348</v>
      </c>
      <c r="H747">
        <f>IF(soki[[#This Row],[data]]=B746,0,1)</f>
        <v>0</v>
      </c>
      <c r="I747">
        <f>IF(G746+soki[[#This Row],[Produkcja]]-soki[[#This Row],[wielkosc_zamowienia]]&lt;0,1,0)</f>
        <v>0</v>
      </c>
      <c r="J747">
        <f>IF(soki[[#This Row],[Filia]]=1,soki[[#This Row],[wielkosc_zamowienia]],0)</f>
        <v>0</v>
      </c>
    </row>
    <row r="748" spans="1:10" x14ac:dyDescent="0.25">
      <c r="A748">
        <v>747</v>
      </c>
      <c r="B748" s="1">
        <v>44558</v>
      </c>
      <c r="C748" s="2" t="s">
        <v>5</v>
      </c>
      <c r="D748">
        <v>4140</v>
      </c>
      <c r="E748">
        <f>WEEKDAY(soki[[#This Row],[data]],11)</f>
        <v>2</v>
      </c>
      <c r="F748">
        <f>IF(H748=1,IF(soki[[#This Row],[Dzień]]&gt;5,5000,$M$5),0)</f>
        <v>13178</v>
      </c>
      <c r="G748">
        <f>IF(G747-soki[[#This Row],[wielkosc_zamowienia]]+soki[[#This Row],[Produkcja]]&lt;0,G747+soki[[#This Row],[Produkcja]],G747-soki[[#This Row],[wielkosc_zamowienia]]+soki[[#This Row],[Produkcja]])</f>
        <v>42386</v>
      </c>
      <c r="H748">
        <f>IF(soki[[#This Row],[data]]=B747,0,1)</f>
        <v>1</v>
      </c>
      <c r="I748">
        <f>IF(G747+soki[[#This Row],[Produkcja]]-soki[[#This Row],[wielkosc_zamowienia]]&lt;0,1,0)</f>
        <v>0</v>
      </c>
      <c r="J748">
        <f>IF(soki[[#This Row],[Filia]]=1,soki[[#This Row],[wielkosc_zamowienia]],0)</f>
        <v>0</v>
      </c>
    </row>
    <row r="749" spans="1:10" x14ac:dyDescent="0.25">
      <c r="A749">
        <v>748</v>
      </c>
      <c r="B749" s="1">
        <v>44558</v>
      </c>
      <c r="C749" s="2" t="s">
        <v>4</v>
      </c>
      <c r="D749">
        <v>1410</v>
      </c>
      <c r="E749">
        <f>WEEKDAY(soki[[#This Row],[data]],11)</f>
        <v>2</v>
      </c>
      <c r="F749">
        <f>IF(H749=1,IF(soki[[#This Row],[Dzień]]&gt;5,5000,$M$5),0)</f>
        <v>0</v>
      </c>
      <c r="G749">
        <f>IF(G748-soki[[#This Row],[wielkosc_zamowienia]]+soki[[#This Row],[Produkcja]]&lt;0,G748+soki[[#This Row],[Produkcja]],G748-soki[[#This Row],[wielkosc_zamowienia]]+soki[[#This Row],[Produkcja]])</f>
        <v>40976</v>
      </c>
      <c r="H749">
        <f>IF(soki[[#This Row],[data]]=B748,0,1)</f>
        <v>0</v>
      </c>
      <c r="I749">
        <f>IF(G748+soki[[#This Row],[Produkcja]]-soki[[#This Row],[wielkosc_zamowienia]]&lt;0,1,0)</f>
        <v>0</v>
      </c>
      <c r="J749">
        <f>IF(soki[[#This Row],[Filia]]=1,soki[[#This Row],[wielkosc_zamowienia]],0)</f>
        <v>0</v>
      </c>
    </row>
    <row r="750" spans="1:10" x14ac:dyDescent="0.25">
      <c r="A750">
        <v>749</v>
      </c>
      <c r="B750" s="1">
        <v>44558</v>
      </c>
      <c r="C750" s="2" t="s">
        <v>6</v>
      </c>
      <c r="D750">
        <v>4500</v>
      </c>
      <c r="E750">
        <f>WEEKDAY(soki[[#This Row],[data]],11)</f>
        <v>2</v>
      </c>
      <c r="F750">
        <f>IF(H750=1,IF(soki[[#This Row],[Dzień]]&gt;5,5000,$M$5),0)</f>
        <v>0</v>
      </c>
      <c r="G750">
        <f>IF(G749-soki[[#This Row],[wielkosc_zamowienia]]+soki[[#This Row],[Produkcja]]&lt;0,G749+soki[[#This Row],[Produkcja]],G749-soki[[#This Row],[wielkosc_zamowienia]]+soki[[#This Row],[Produkcja]])</f>
        <v>36476</v>
      </c>
      <c r="H750">
        <f>IF(soki[[#This Row],[data]]=B749,0,1)</f>
        <v>0</v>
      </c>
      <c r="I750">
        <f>IF(G749+soki[[#This Row],[Produkcja]]-soki[[#This Row],[wielkosc_zamowienia]]&lt;0,1,0)</f>
        <v>0</v>
      </c>
      <c r="J750">
        <f>IF(soki[[#This Row],[Filia]]=1,soki[[#This Row],[wielkosc_zamowienia]],0)</f>
        <v>0</v>
      </c>
    </row>
    <row r="751" spans="1:10" x14ac:dyDescent="0.25">
      <c r="A751">
        <v>750</v>
      </c>
      <c r="B751" s="1">
        <v>44559</v>
      </c>
      <c r="C751" s="2" t="s">
        <v>5</v>
      </c>
      <c r="D751">
        <v>4050</v>
      </c>
      <c r="E751">
        <f>WEEKDAY(soki[[#This Row],[data]],11)</f>
        <v>3</v>
      </c>
      <c r="F751">
        <f>IF(H751=1,IF(soki[[#This Row],[Dzień]]&gt;5,5000,$M$5),0)</f>
        <v>13178</v>
      </c>
      <c r="G751">
        <f>IF(G750-soki[[#This Row],[wielkosc_zamowienia]]+soki[[#This Row],[Produkcja]]&lt;0,G750+soki[[#This Row],[Produkcja]],G750-soki[[#This Row],[wielkosc_zamowienia]]+soki[[#This Row],[Produkcja]])</f>
        <v>45604</v>
      </c>
      <c r="H751">
        <f>IF(soki[[#This Row],[data]]=B750,0,1)</f>
        <v>1</v>
      </c>
      <c r="I751">
        <f>IF(G750+soki[[#This Row],[Produkcja]]-soki[[#This Row],[wielkosc_zamowienia]]&lt;0,1,0)</f>
        <v>0</v>
      </c>
      <c r="J751">
        <f>IF(soki[[#This Row],[Filia]]=1,soki[[#This Row],[wielkosc_zamowienia]],0)</f>
        <v>0</v>
      </c>
    </row>
    <row r="752" spans="1:10" x14ac:dyDescent="0.25">
      <c r="A752">
        <v>751</v>
      </c>
      <c r="B752" s="1">
        <v>44559</v>
      </c>
      <c r="C752" s="2" t="s">
        <v>4</v>
      </c>
      <c r="D752">
        <v>7390</v>
      </c>
      <c r="E752">
        <f>WEEKDAY(soki[[#This Row],[data]],11)</f>
        <v>3</v>
      </c>
      <c r="F752">
        <f>IF(H752=1,IF(soki[[#This Row],[Dzień]]&gt;5,5000,$M$5),0)</f>
        <v>0</v>
      </c>
      <c r="G752">
        <f>IF(G751-soki[[#This Row],[wielkosc_zamowienia]]+soki[[#This Row],[Produkcja]]&lt;0,G751+soki[[#This Row],[Produkcja]],G751-soki[[#This Row],[wielkosc_zamowienia]]+soki[[#This Row],[Produkcja]])</f>
        <v>38214</v>
      </c>
      <c r="H752">
        <f>IF(soki[[#This Row],[data]]=B751,0,1)</f>
        <v>0</v>
      </c>
      <c r="I752">
        <f>IF(G751+soki[[#This Row],[Produkcja]]-soki[[#This Row],[wielkosc_zamowienia]]&lt;0,1,0)</f>
        <v>0</v>
      </c>
      <c r="J752">
        <f>IF(soki[[#This Row],[Filia]]=1,soki[[#This Row],[wielkosc_zamowienia]],0)</f>
        <v>0</v>
      </c>
    </row>
    <row r="753" spans="1:10" x14ac:dyDescent="0.25">
      <c r="A753">
        <v>752</v>
      </c>
      <c r="B753" s="1">
        <v>44560</v>
      </c>
      <c r="C753" s="2" t="s">
        <v>6</v>
      </c>
      <c r="D753">
        <v>4600</v>
      </c>
      <c r="E753">
        <f>WEEKDAY(soki[[#This Row],[data]],11)</f>
        <v>4</v>
      </c>
      <c r="F753">
        <f>IF(H753=1,IF(soki[[#This Row],[Dzień]]&gt;5,5000,$M$5),0)</f>
        <v>13178</v>
      </c>
      <c r="G753">
        <f>IF(G752-soki[[#This Row],[wielkosc_zamowienia]]+soki[[#This Row],[Produkcja]]&lt;0,G752+soki[[#This Row],[Produkcja]],G752-soki[[#This Row],[wielkosc_zamowienia]]+soki[[#This Row],[Produkcja]])</f>
        <v>46792</v>
      </c>
      <c r="H753">
        <f>IF(soki[[#This Row],[data]]=B752,0,1)</f>
        <v>1</v>
      </c>
      <c r="I753">
        <f>IF(G752+soki[[#This Row],[Produkcja]]-soki[[#This Row],[wielkosc_zamowienia]]&lt;0,1,0)</f>
        <v>0</v>
      </c>
      <c r="J753">
        <f>IF(soki[[#This Row],[Filia]]=1,soki[[#This Row],[wielkosc_zamowienia]],0)</f>
        <v>0</v>
      </c>
    </row>
    <row r="754" spans="1:10" x14ac:dyDescent="0.25">
      <c r="A754">
        <v>753</v>
      </c>
      <c r="B754" s="1">
        <v>44560</v>
      </c>
      <c r="C754" s="2" t="s">
        <v>5</v>
      </c>
      <c r="D754">
        <v>7040</v>
      </c>
      <c r="E754">
        <f>WEEKDAY(soki[[#This Row],[data]],11)</f>
        <v>4</v>
      </c>
      <c r="F754">
        <f>IF(H754=1,IF(soki[[#This Row],[Dzień]]&gt;5,5000,$M$5),0)</f>
        <v>0</v>
      </c>
      <c r="G754">
        <f>IF(G753-soki[[#This Row],[wielkosc_zamowienia]]+soki[[#This Row],[Produkcja]]&lt;0,G753+soki[[#This Row],[Produkcja]],G753-soki[[#This Row],[wielkosc_zamowienia]]+soki[[#This Row],[Produkcja]])</f>
        <v>39752</v>
      </c>
      <c r="H754">
        <f>IF(soki[[#This Row],[data]]=B753,0,1)</f>
        <v>0</v>
      </c>
      <c r="I754">
        <f>IF(G753+soki[[#This Row],[Produkcja]]-soki[[#This Row],[wielkosc_zamowienia]]&lt;0,1,0)</f>
        <v>0</v>
      </c>
      <c r="J754">
        <f>IF(soki[[#This Row],[Filia]]=1,soki[[#This Row],[wielkosc_zamowienia]],0)</f>
        <v>0</v>
      </c>
    </row>
    <row r="755" spans="1:10" x14ac:dyDescent="0.25">
      <c r="A755">
        <v>754</v>
      </c>
      <c r="B755" s="1">
        <v>44560</v>
      </c>
      <c r="C755" s="2" t="s">
        <v>7</v>
      </c>
      <c r="D755">
        <v>2410</v>
      </c>
      <c r="E755">
        <f>WEEKDAY(soki[[#This Row],[data]],11)</f>
        <v>4</v>
      </c>
      <c r="F755">
        <f>IF(H755=1,IF(soki[[#This Row],[Dzień]]&gt;5,5000,$M$5),0)</f>
        <v>0</v>
      </c>
      <c r="G755">
        <f>IF(G754-soki[[#This Row],[wielkosc_zamowienia]]+soki[[#This Row],[Produkcja]]&lt;0,G754+soki[[#This Row],[Produkcja]],G754-soki[[#This Row],[wielkosc_zamowienia]]+soki[[#This Row],[Produkcja]])</f>
        <v>37342</v>
      </c>
      <c r="H755">
        <f>IF(soki[[#This Row],[data]]=B754,0,1)</f>
        <v>0</v>
      </c>
      <c r="I755">
        <f>IF(G754+soki[[#This Row],[Produkcja]]-soki[[#This Row],[wielkosc_zamowienia]]&lt;0,1,0)</f>
        <v>0</v>
      </c>
      <c r="J755">
        <f>IF(soki[[#This Row],[Filia]]=1,soki[[#This Row],[wielkosc_zamowienia]],0)</f>
        <v>0</v>
      </c>
    </row>
    <row r="756" spans="1:10" x14ac:dyDescent="0.25">
      <c r="A756">
        <v>755</v>
      </c>
      <c r="B756" s="1">
        <v>44561</v>
      </c>
      <c r="C756" s="2" t="s">
        <v>6</v>
      </c>
      <c r="D756">
        <v>6290</v>
      </c>
      <c r="E756">
        <f>WEEKDAY(soki[[#This Row],[data]],11)</f>
        <v>5</v>
      </c>
      <c r="F756">
        <f>IF(H756=1,IF(soki[[#This Row],[Dzień]]&gt;5,5000,$M$5),0)</f>
        <v>13178</v>
      </c>
      <c r="G756">
        <f>IF(G755-soki[[#This Row],[wielkosc_zamowienia]]+soki[[#This Row],[Produkcja]]&lt;0,G755+soki[[#This Row],[Produkcja]],G755-soki[[#This Row],[wielkosc_zamowienia]]+soki[[#This Row],[Produkcja]])</f>
        <v>44230</v>
      </c>
      <c r="H756">
        <f>IF(soki[[#This Row],[data]]=B755,0,1)</f>
        <v>1</v>
      </c>
      <c r="I756">
        <f>IF(G755+soki[[#This Row],[Produkcja]]-soki[[#This Row],[wielkosc_zamowienia]]&lt;0,1,0)</f>
        <v>0</v>
      </c>
      <c r="J756">
        <f>IF(soki[[#This Row],[Filia]]=1,soki[[#This Row],[wielkosc_zamowienia]],0)</f>
        <v>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25195-7ED9-44C5-9604-C9B7A385385D}">
  <dimension ref="A1:C27"/>
  <sheetViews>
    <sheetView tabSelected="1" workbookViewId="0">
      <selection activeCell="F5" sqref="F5"/>
    </sheetView>
  </sheetViews>
  <sheetFormatPr defaultRowHeight="15" x14ac:dyDescent="0.25"/>
  <cols>
    <col min="1" max="1" width="12.7109375" bestFit="1" customWidth="1"/>
    <col min="2" max="2" width="10.140625" bestFit="1" customWidth="1"/>
  </cols>
  <sheetData>
    <row r="1" spans="1:3" x14ac:dyDescent="0.25">
      <c r="A1" t="s">
        <v>10</v>
      </c>
    </row>
    <row r="2" spans="1:3" x14ac:dyDescent="0.25">
      <c r="A2" s="13" t="s">
        <v>6</v>
      </c>
      <c r="B2" s="2">
        <v>152</v>
      </c>
    </row>
    <row r="3" spans="1:3" x14ac:dyDescent="0.25">
      <c r="A3" s="13" t="s">
        <v>7</v>
      </c>
      <c r="B3" s="2">
        <v>183</v>
      </c>
    </row>
    <row r="4" spans="1:3" x14ac:dyDescent="0.25">
      <c r="A4" s="13" t="s">
        <v>4</v>
      </c>
      <c r="B4" s="2">
        <v>222</v>
      </c>
    </row>
    <row r="5" spans="1:3" x14ac:dyDescent="0.25">
      <c r="A5" s="13" t="s">
        <v>5</v>
      </c>
      <c r="B5" s="2">
        <v>198</v>
      </c>
    </row>
    <row r="7" spans="1:3" x14ac:dyDescent="0.25">
      <c r="A7" s="13" t="s">
        <v>12</v>
      </c>
    </row>
    <row r="8" spans="1:3" x14ac:dyDescent="0.25">
      <c r="A8" s="14">
        <v>44476</v>
      </c>
      <c r="B8" s="1">
        <v>44483</v>
      </c>
      <c r="C8">
        <v>8</v>
      </c>
    </row>
    <row r="11" spans="1:3" x14ac:dyDescent="0.25">
      <c r="A11" t="s">
        <v>14</v>
      </c>
    </row>
    <row r="13" spans="1:3" x14ac:dyDescent="0.25">
      <c r="A13" s="13" t="s">
        <v>6</v>
      </c>
      <c r="B13" s="2">
        <v>819000</v>
      </c>
    </row>
    <row r="14" spans="1:3" x14ac:dyDescent="0.25">
      <c r="A14" s="13" t="s">
        <v>7</v>
      </c>
      <c r="B14" s="2">
        <v>944240</v>
      </c>
    </row>
    <row r="15" spans="1:3" x14ac:dyDescent="0.25">
      <c r="A15" s="13" t="s">
        <v>4</v>
      </c>
      <c r="B15" s="2">
        <v>1115560</v>
      </c>
    </row>
    <row r="16" spans="1:3" x14ac:dyDescent="0.25">
      <c r="A16" s="13" t="s">
        <v>5</v>
      </c>
      <c r="B16" s="2">
        <v>1062920</v>
      </c>
    </row>
    <row r="18" spans="1:2" x14ac:dyDescent="0.25">
      <c r="A18" s="13" t="s">
        <v>17</v>
      </c>
    </row>
    <row r="19" spans="1:2" x14ac:dyDescent="0.25">
      <c r="A19" s="13" t="s">
        <v>18</v>
      </c>
      <c r="B19" s="1">
        <v>44208</v>
      </c>
    </row>
    <row r="20" spans="1:2" x14ac:dyDescent="0.25">
      <c r="A20" s="13" t="s">
        <v>19</v>
      </c>
    </row>
    <row r="21" spans="1:2" x14ac:dyDescent="0.25">
      <c r="A21">
        <v>268540</v>
      </c>
    </row>
    <row r="23" spans="1:2" x14ac:dyDescent="0.25">
      <c r="A23" t="s">
        <v>21</v>
      </c>
      <c r="B23">
        <f>SUM(soki[made by filia])</f>
        <v>9670</v>
      </c>
    </row>
    <row r="24" spans="1:2" x14ac:dyDescent="0.25">
      <c r="A24" t="s">
        <v>22</v>
      </c>
      <c r="B24">
        <v>9670</v>
      </c>
    </row>
    <row r="26" spans="1:2" x14ac:dyDescent="0.25">
      <c r="A26" t="s">
        <v>26</v>
      </c>
    </row>
    <row r="27" spans="1:2" x14ac:dyDescent="0.25">
      <c r="A27" t="s">
        <v>16</v>
      </c>
      <c r="B27">
        <v>13178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A E A A B Q S w M E F A A C A A g A d m Z w V Y i 2 h g C i A A A A 9 g A A A B I A H A B D b 2 5 m a W c v U G F j a 2 F n Z S 5 4 b W w g o h g A K K A U A A A A A A A A A A A A A A A A A A A A A A A A A A A A h Y + 9 D o I w G E V f h X S n f y 6 G f J T B F R I S E + P a l A q N U A g t l n d z 8 J F 8 B T G K u j n e c 8 9 w 7 / 1 6 g 2 z u 2 u i i R 2 d 6 m y K G K Y q 0 V X 1 l b J 2 i y Z / i L c o E l F K d Z a 2 j R b Y u m V 2 V o s b 7 I S E k h I D D B v d j T T i l j B y L f K 8 a 3 U n 0 k c 1 / O T b W e W m V R g I O r z G C Y 8 Y o 5 p x j C m S F U B j 7 F f i y 9 9 n + Q N h N r Z 9 G L Y Y 2 L n M g a w T y / i A e U E s D B B Q A A g A I A H Z m c F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2 Z n B V W 3 y U 7 k w B A A A O A g A A E w A c A E Z v c m 1 1 b G F z L 1 N l Y 3 R p b 2 4 x L m 0 g o h g A K K A U A A A A A A A A A A A A A A A A A A A A A A A A A A A A j Z C x T s M w E I Z n I u U d r L C k U h R R V B i o M q A U B E s F a l l o E H K T o 1 i 1 f Z H t 0 C Z V l 7 5 S J y S 2 K u + F Q 4 A y g I Q X 3 / 2 W v / v / 0 5 A a h p K M 2 r v b d x 3 X 0 c 9 U Q U Y 0 z h m J C A f j O s S e + l X t t l m 9 Q S v G + i U c Y F o I k M a / Z B z C G K W x j f a 9 + C y 5 0 6 B 0 U k 1 L z Z I B 6 L n B P G l w o V k a r x N M B s C Z Y A Z U 5 B 1 4 A Y m R F 0 L q q B e Q C 5 l i x u Q s 6 h 6 f H A X k t k A D I 1 N y i P Z l O E Q J D 5 2 g t X X o D e m s 3 u y 2 C 2 s X S Y 7 Z o q z f d I W y F L a r G A o G n v U 8 p l P 7 9 0 a h s K A r o J n 1 6 H + H C s j k 8 + m c 8 1 F K O V U 6 M q r 4 O e j e k q R d E x J T 5 n v k W F G p n 1 C J N s e 4 z E H 7 / 7 M V r F a e V I 8 V F b h o 2 N R u 4 1 q a 0 1 7 Y U N Y B W X k Z N Y 1 q J w K x d S s K O q N V K b 9 0 A 0 v z o V s I n 6 N O / y S u O 6 7 D 5 O + B + u 9 Q S w E C L Q A U A A I A C A B 2 Z n B V i L a G A K I A A A D 2 A A A A E g A A A A A A A A A A A A A A A A A A A A A A Q 2 9 u Z m l n L 1 B h Y 2 t h Z 2 U u e G 1 s U E s B A i 0 A F A A C A A g A d m Z w V Q / K 6 a u k A A A A 6 Q A A A B M A A A A A A A A A A A A A A A A A 7 g A A A F t D b 2 5 0 Z W 5 0 X 1 R 5 c G V z X S 5 4 b W x Q S w E C L Q A U A A I A C A B 2 Z n B V W 3 y U 7 k w B A A A O A g A A E w A A A A A A A A A A A A A A A A D f A Q A A R m 9 y b X V s Y X M v U 2 V j d G l v b j E u b V B L B Q Y A A A A A A w A D A M I A A A B 4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s C g A A A A A A A A o K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9 r a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N v a 2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U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x L T E 2 V D E x O j U x O j Q 0 L j U 5 N j M z N T V a I i A v P j x F b n R y e S B U e X B l P S J G a W x s Q 2 9 s d W 1 u V H l w Z X M i I F Z h b H V l P S J z Q X d r R 0 F 3 P T 0 i I C 8 + P E V u d H J 5 I F R 5 c G U 9 I k Z p b G x D b 2 x 1 b W 5 O Y W 1 l c y I g V m F s d W U 9 I n N b J n F 1 b 3 Q 7 b n J f e m F t b 3 d p Z W 5 p Y S Z x d W 9 0 O y w m c X V v d D t k Y X R h J n F 1 b 3 Q 7 L C Z x d W 9 0 O 2 1 h Z 2 F 6 e W 4 m c X V v d D s s J n F 1 b 3 Q 7 d 2 l l b G t v c 2 N f e m F t b 3 d p Z W 5 p Y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v a 2 k v Q X V 0 b 1 J l b W 9 2 Z W R D b 2 x 1 b W 5 z M S 5 7 b n J f e m F t b 3 d p Z W 5 p Y S w w f S Z x d W 9 0 O y w m c X V v d D t T Z W N 0 a W 9 u M S 9 z b 2 t p L 0 F 1 d G 9 S Z W 1 v d m V k Q 2 9 s d W 1 u c z E u e 2 R h d G E s M X 0 m c X V v d D s s J n F 1 b 3 Q 7 U 2 V j d G l v b j E v c 2 9 r a S 9 B d X R v U m V t b 3 Z l Z E N v b H V t b n M x L n t t Y W d h e n l u L D J 9 J n F 1 b 3 Q 7 L C Z x d W 9 0 O 1 N l Y 3 R p b 2 4 x L 3 N v a 2 k v Q X V 0 b 1 J l b W 9 2 Z W R D b 2 x 1 b W 5 z M S 5 7 d 2 l l b G t v c 2 N f e m F t b 3 d p Z W 5 p Y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z b 2 t p L 0 F 1 d G 9 S Z W 1 v d m V k Q 2 9 s d W 1 u c z E u e 2 5 y X 3 p h b W 9 3 a W V u a W E s M H 0 m c X V v d D s s J n F 1 b 3 Q 7 U 2 V j d G l v b j E v c 2 9 r a S 9 B d X R v U m V t b 3 Z l Z E N v b H V t b n M x L n t k Y X R h L D F 9 J n F 1 b 3 Q 7 L C Z x d W 9 0 O 1 N l Y 3 R p b 2 4 x L 3 N v a 2 k v Q X V 0 b 1 J l b W 9 2 Z W R D b 2 x 1 b W 5 z M S 5 7 b W F n Y X p 5 b i w y f S Z x d W 9 0 O y w m c X V v d D t T Z W N 0 a W 9 u M S 9 z b 2 t p L 0 F 1 d G 9 S Z W 1 v d m V k Q 2 9 s d W 1 u c z E u e 3 d p Z W x r b 3 N j X 3 p h b W 9 3 a W V u a W E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v a 2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9 r a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v a 2 k v W m 1 p Z W 5 p b 2 5 v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D 5 t B K x p K u V N p y b Q a j 6 P H W U A A A A A A g A A A A A A E G Y A A A A B A A A g A A A A L 2 V 9 R j o i 3 I S W s Q a I p t d z v b i m q z z B o p s h Z p C W P u i / c 6 4 A A A A A D o A A A A A C A A A g A A A A Z q 8 A l 8 D 3 3 T r l U M P E Y 2 A 4 b w 7 3 B e d F j S C G Q G c Y k Q 4 X G X x Q A A A A T l b a + / 0 s H Z i U d P n u A K c S 2 8 x d R B 5 S W Z B s K L P 9 w 8 Q g b T o A m 7 E r p 4 2 i r H h 4 N + G P k Q o b B + R J Z l / v X B 4 s h + k f K i 3 j I Z b z + / 2 P x l 3 J M n r + G 6 z + 5 5 R A A A A A l 9 / P F F 2 N 9 n t 5 A 6 8 S R v q H q 4 v 2 a 6 9 N 3 p e v V + u j a V H F o A 8 Y S J g W z O Z x 0 w 3 Z s 1 B k D n V a b h y s H D t d B 2 i Y n R 3 z s 9 N e u Q = = < / D a t a M a s h u p > 
</file>

<file path=customXml/itemProps1.xml><?xml version="1.0" encoding="utf-8"?>
<ds:datastoreItem xmlns:ds="http://schemas.openxmlformats.org/officeDocument/2006/customXml" ds:itemID="{20DEDF3D-F9FE-4A5F-BC0B-9FF8ED66FDE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Arkusz6</vt:lpstr>
      <vt:lpstr>Arkusz7</vt:lpstr>
      <vt:lpstr>soki</vt:lpstr>
      <vt:lpstr>Odpowiedzi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Zbysiu</dc:creator>
  <cp:lastModifiedBy>Zbysiu</cp:lastModifiedBy>
  <dcterms:created xsi:type="dcterms:W3CDTF">2022-11-16T11:51:11Z</dcterms:created>
  <dcterms:modified xsi:type="dcterms:W3CDTF">2022-11-17T03:28:12Z</dcterms:modified>
</cp:coreProperties>
</file>