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ysi\Desktop\Informatyka\Excel\"/>
    </mc:Choice>
  </mc:AlternateContent>
  <xr:revisionPtr revIDLastSave="0" documentId="13_ncr:1_{D5637FC2-B949-4258-B501-A8C7B8836EB9}" xr6:coauthVersionLast="47" xr6:coauthVersionMax="47" xr10:uidLastSave="{00000000-0000-0000-0000-000000000000}"/>
  <bookViews>
    <workbookView xWindow="-120" yWindow="-120" windowWidth="29040" windowHeight="15840" xr2:uid="{EC05B66D-9A92-487B-B95C-B905DB0A262A}"/>
  </bookViews>
  <sheets>
    <sheet name="Odpowiedzi" sheetId="14" r:id="rId1"/>
    <sheet name="Arkusz14" sheetId="15" r:id="rId2"/>
    <sheet name="ubezpieczenia" sheetId="2" r:id="rId3"/>
  </sheets>
  <definedNames>
    <definedName name="ExternalData_1" localSheetId="2" hidden="1">ubezpieczenia!$A$1:$D$332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O2" i="2"/>
  <c r="N2" i="2"/>
  <c r="M2" i="2"/>
  <c r="L2" i="2"/>
  <c r="K2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2" i="2"/>
  <c r="F3" i="2"/>
  <c r="I3" i="2" s="1"/>
  <c r="F4" i="2"/>
  <c r="I4" i="2" s="1"/>
  <c r="F5" i="2"/>
  <c r="I5" i="2" s="1"/>
  <c r="F6" i="2"/>
  <c r="I6" i="2" s="1"/>
  <c r="F7" i="2"/>
  <c r="I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I15" i="2" s="1"/>
  <c r="F16" i="2"/>
  <c r="I16" i="2" s="1"/>
  <c r="F17" i="2"/>
  <c r="I17" i="2" s="1"/>
  <c r="F18" i="2"/>
  <c r="I18" i="2" s="1"/>
  <c r="F19" i="2"/>
  <c r="I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F27" i="2"/>
  <c r="I27" i="2" s="1"/>
  <c r="F28" i="2"/>
  <c r="I28" i="2" s="1"/>
  <c r="F29" i="2"/>
  <c r="I29" i="2" s="1"/>
  <c r="F30" i="2"/>
  <c r="I30" i="2" s="1"/>
  <c r="F31" i="2"/>
  <c r="I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F39" i="2"/>
  <c r="I39" i="2" s="1"/>
  <c r="F40" i="2"/>
  <c r="I40" i="2" s="1"/>
  <c r="F41" i="2"/>
  <c r="I41" i="2" s="1"/>
  <c r="F42" i="2"/>
  <c r="I42" i="2" s="1"/>
  <c r="F43" i="2"/>
  <c r="I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I51" i="2" s="1"/>
  <c r="F52" i="2"/>
  <c r="I52" i="2" s="1"/>
  <c r="F53" i="2"/>
  <c r="I53" i="2" s="1"/>
  <c r="F54" i="2"/>
  <c r="I54" i="2" s="1"/>
  <c r="F55" i="2"/>
  <c r="I55" i="2" s="1"/>
  <c r="F56" i="2"/>
  <c r="H56" i="2" s="1"/>
  <c r="F57" i="2"/>
  <c r="H57" i="2" s="1"/>
  <c r="F58" i="2"/>
  <c r="H58" i="2" s="1"/>
  <c r="F59" i="2"/>
  <c r="H59" i="2" s="1"/>
  <c r="F60" i="2"/>
  <c r="H60" i="2" s="1"/>
  <c r="F61" i="2"/>
  <c r="H61" i="2" s="1"/>
  <c r="F62" i="2"/>
  <c r="H62" i="2" s="1"/>
  <c r="F63" i="2"/>
  <c r="I63" i="2" s="1"/>
  <c r="F64" i="2"/>
  <c r="I64" i="2" s="1"/>
  <c r="F65" i="2"/>
  <c r="I65" i="2" s="1"/>
  <c r="F66" i="2"/>
  <c r="I66" i="2" s="1"/>
  <c r="F67" i="2"/>
  <c r="I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F75" i="2"/>
  <c r="I75" i="2" s="1"/>
  <c r="F76" i="2"/>
  <c r="I76" i="2" s="1"/>
  <c r="F77" i="2"/>
  <c r="I77" i="2" s="1"/>
  <c r="F78" i="2"/>
  <c r="I78" i="2" s="1"/>
  <c r="F79" i="2"/>
  <c r="I79" i="2" s="1"/>
  <c r="F80" i="2"/>
  <c r="H80" i="2" s="1"/>
  <c r="F81" i="2"/>
  <c r="H81" i="2" s="1"/>
  <c r="F82" i="2"/>
  <c r="H82" i="2" s="1"/>
  <c r="F83" i="2"/>
  <c r="H83" i="2" s="1"/>
  <c r="F84" i="2"/>
  <c r="H84" i="2" s="1"/>
  <c r="F85" i="2"/>
  <c r="H85" i="2" s="1"/>
  <c r="F86" i="2"/>
  <c r="H86" i="2" s="1"/>
  <c r="F87" i="2"/>
  <c r="I87" i="2" s="1"/>
  <c r="F88" i="2"/>
  <c r="I88" i="2" s="1"/>
  <c r="F89" i="2"/>
  <c r="I89" i="2" s="1"/>
  <c r="F90" i="2"/>
  <c r="I90" i="2" s="1"/>
  <c r="F91" i="2"/>
  <c r="I91" i="2" s="1"/>
  <c r="F92" i="2"/>
  <c r="H92" i="2" s="1"/>
  <c r="F93" i="2"/>
  <c r="H93" i="2" s="1"/>
  <c r="F94" i="2"/>
  <c r="H94" i="2" s="1"/>
  <c r="F95" i="2"/>
  <c r="H95" i="2" s="1"/>
  <c r="F96" i="2"/>
  <c r="H96" i="2" s="1"/>
  <c r="F97" i="2"/>
  <c r="H97" i="2" s="1"/>
  <c r="F98" i="2"/>
  <c r="F99" i="2"/>
  <c r="I99" i="2" s="1"/>
  <c r="F100" i="2"/>
  <c r="I100" i="2" s="1"/>
  <c r="F101" i="2"/>
  <c r="I101" i="2" s="1"/>
  <c r="F102" i="2"/>
  <c r="I102" i="2" s="1"/>
  <c r="F103" i="2"/>
  <c r="I103" i="2" s="1"/>
  <c r="F104" i="2"/>
  <c r="H104" i="2" s="1"/>
  <c r="F105" i="2"/>
  <c r="H105" i="2" s="1"/>
  <c r="F106" i="2"/>
  <c r="H106" i="2" s="1"/>
  <c r="F107" i="2"/>
  <c r="H107" i="2" s="1"/>
  <c r="F108" i="2"/>
  <c r="H108" i="2" s="1"/>
  <c r="F109" i="2"/>
  <c r="H109" i="2" s="1"/>
  <c r="F110" i="2"/>
  <c r="H110" i="2" s="1"/>
  <c r="F111" i="2"/>
  <c r="I111" i="2" s="1"/>
  <c r="F112" i="2"/>
  <c r="I112" i="2" s="1"/>
  <c r="F113" i="2"/>
  <c r="I113" i="2" s="1"/>
  <c r="F114" i="2"/>
  <c r="I114" i="2" s="1"/>
  <c r="F115" i="2"/>
  <c r="I115" i="2" s="1"/>
  <c r="F116" i="2"/>
  <c r="H116" i="2" s="1"/>
  <c r="F117" i="2"/>
  <c r="H117" i="2" s="1"/>
  <c r="F118" i="2"/>
  <c r="H118" i="2" s="1"/>
  <c r="F119" i="2"/>
  <c r="H119" i="2" s="1"/>
  <c r="F120" i="2"/>
  <c r="H120" i="2" s="1"/>
  <c r="F121" i="2"/>
  <c r="H121" i="2" s="1"/>
  <c r="F122" i="2"/>
  <c r="F123" i="2"/>
  <c r="I123" i="2" s="1"/>
  <c r="F124" i="2"/>
  <c r="I124" i="2" s="1"/>
  <c r="F125" i="2"/>
  <c r="I125" i="2" s="1"/>
  <c r="F126" i="2"/>
  <c r="I126" i="2" s="1"/>
  <c r="F127" i="2"/>
  <c r="I127" i="2" s="1"/>
  <c r="F128" i="2"/>
  <c r="H128" i="2" s="1"/>
  <c r="F129" i="2"/>
  <c r="H129" i="2" s="1"/>
  <c r="F130" i="2"/>
  <c r="H130" i="2" s="1"/>
  <c r="F131" i="2"/>
  <c r="H131" i="2" s="1"/>
  <c r="F132" i="2"/>
  <c r="H132" i="2" s="1"/>
  <c r="F133" i="2"/>
  <c r="H133" i="2" s="1"/>
  <c r="F134" i="2"/>
  <c r="H134" i="2" s="1"/>
  <c r="F135" i="2"/>
  <c r="I135" i="2" s="1"/>
  <c r="F136" i="2"/>
  <c r="I136" i="2" s="1"/>
  <c r="F137" i="2"/>
  <c r="I137" i="2" s="1"/>
  <c r="F138" i="2"/>
  <c r="I138" i="2" s="1"/>
  <c r="F139" i="2"/>
  <c r="I139" i="2" s="1"/>
  <c r="F140" i="2"/>
  <c r="H140" i="2" s="1"/>
  <c r="F141" i="2"/>
  <c r="H141" i="2" s="1"/>
  <c r="F142" i="2"/>
  <c r="H142" i="2" s="1"/>
  <c r="F143" i="2"/>
  <c r="H143" i="2" s="1"/>
  <c r="F144" i="2"/>
  <c r="H144" i="2" s="1"/>
  <c r="F145" i="2"/>
  <c r="H145" i="2" s="1"/>
  <c r="F146" i="2"/>
  <c r="H146" i="2" s="1"/>
  <c r="F147" i="2"/>
  <c r="I147" i="2" s="1"/>
  <c r="F148" i="2"/>
  <c r="I148" i="2" s="1"/>
  <c r="F149" i="2"/>
  <c r="I149" i="2" s="1"/>
  <c r="F150" i="2"/>
  <c r="I150" i="2" s="1"/>
  <c r="F151" i="2"/>
  <c r="I151" i="2" s="1"/>
  <c r="F152" i="2"/>
  <c r="H152" i="2" s="1"/>
  <c r="F153" i="2"/>
  <c r="H153" i="2" s="1"/>
  <c r="F154" i="2"/>
  <c r="H154" i="2" s="1"/>
  <c r="F155" i="2"/>
  <c r="H155" i="2" s="1"/>
  <c r="F156" i="2"/>
  <c r="H156" i="2" s="1"/>
  <c r="F157" i="2"/>
  <c r="H157" i="2" s="1"/>
  <c r="F158" i="2"/>
  <c r="H158" i="2" s="1"/>
  <c r="F159" i="2"/>
  <c r="I159" i="2" s="1"/>
  <c r="F160" i="2"/>
  <c r="I160" i="2" s="1"/>
  <c r="F161" i="2"/>
  <c r="I161" i="2" s="1"/>
  <c r="F162" i="2"/>
  <c r="I162" i="2" s="1"/>
  <c r="F163" i="2"/>
  <c r="I163" i="2" s="1"/>
  <c r="F164" i="2"/>
  <c r="H164" i="2" s="1"/>
  <c r="F165" i="2"/>
  <c r="H165" i="2" s="1"/>
  <c r="F166" i="2"/>
  <c r="H166" i="2" s="1"/>
  <c r="F167" i="2"/>
  <c r="H167" i="2" s="1"/>
  <c r="F168" i="2"/>
  <c r="H168" i="2" s="1"/>
  <c r="F169" i="2"/>
  <c r="H169" i="2" s="1"/>
  <c r="F170" i="2"/>
  <c r="F171" i="2"/>
  <c r="I171" i="2" s="1"/>
  <c r="F172" i="2"/>
  <c r="I172" i="2" s="1"/>
  <c r="F173" i="2"/>
  <c r="I173" i="2" s="1"/>
  <c r="F174" i="2"/>
  <c r="I174" i="2" s="1"/>
  <c r="F175" i="2"/>
  <c r="I175" i="2" s="1"/>
  <c r="F176" i="2"/>
  <c r="H176" i="2" s="1"/>
  <c r="F177" i="2"/>
  <c r="H177" i="2" s="1"/>
  <c r="F178" i="2"/>
  <c r="H178" i="2" s="1"/>
  <c r="F179" i="2"/>
  <c r="H179" i="2" s="1"/>
  <c r="F180" i="2"/>
  <c r="H180" i="2" s="1"/>
  <c r="F181" i="2"/>
  <c r="H181" i="2" s="1"/>
  <c r="F182" i="2"/>
  <c r="H182" i="2" s="1"/>
  <c r="F183" i="2"/>
  <c r="I183" i="2" s="1"/>
  <c r="F184" i="2"/>
  <c r="I184" i="2" s="1"/>
  <c r="F185" i="2"/>
  <c r="I185" i="2" s="1"/>
  <c r="F186" i="2"/>
  <c r="I186" i="2" s="1"/>
  <c r="F187" i="2"/>
  <c r="I187" i="2" s="1"/>
  <c r="F188" i="2"/>
  <c r="H188" i="2" s="1"/>
  <c r="F189" i="2"/>
  <c r="H189" i="2" s="1"/>
  <c r="F190" i="2"/>
  <c r="H190" i="2" s="1"/>
  <c r="F191" i="2"/>
  <c r="H191" i="2" s="1"/>
  <c r="F192" i="2"/>
  <c r="H192" i="2" s="1"/>
  <c r="F193" i="2"/>
  <c r="H193" i="2" s="1"/>
  <c r="F194" i="2"/>
  <c r="H194" i="2" s="1"/>
  <c r="F195" i="2"/>
  <c r="I195" i="2" s="1"/>
  <c r="F196" i="2"/>
  <c r="I196" i="2" s="1"/>
  <c r="F197" i="2"/>
  <c r="I197" i="2" s="1"/>
  <c r="F198" i="2"/>
  <c r="I198" i="2" s="1"/>
  <c r="F199" i="2"/>
  <c r="I199" i="2" s="1"/>
  <c r="F200" i="2"/>
  <c r="H200" i="2" s="1"/>
  <c r="F201" i="2"/>
  <c r="H201" i="2" s="1"/>
  <c r="F202" i="2"/>
  <c r="H202" i="2" s="1"/>
  <c r="F203" i="2"/>
  <c r="H203" i="2" s="1"/>
  <c r="F204" i="2"/>
  <c r="H204" i="2" s="1"/>
  <c r="F205" i="2"/>
  <c r="H205" i="2" s="1"/>
  <c r="F206" i="2"/>
  <c r="F207" i="2"/>
  <c r="I207" i="2" s="1"/>
  <c r="F208" i="2"/>
  <c r="I208" i="2" s="1"/>
  <c r="F209" i="2"/>
  <c r="I209" i="2" s="1"/>
  <c r="F210" i="2"/>
  <c r="I210" i="2" s="1"/>
  <c r="F211" i="2"/>
  <c r="I211" i="2" s="1"/>
  <c r="F212" i="2"/>
  <c r="H212" i="2" s="1"/>
  <c r="F213" i="2"/>
  <c r="H213" i="2" s="1"/>
  <c r="F214" i="2"/>
  <c r="H214" i="2" s="1"/>
  <c r="F215" i="2"/>
  <c r="H215" i="2" s="1"/>
  <c r="F216" i="2"/>
  <c r="H216" i="2" s="1"/>
  <c r="F217" i="2"/>
  <c r="H217" i="2" s="1"/>
  <c r="F218" i="2"/>
  <c r="F219" i="2"/>
  <c r="I219" i="2" s="1"/>
  <c r="F220" i="2"/>
  <c r="I220" i="2" s="1"/>
  <c r="F221" i="2"/>
  <c r="I221" i="2" s="1"/>
  <c r="F222" i="2"/>
  <c r="I222" i="2" s="1"/>
  <c r="F223" i="2"/>
  <c r="I223" i="2" s="1"/>
  <c r="F224" i="2"/>
  <c r="H224" i="2" s="1"/>
  <c r="F225" i="2"/>
  <c r="H225" i="2" s="1"/>
  <c r="F226" i="2"/>
  <c r="H226" i="2" s="1"/>
  <c r="F227" i="2"/>
  <c r="H227" i="2" s="1"/>
  <c r="F228" i="2"/>
  <c r="H228" i="2" s="1"/>
  <c r="F229" i="2"/>
  <c r="H229" i="2" s="1"/>
  <c r="F230" i="2"/>
  <c r="F231" i="2"/>
  <c r="I231" i="2" s="1"/>
  <c r="F232" i="2"/>
  <c r="I232" i="2" s="1"/>
  <c r="F233" i="2"/>
  <c r="I233" i="2" s="1"/>
  <c r="F234" i="2"/>
  <c r="I234" i="2" s="1"/>
  <c r="F235" i="2"/>
  <c r="I235" i="2" s="1"/>
  <c r="F236" i="2"/>
  <c r="H236" i="2" s="1"/>
  <c r="F237" i="2"/>
  <c r="H237" i="2" s="1"/>
  <c r="F238" i="2"/>
  <c r="H238" i="2" s="1"/>
  <c r="F239" i="2"/>
  <c r="H239" i="2" s="1"/>
  <c r="F240" i="2"/>
  <c r="H240" i="2" s="1"/>
  <c r="F241" i="2"/>
  <c r="H241" i="2" s="1"/>
  <c r="F242" i="2"/>
  <c r="H242" i="2" s="1"/>
  <c r="F243" i="2"/>
  <c r="I243" i="2" s="1"/>
  <c r="F244" i="2"/>
  <c r="I244" i="2" s="1"/>
  <c r="F245" i="2"/>
  <c r="I245" i="2" s="1"/>
  <c r="F246" i="2"/>
  <c r="I246" i="2" s="1"/>
  <c r="F247" i="2"/>
  <c r="I247" i="2" s="1"/>
  <c r="F248" i="2"/>
  <c r="H248" i="2" s="1"/>
  <c r="F249" i="2"/>
  <c r="H249" i="2" s="1"/>
  <c r="F250" i="2"/>
  <c r="H250" i="2" s="1"/>
  <c r="F251" i="2"/>
  <c r="H251" i="2" s="1"/>
  <c r="F252" i="2"/>
  <c r="H252" i="2" s="1"/>
  <c r="F253" i="2"/>
  <c r="H253" i="2" s="1"/>
  <c r="F254" i="2"/>
  <c r="F255" i="2"/>
  <c r="I255" i="2" s="1"/>
  <c r="F256" i="2"/>
  <c r="I256" i="2" s="1"/>
  <c r="F257" i="2"/>
  <c r="I257" i="2" s="1"/>
  <c r="F258" i="2"/>
  <c r="I258" i="2" s="1"/>
  <c r="F259" i="2"/>
  <c r="I259" i="2" s="1"/>
  <c r="F260" i="2"/>
  <c r="H260" i="2" s="1"/>
  <c r="F261" i="2"/>
  <c r="H261" i="2" s="1"/>
  <c r="F262" i="2"/>
  <c r="H262" i="2" s="1"/>
  <c r="F263" i="2"/>
  <c r="H263" i="2" s="1"/>
  <c r="F264" i="2"/>
  <c r="H264" i="2" s="1"/>
  <c r="F265" i="2"/>
  <c r="H265" i="2" s="1"/>
  <c r="F266" i="2"/>
  <c r="F267" i="2"/>
  <c r="I267" i="2" s="1"/>
  <c r="F268" i="2"/>
  <c r="I268" i="2" s="1"/>
  <c r="F269" i="2"/>
  <c r="I269" i="2" s="1"/>
  <c r="F270" i="2"/>
  <c r="I270" i="2" s="1"/>
  <c r="F271" i="2"/>
  <c r="I271" i="2" s="1"/>
  <c r="F272" i="2"/>
  <c r="H272" i="2" s="1"/>
  <c r="F273" i="2"/>
  <c r="H273" i="2" s="1"/>
  <c r="F274" i="2"/>
  <c r="H274" i="2" s="1"/>
  <c r="F275" i="2"/>
  <c r="H275" i="2" s="1"/>
  <c r="F276" i="2"/>
  <c r="H276" i="2" s="1"/>
  <c r="F277" i="2"/>
  <c r="H277" i="2" s="1"/>
  <c r="F278" i="2"/>
  <c r="F279" i="2"/>
  <c r="I279" i="2" s="1"/>
  <c r="F280" i="2"/>
  <c r="I280" i="2" s="1"/>
  <c r="F281" i="2"/>
  <c r="I281" i="2" s="1"/>
  <c r="F282" i="2"/>
  <c r="I282" i="2" s="1"/>
  <c r="F283" i="2"/>
  <c r="I283" i="2" s="1"/>
  <c r="F284" i="2"/>
  <c r="H284" i="2" s="1"/>
  <c r="F285" i="2"/>
  <c r="H285" i="2" s="1"/>
  <c r="F286" i="2"/>
  <c r="H286" i="2" s="1"/>
  <c r="F287" i="2"/>
  <c r="H287" i="2" s="1"/>
  <c r="F288" i="2"/>
  <c r="H288" i="2" s="1"/>
  <c r="F289" i="2"/>
  <c r="H289" i="2" s="1"/>
  <c r="F290" i="2"/>
  <c r="F291" i="2"/>
  <c r="I291" i="2" s="1"/>
  <c r="F292" i="2"/>
  <c r="I292" i="2" s="1"/>
  <c r="F293" i="2"/>
  <c r="I293" i="2" s="1"/>
  <c r="F294" i="2"/>
  <c r="I294" i="2" s="1"/>
  <c r="F295" i="2"/>
  <c r="I295" i="2" s="1"/>
  <c r="F296" i="2"/>
  <c r="H296" i="2" s="1"/>
  <c r="F297" i="2"/>
  <c r="H297" i="2" s="1"/>
  <c r="F298" i="2"/>
  <c r="H298" i="2" s="1"/>
  <c r="F299" i="2"/>
  <c r="H299" i="2" s="1"/>
  <c r="F300" i="2"/>
  <c r="H300" i="2" s="1"/>
  <c r="F301" i="2"/>
  <c r="H301" i="2" s="1"/>
  <c r="F302" i="2"/>
  <c r="F303" i="2"/>
  <c r="I303" i="2" s="1"/>
  <c r="F304" i="2"/>
  <c r="I304" i="2" s="1"/>
  <c r="F305" i="2"/>
  <c r="I305" i="2" s="1"/>
  <c r="F306" i="2"/>
  <c r="I306" i="2" s="1"/>
  <c r="F307" i="2"/>
  <c r="I307" i="2" s="1"/>
  <c r="F308" i="2"/>
  <c r="H308" i="2" s="1"/>
  <c r="F309" i="2"/>
  <c r="H309" i="2" s="1"/>
  <c r="F310" i="2"/>
  <c r="H310" i="2" s="1"/>
  <c r="F311" i="2"/>
  <c r="H311" i="2" s="1"/>
  <c r="F312" i="2"/>
  <c r="H312" i="2" s="1"/>
  <c r="F313" i="2"/>
  <c r="H313" i="2" s="1"/>
  <c r="F314" i="2"/>
  <c r="H314" i="2" s="1"/>
  <c r="F315" i="2"/>
  <c r="I315" i="2" s="1"/>
  <c r="F316" i="2"/>
  <c r="I316" i="2" s="1"/>
  <c r="F317" i="2"/>
  <c r="I317" i="2" s="1"/>
  <c r="F318" i="2"/>
  <c r="I318" i="2" s="1"/>
  <c r="F319" i="2"/>
  <c r="I319" i="2" s="1"/>
  <c r="F320" i="2"/>
  <c r="H320" i="2" s="1"/>
  <c r="F321" i="2"/>
  <c r="H321" i="2" s="1"/>
  <c r="F322" i="2"/>
  <c r="H322" i="2" s="1"/>
  <c r="F323" i="2"/>
  <c r="H323" i="2" s="1"/>
  <c r="F324" i="2"/>
  <c r="H324" i="2" s="1"/>
  <c r="F325" i="2"/>
  <c r="H325" i="2" s="1"/>
  <c r="F326" i="2"/>
  <c r="H326" i="2" s="1"/>
  <c r="F327" i="2"/>
  <c r="I327" i="2" s="1"/>
  <c r="F328" i="2"/>
  <c r="I328" i="2" s="1"/>
  <c r="F329" i="2"/>
  <c r="I329" i="2" s="1"/>
  <c r="F330" i="2"/>
  <c r="I330" i="2" s="1"/>
  <c r="F331" i="2"/>
  <c r="I331" i="2" s="1"/>
  <c r="F332" i="2"/>
  <c r="H332" i="2" s="1"/>
  <c r="F2" i="2"/>
  <c r="H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2" i="2"/>
  <c r="H302" i="2" l="1"/>
  <c r="H290" i="2"/>
  <c r="H278" i="2"/>
  <c r="H266" i="2"/>
  <c r="H254" i="2"/>
  <c r="H230" i="2"/>
  <c r="H218" i="2"/>
  <c r="H206" i="2"/>
  <c r="H170" i="2"/>
  <c r="H122" i="2"/>
  <c r="H98" i="2"/>
  <c r="H74" i="2"/>
  <c r="H38" i="2"/>
  <c r="H26" i="2"/>
  <c r="H331" i="2"/>
  <c r="H319" i="2"/>
  <c r="H307" i="2"/>
  <c r="H295" i="2"/>
  <c r="H283" i="2"/>
  <c r="H271" i="2"/>
  <c r="H259" i="2"/>
  <c r="H247" i="2"/>
  <c r="H235" i="2"/>
  <c r="H223" i="2"/>
  <c r="H211" i="2"/>
  <c r="H199" i="2"/>
  <c r="H187" i="2"/>
  <c r="H175" i="2"/>
  <c r="H163" i="2"/>
  <c r="H151" i="2"/>
  <c r="H139" i="2"/>
  <c r="H127" i="2"/>
  <c r="H115" i="2"/>
  <c r="H103" i="2"/>
  <c r="H91" i="2"/>
  <c r="H79" i="2"/>
  <c r="H67" i="2"/>
  <c r="H55" i="2"/>
  <c r="H43" i="2"/>
  <c r="H31" i="2"/>
  <c r="H19" i="2"/>
  <c r="H7" i="2"/>
  <c r="I326" i="2"/>
  <c r="I314" i="2"/>
  <c r="I302" i="2"/>
  <c r="I290" i="2"/>
  <c r="I278" i="2"/>
  <c r="I266" i="2"/>
  <c r="I254" i="2"/>
  <c r="I242" i="2"/>
  <c r="I230" i="2"/>
  <c r="I218" i="2"/>
  <c r="I206" i="2"/>
  <c r="I194" i="2"/>
  <c r="I182" i="2"/>
  <c r="I170" i="2"/>
  <c r="I158" i="2"/>
  <c r="I146" i="2"/>
  <c r="I134" i="2"/>
  <c r="I122" i="2"/>
  <c r="I110" i="2"/>
  <c r="I98" i="2"/>
  <c r="I86" i="2"/>
  <c r="I74" i="2"/>
  <c r="I62" i="2"/>
  <c r="I50" i="2"/>
  <c r="I38" i="2"/>
  <c r="I26" i="2"/>
  <c r="I14" i="2"/>
  <c r="H330" i="2"/>
  <c r="H318" i="2"/>
  <c r="H306" i="2"/>
  <c r="H294" i="2"/>
  <c r="H282" i="2"/>
  <c r="H270" i="2"/>
  <c r="H258" i="2"/>
  <c r="H246" i="2"/>
  <c r="H234" i="2"/>
  <c r="H222" i="2"/>
  <c r="H210" i="2"/>
  <c r="H198" i="2"/>
  <c r="H186" i="2"/>
  <c r="H174" i="2"/>
  <c r="H162" i="2"/>
  <c r="H150" i="2"/>
  <c r="H138" i="2"/>
  <c r="H126" i="2"/>
  <c r="H114" i="2"/>
  <c r="H102" i="2"/>
  <c r="H90" i="2"/>
  <c r="H78" i="2"/>
  <c r="H66" i="2"/>
  <c r="H54" i="2"/>
  <c r="H42" i="2"/>
  <c r="H30" i="2"/>
  <c r="H18" i="2"/>
  <c r="H6" i="2"/>
  <c r="I325" i="2"/>
  <c r="I313" i="2"/>
  <c r="I301" i="2"/>
  <c r="I289" i="2"/>
  <c r="I277" i="2"/>
  <c r="I265" i="2"/>
  <c r="I253" i="2"/>
  <c r="I241" i="2"/>
  <c r="I229" i="2"/>
  <c r="I217" i="2"/>
  <c r="I205" i="2"/>
  <c r="I193" i="2"/>
  <c r="I181" i="2"/>
  <c r="I169" i="2"/>
  <c r="I157" i="2"/>
  <c r="I145" i="2"/>
  <c r="I133" i="2"/>
  <c r="I121" i="2"/>
  <c r="I109" i="2"/>
  <c r="I97" i="2"/>
  <c r="I85" i="2"/>
  <c r="I73" i="2"/>
  <c r="I61" i="2"/>
  <c r="I49" i="2"/>
  <c r="I37" i="2"/>
  <c r="I25" i="2"/>
  <c r="I13" i="2"/>
  <c r="H329" i="2"/>
  <c r="H317" i="2"/>
  <c r="H305" i="2"/>
  <c r="H293" i="2"/>
  <c r="H281" i="2"/>
  <c r="H269" i="2"/>
  <c r="H257" i="2"/>
  <c r="H245" i="2"/>
  <c r="H233" i="2"/>
  <c r="H221" i="2"/>
  <c r="H209" i="2"/>
  <c r="H197" i="2"/>
  <c r="H185" i="2"/>
  <c r="H173" i="2"/>
  <c r="H161" i="2"/>
  <c r="H149" i="2"/>
  <c r="H137" i="2"/>
  <c r="H125" i="2"/>
  <c r="H113" i="2"/>
  <c r="H101" i="2"/>
  <c r="H89" i="2"/>
  <c r="H77" i="2"/>
  <c r="H65" i="2"/>
  <c r="H53" i="2"/>
  <c r="H41" i="2"/>
  <c r="H29" i="2"/>
  <c r="H17" i="2"/>
  <c r="H5" i="2"/>
  <c r="I324" i="2"/>
  <c r="I312" i="2"/>
  <c r="I300" i="2"/>
  <c r="I288" i="2"/>
  <c r="I276" i="2"/>
  <c r="I264" i="2"/>
  <c r="I252" i="2"/>
  <c r="I240" i="2"/>
  <c r="I228" i="2"/>
  <c r="I216" i="2"/>
  <c r="I204" i="2"/>
  <c r="I192" i="2"/>
  <c r="I180" i="2"/>
  <c r="I168" i="2"/>
  <c r="I156" i="2"/>
  <c r="I144" i="2"/>
  <c r="I132" i="2"/>
  <c r="I120" i="2"/>
  <c r="I108" i="2"/>
  <c r="I96" i="2"/>
  <c r="I84" i="2"/>
  <c r="I72" i="2"/>
  <c r="I60" i="2"/>
  <c r="I48" i="2"/>
  <c r="I36" i="2"/>
  <c r="I24" i="2"/>
  <c r="I12" i="2"/>
  <c r="H328" i="2"/>
  <c r="H316" i="2"/>
  <c r="H304" i="2"/>
  <c r="H292" i="2"/>
  <c r="H280" i="2"/>
  <c r="H268" i="2"/>
  <c r="H256" i="2"/>
  <c r="H244" i="2"/>
  <c r="H232" i="2"/>
  <c r="H220" i="2"/>
  <c r="H208" i="2"/>
  <c r="H196" i="2"/>
  <c r="H184" i="2"/>
  <c r="H172" i="2"/>
  <c r="H160" i="2"/>
  <c r="H148" i="2"/>
  <c r="H136" i="2"/>
  <c r="H124" i="2"/>
  <c r="H112" i="2"/>
  <c r="H100" i="2"/>
  <c r="H88" i="2"/>
  <c r="H76" i="2"/>
  <c r="H64" i="2"/>
  <c r="H52" i="2"/>
  <c r="H40" i="2"/>
  <c r="H28" i="2"/>
  <c r="H16" i="2"/>
  <c r="H4" i="2"/>
  <c r="I323" i="2"/>
  <c r="I311" i="2"/>
  <c r="I299" i="2"/>
  <c r="I287" i="2"/>
  <c r="I275" i="2"/>
  <c r="I263" i="2"/>
  <c r="I251" i="2"/>
  <c r="I239" i="2"/>
  <c r="I227" i="2"/>
  <c r="I215" i="2"/>
  <c r="I203" i="2"/>
  <c r="I191" i="2"/>
  <c r="I179" i="2"/>
  <c r="I167" i="2"/>
  <c r="I155" i="2"/>
  <c r="I143" i="2"/>
  <c r="I131" i="2"/>
  <c r="I119" i="2"/>
  <c r="I107" i="2"/>
  <c r="I95" i="2"/>
  <c r="I83" i="2"/>
  <c r="I71" i="2"/>
  <c r="I59" i="2"/>
  <c r="I47" i="2"/>
  <c r="I35" i="2"/>
  <c r="I23" i="2"/>
  <c r="I11" i="2"/>
  <c r="H327" i="2"/>
  <c r="H315" i="2"/>
  <c r="H303" i="2"/>
  <c r="H291" i="2"/>
  <c r="H279" i="2"/>
  <c r="H267" i="2"/>
  <c r="H255" i="2"/>
  <c r="H243" i="2"/>
  <c r="H231" i="2"/>
  <c r="H219" i="2"/>
  <c r="H207" i="2"/>
  <c r="H195" i="2"/>
  <c r="H183" i="2"/>
  <c r="H171" i="2"/>
  <c r="H159" i="2"/>
  <c r="H147" i="2"/>
  <c r="H135" i="2"/>
  <c r="H123" i="2"/>
  <c r="H111" i="2"/>
  <c r="H99" i="2"/>
  <c r="H87" i="2"/>
  <c r="H75" i="2"/>
  <c r="H63" i="2"/>
  <c r="H51" i="2"/>
  <c r="H39" i="2"/>
  <c r="H27" i="2"/>
  <c r="H15" i="2"/>
  <c r="H3" i="2"/>
  <c r="I322" i="2"/>
  <c r="I310" i="2"/>
  <c r="I298" i="2"/>
  <c r="I286" i="2"/>
  <c r="I274" i="2"/>
  <c r="I262" i="2"/>
  <c r="I250" i="2"/>
  <c r="I238" i="2"/>
  <c r="I226" i="2"/>
  <c r="I214" i="2"/>
  <c r="I202" i="2"/>
  <c r="I190" i="2"/>
  <c r="I178" i="2"/>
  <c r="I166" i="2"/>
  <c r="I154" i="2"/>
  <c r="I142" i="2"/>
  <c r="I130" i="2"/>
  <c r="I118" i="2"/>
  <c r="I106" i="2"/>
  <c r="I94" i="2"/>
  <c r="I82" i="2"/>
  <c r="I70" i="2"/>
  <c r="I58" i="2"/>
  <c r="I46" i="2"/>
  <c r="I34" i="2"/>
  <c r="I22" i="2"/>
  <c r="I10" i="2"/>
  <c r="I2" i="2"/>
  <c r="I321" i="2"/>
  <c r="I309" i="2"/>
  <c r="I297" i="2"/>
  <c r="I285" i="2"/>
  <c r="I273" i="2"/>
  <c r="I261" i="2"/>
  <c r="I249" i="2"/>
  <c r="I237" i="2"/>
  <c r="I225" i="2"/>
  <c r="I213" i="2"/>
  <c r="I201" i="2"/>
  <c r="I189" i="2"/>
  <c r="I177" i="2"/>
  <c r="I165" i="2"/>
  <c r="I153" i="2"/>
  <c r="I141" i="2"/>
  <c r="I129" i="2"/>
  <c r="I117" i="2"/>
  <c r="I105" i="2"/>
  <c r="I93" i="2"/>
  <c r="I81" i="2"/>
  <c r="I69" i="2"/>
  <c r="I57" i="2"/>
  <c r="I45" i="2"/>
  <c r="I33" i="2"/>
  <c r="I21" i="2"/>
  <c r="I9" i="2"/>
  <c r="I332" i="2"/>
  <c r="I320" i="2"/>
  <c r="I308" i="2"/>
  <c r="I296" i="2"/>
  <c r="I284" i="2"/>
  <c r="I272" i="2"/>
  <c r="I260" i="2"/>
  <c r="I248" i="2"/>
  <c r="I236" i="2"/>
  <c r="I224" i="2"/>
  <c r="I212" i="2"/>
  <c r="I200" i="2"/>
  <c r="I188" i="2"/>
  <c r="I176" i="2"/>
  <c r="I164" i="2"/>
  <c r="I152" i="2"/>
  <c r="I140" i="2"/>
  <c r="I128" i="2"/>
  <c r="I116" i="2"/>
  <c r="I104" i="2"/>
  <c r="I92" i="2"/>
  <c r="I80" i="2"/>
  <c r="I68" i="2"/>
  <c r="I56" i="2"/>
  <c r="I44" i="2"/>
  <c r="I32" i="2"/>
  <c r="I20" i="2"/>
  <c r="I8" i="2"/>
  <c r="H333" i="2"/>
  <c r="I33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D6DFB7-25CF-492A-9818-DCC7BB5AAA40}" keepAlive="1" name="Zapytanie — ubezpieczenia" description="Połączenie z zapytaniem „ubezpieczenia” w skoroszycie." type="5" refreshedVersion="8" background="1" saveData="1">
    <dbPr connection="Provider=Microsoft.Mashup.OleDb.1;Data Source=$Workbook$;Location=ubezpieczenia;Extended Properties=&quot;&quot;" command="SELECT * FROM [ubezpieczenia]"/>
  </connection>
</connections>
</file>

<file path=xl/sharedStrings.xml><?xml version="1.0" encoding="utf-8"?>
<sst xmlns="http://schemas.openxmlformats.org/spreadsheetml/2006/main" count="1017" uniqueCount="447">
  <si>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</si>
  <si>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</si>
  <si>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</si>
  <si>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</si>
  <si>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</si>
  <si>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</si>
  <si>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</si>
  <si>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</si>
  <si>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</si>
  <si>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</si>
  <si>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</si>
  <si>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</si>
  <si>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</si>
  <si>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</si>
  <si>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</si>
  <si>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</si>
  <si>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</si>
  <si>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</si>
  <si>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</si>
  <si>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</si>
  <si>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</si>
  <si>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</si>
  <si>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</si>
  <si>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</si>
  <si>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</si>
  <si>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</si>
  <si>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</si>
  <si>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</si>
  <si>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</si>
  <si>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</si>
  <si>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</si>
  <si>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</si>
  <si>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</si>
  <si>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</si>
  <si>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</si>
  <si>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</si>
  <si>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</si>
  <si>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</si>
  <si>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</si>
  <si>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</si>
  <si>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</si>
  <si>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</si>
  <si>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</si>
  <si>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</si>
  <si>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</si>
  <si>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</si>
  <si>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</si>
  <si>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</si>
  <si>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</si>
  <si>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</si>
  <si>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</si>
  <si>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</si>
  <si>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</si>
  <si>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</si>
  <si>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</si>
  <si>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</si>
  <si>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</si>
  <si>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</si>
  <si>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</si>
  <si>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</si>
  <si>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</si>
  <si>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</si>
  <si>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</si>
  <si>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</si>
  <si>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</si>
  <si>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</si>
  <si>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</si>
  <si>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</si>
  <si>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</si>
  <si>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</si>
  <si>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</si>
  <si>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</si>
  <si>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</si>
  <si>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</si>
  <si>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</si>
  <si>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</si>
  <si>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</si>
  <si>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</si>
  <si>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</si>
  <si>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</si>
  <si>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</si>
  <si>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</si>
  <si>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</si>
  <si>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</si>
  <si>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</si>
  <si>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</si>
  <si>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</si>
  <si>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</si>
  <si>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</si>
  <si>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</si>
  <si>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</si>
  <si>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</si>
  <si>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</si>
  <si>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</si>
  <si>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</si>
  <si>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</si>
  <si>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</si>
  <si>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</si>
  <si>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</si>
  <si>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</si>
  <si>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</si>
  <si>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</si>
  <si>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</si>
  <si>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</si>
  <si>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</si>
  <si>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</si>
  <si>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</si>
  <si>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</si>
  <si>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</si>
  <si>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</si>
  <si>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</si>
  <si>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</si>
  <si>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</si>
  <si>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</si>
  <si>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</si>
  <si>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</si>
  <si>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</si>
  <si>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</si>
  <si>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</si>
  <si>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</si>
  <si>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</si>
  <si>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</si>
  <si>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</si>
  <si>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</si>
  <si>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</si>
  <si>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</si>
  <si>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</si>
  <si>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</si>
  <si>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</si>
  <si>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</si>
  <si>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</si>
  <si>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</si>
  <si>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</si>
  <si>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</si>
  <si>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</si>
  <si>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</si>
  <si>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</si>
  <si>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</si>
  <si>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</si>
  <si>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</si>
  <si>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</si>
  <si>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</si>
  <si>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</si>
  <si>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</si>
  <si>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</si>
  <si>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</si>
  <si>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</si>
  <si>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</si>
  <si>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</si>
  <si>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</si>
  <si>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</si>
  <si>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</si>
  <si>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</si>
  <si>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</si>
  <si>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</si>
  <si>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</si>
  <si>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</si>
  <si>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</si>
  <si>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</si>
  <si>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</si>
  <si>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</si>
  <si>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</si>
  <si>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</si>
  <si>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</si>
  <si>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</si>
  <si>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</si>
  <si>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</si>
  <si>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</si>
  <si>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</si>
  <si>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</si>
  <si>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</si>
  <si>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</si>
  <si>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</si>
  <si>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</si>
  <si>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</si>
  <si>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</si>
  <si>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</si>
  <si>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</si>
  <si>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</si>
  <si>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</si>
  <si>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</si>
  <si>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</si>
  <si>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</si>
  <si>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</si>
  <si>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</si>
  <si>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</si>
  <si>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</si>
  <si>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</si>
  <si>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</si>
  <si>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</si>
  <si>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</si>
  <si>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</si>
  <si>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</si>
  <si>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</si>
  <si>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</si>
  <si>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</si>
  <si>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</si>
  <si>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</si>
  <si>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</si>
  <si>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</si>
  <si>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</si>
  <si>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</si>
  <si>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</si>
  <si>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</si>
  <si>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</si>
  <si>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</si>
  <si>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</si>
  <si>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</si>
  <si>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</si>
  <si>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</si>
  <si>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</si>
  <si>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</si>
  <si>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</si>
  <si>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</si>
  <si>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</si>
  <si>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</si>
  <si>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</si>
  <si>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</si>
  <si>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</si>
  <si>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</si>
  <si>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</si>
  <si>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</si>
  <si>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</si>
  <si>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</si>
  <si>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</si>
  <si>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</si>
  <si>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</si>
  <si>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</si>
  <si>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</si>
  <si>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</si>
  <si>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</si>
  <si>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</si>
  <si>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</si>
  <si>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</si>
  <si>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</si>
  <si>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</si>
  <si>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</si>
  <si>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</si>
  <si>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</si>
  <si>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</si>
  <si>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</si>
  <si>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</si>
  <si>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</si>
  <si>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</si>
  <si>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</si>
  <si>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</si>
  <si>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</si>
  <si>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</si>
  <si>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</si>
  <si>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</si>
  <si>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</si>
  <si>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</si>
  <si>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</si>
  <si>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</si>
  <si>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</si>
  <si>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</si>
  <si>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</si>
  <si>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</si>
  <si>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</si>
  <si>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</si>
  <si>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</si>
  <si>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</si>
  <si>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</si>
  <si>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</si>
  <si>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</si>
  <si>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</si>
  <si>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</si>
  <si>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</si>
  <si>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</si>
  <si>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</si>
  <si>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</si>
  <si>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</si>
  <si>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</si>
  <si>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</si>
  <si>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</si>
  <si>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</si>
  <si>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</si>
  <si>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</si>
  <si>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</si>
  <si>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</si>
  <si>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</si>
  <si>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</si>
  <si>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</si>
  <si>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</si>
  <si>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</si>
  <si>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</si>
  <si>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</si>
  <si>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</si>
  <si>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</si>
  <si>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</si>
  <si>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</si>
  <si>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</si>
  <si>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</si>
  <si>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</si>
  <si>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</si>
  <si>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</si>
  <si>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</si>
  <si>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</si>
  <si>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</si>
  <si>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</si>
  <si>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</si>
  <si>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</si>
  <si>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</si>
  <si>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</si>
  <si>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</si>
  <si>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</si>
  <si>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</si>
  <si>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</si>
  <si>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</si>
  <si>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</si>
  <si>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</si>
  <si>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</si>
  <si>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</si>
  <si>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</si>
  <si>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</si>
  <si>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</si>
  <si>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</si>
  <si>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</si>
  <si>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</si>
  <si>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</si>
  <si>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</si>
  <si>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</si>
  <si>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</si>
  <si>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</si>
  <si>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</si>
  <si>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</si>
  <si>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</si>
  <si>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</si>
  <si>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</si>
  <si>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</si>
  <si>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</si>
  <si>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</si>
  <si>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</si>
  <si>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</si>
  <si>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</si>
  <si>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</si>
  <si>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</si>
  <si>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</si>
  <si>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</si>
  <si>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</si>
  <si>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</si>
  <si>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</si>
  <si>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</si>
  <si>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</si>
  <si>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</si>
  <si>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</si>
  <si>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</si>
  <si>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</si>
  <si>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</si>
  <si>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</si>
  <si>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</si>
  <si>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</si>
  <si>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</si>
  <si>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</si>
  <si>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</si>
  <si>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</si>
  <si>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</si>
  <si>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</si>
  <si>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</si>
  <si>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</si>
  <si>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</si>
  <si>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</si>
  <si>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</si>
  <si>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</si>
  <si>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</si>
  <si>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</si>
  <si>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</si>
  <si>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</si>
  <si>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</si>
  <si>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</si>
  <si>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</si>
  <si>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</si>
  <si>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</si>
  <si>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</si>
  <si>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</si>
  <si>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</si>
  <si>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</si>
  <si>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</si>
  <si>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</si>
  <si>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</si>
  <si>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</si>
  <si>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</si>
  <si>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</si>
  <si>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</si>
  <si>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</si>
  <si>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</si>
  <si>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</si>
  <si>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</si>
  <si>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</si>
  <si>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</si>
  <si>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</si>
  <si>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</si>
  <si>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</si>
  <si>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</si>
  <si>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</si>
  <si>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</si>
  <si>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</si>
  <si>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</si>
  <si>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</si>
  <si>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</si>
  <si>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</si>
  <si>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</si>
  <si>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</si>
  <si>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</si>
  <si>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</si>
  <si>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</si>
  <si>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</si>
  <si>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</si>
  <si>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</si>
  <si>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</si>
  <si>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</si>
  <si>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</si>
  <si>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</si>
  <si>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</si>
  <si>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</si>
  <si>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</si>
  <si>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</si>
  <si>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</si>
  <si>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</si>
  <si>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</si>
  <si>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</si>
  <si>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</si>
  <si>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</si>
  <si>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</si>
  <si>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</si>
  <si>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</si>
  <si>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</si>
  <si>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</si>
  <si>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</si>
  <si>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</si>
  <si>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</si>
  <si>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</si>
  <si>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Miesiąc</t>
  </si>
  <si>
    <t>Czy kobieta</t>
  </si>
  <si>
    <t>Składka dla kobiet</t>
  </si>
  <si>
    <t>Składka dla mężczyzn</t>
  </si>
  <si>
    <t>Suma</t>
  </si>
  <si>
    <t>20-29</t>
  </si>
  <si>
    <t>30-39</t>
  </si>
  <si>
    <t>40-49</t>
  </si>
  <si>
    <t>50-59</t>
  </si>
  <si>
    <t>60-69</t>
  </si>
  <si>
    <t>70-79</t>
  </si>
  <si>
    <t>4_1</t>
  </si>
  <si>
    <t>4_2</t>
  </si>
  <si>
    <t>Suma z Składka dla mężczyzn</t>
  </si>
  <si>
    <t>Suma z Składka dla kobiet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</si>
</sst>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ny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bysiu" refreshedDate="45005.781387152776" createdVersion="8" refreshedVersion="8" minRefreshableVersion="3" recordCount="331" xr:uid="{0BA030D3-02C7-40E5-A63B-407C791BBA34}">
  <cacheSource type="worksheet">
    <worksheetSource name="ubezpieczenia"/>
  </cacheSource>
  <cacheFields count="15">
    <cacheField name="Nazwisko" numFmtId="0">
      <sharedItems/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/>
    </cacheField>
    <cacheField name="Miesiąc" numFmtId="0">
      <sharedItems containsSemiMixedTypes="0" containsString="0" containsNumber="1" containsInteger="1" minValue="1" maxValue="12"/>
    </cacheField>
    <cacheField name="Czy kobieta" numFmtId="0">
      <sharedItems containsSemiMixedTypes="0" containsString="0" containsNumber="1" containsInteger="1" minValue="0" maxValue="1"/>
    </cacheField>
    <cacheField name="Wiek" numFmtId="0">
      <sharedItems containsSemiMixedTypes="0" containsString="0" containsNumber="1" containsInteger="1" minValue="21" maxValue="73" count="53">
        <n v="56"/>
        <n v="32"/>
        <n v="49"/>
        <n v="30"/>
        <n v="54"/>
        <n v="25"/>
        <n v="33"/>
        <n v="31"/>
        <n v="69"/>
        <n v="45"/>
        <n v="70"/>
        <n v="34"/>
        <n v="35"/>
        <n v="21"/>
        <n v="53"/>
        <n v="71"/>
        <n v="62"/>
        <n v="48"/>
        <n v="63"/>
        <n v="52"/>
        <n v="68"/>
        <n v="66"/>
        <n v="57"/>
        <n v="72"/>
        <n v="37"/>
        <n v="41"/>
        <n v="43"/>
        <n v="65"/>
        <n v="24"/>
        <n v="29"/>
        <n v="61"/>
        <n v="51"/>
        <n v="36"/>
        <n v="42"/>
        <n v="64"/>
        <n v="60"/>
        <n v="23"/>
        <n v="46"/>
        <n v="47"/>
        <n v="73"/>
        <n v="28"/>
        <n v="55"/>
        <n v="50"/>
        <n v="39"/>
        <n v="27"/>
        <n v="38"/>
        <n v="59"/>
        <n v="67"/>
        <n v="22"/>
        <n v="40"/>
        <n v="58"/>
        <n v="44"/>
        <n v="26"/>
      </sharedItems>
    </cacheField>
    <cacheField name="Składka dla kobiet" numFmtId="0">
      <sharedItems containsSemiMixedTypes="0" containsString="0" containsNumber="1" minValue="0" maxValue="79"/>
    </cacheField>
    <cacheField name="Składka dla mężczyzn" numFmtId="0">
      <sharedItems containsSemiMixedTypes="0" containsString="0" containsNumber="1" containsInteger="1" minValue="0" maxValue="79"/>
    </cacheField>
    <cacheField name="20-29" numFmtId="0">
      <sharedItems containsSemiMixedTypes="0" containsString="0" containsNumber="1" containsInteger="1" minValue="0" maxValue="1" count="2">
        <n v="0"/>
        <n v="1"/>
      </sharedItems>
    </cacheField>
    <cacheField name="30-39" numFmtId="0">
      <sharedItems containsSemiMixedTypes="0" containsString="0" containsNumber="1" containsInteger="1" minValue="0" maxValue="1" count="2">
        <n v="0"/>
        <n v="1"/>
      </sharedItems>
    </cacheField>
    <cacheField name="40-49" numFmtId="0">
      <sharedItems containsSemiMixedTypes="0" containsString="0" containsNumber="1" containsInteger="1" minValue="0" maxValue="1"/>
    </cacheField>
    <cacheField name="50-59" numFmtId="0">
      <sharedItems containsSemiMixedTypes="0" containsString="0" containsNumber="1" containsInteger="1" minValue="0" maxValue="1"/>
    </cacheField>
    <cacheField name="60-69" numFmtId="0">
      <sharedItems containsSemiMixedTypes="0" containsString="0" containsNumber="1" containsInteger="1" minValue="0" maxValue="1"/>
    </cacheField>
    <cacheField name="70-79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d v="1960-10-01T00:00:00"/>
    <s v="srednie miasto"/>
    <n v="10"/>
    <n v="1"/>
    <x v="0"/>
    <n v="29.999999999999996"/>
    <n v="0"/>
    <x v="0"/>
    <x v="0"/>
    <n v="0"/>
    <n v="1"/>
    <n v="0"/>
    <n v="0"/>
  </r>
  <r>
    <s v="Nesterowicz"/>
    <s v="Piotr"/>
    <d v="1984-09-27T00:00:00"/>
    <s v="wies"/>
    <n v="9"/>
    <n v="0"/>
    <x v="1"/>
    <n v="0"/>
    <n v="45"/>
    <x v="0"/>
    <x v="1"/>
    <n v="0"/>
    <n v="0"/>
    <n v="0"/>
    <n v="0"/>
  </r>
  <r>
    <s v="Adamus"/>
    <s v="Magdalena"/>
    <d v="1967-10-08T00:00:00"/>
    <s v="duze miasto"/>
    <n v="10"/>
    <n v="1"/>
    <x v="2"/>
    <n v="29.999999999999996"/>
    <n v="0"/>
    <x v="0"/>
    <x v="0"/>
    <n v="1"/>
    <n v="0"/>
    <n v="0"/>
    <n v="0"/>
  </r>
  <r>
    <s v="Kowalski"/>
    <s v="Hubert"/>
    <d v="1986-05-12T00:00:00"/>
    <s v="wies"/>
    <n v="5"/>
    <n v="0"/>
    <x v="3"/>
    <n v="0"/>
    <n v="30"/>
    <x v="0"/>
    <x v="1"/>
    <n v="0"/>
    <n v="0"/>
    <n v="0"/>
    <n v="0"/>
  </r>
  <r>
    <s v="Zamojska"/>
    <s v="Maria"/>
    <d v="1962-05-14T00:00:00"/>
    <s v="wies"/>
    <n v="5"/>
    <n v="1"/>
    <x v="4"/>
    <n v="29.999999999999996"/>
    <n v="0"/>
    <x v="0"/>
    <x v="0"/>
    <n v="0"/>
    <n v="1"/>
    <n v="0"/>
    <n v="0"/>
  </r>
  <r>
    <s v="Matecki"/>
    <s v="Adam"/>
    <d v="1986-10-09T00:00:00"/>
    <s v="duze miasto"/>
    <n v="10"/>
    <n v="0"/>
    <x v="3"/>
    <n v="0"/>
    <n v="30"/>
    <x v="0"/>
    <x v="1"/>
    <n v="0"/>
    <n v="0"/>
    <n v="0"/>
    <n v="0"/>
  </r>
  <r>
    <s v="Potocki"/>
    <s v="Anna"/>
    <d v="1991-11-27T00:00:00"/>
    <s v="srednie miasto"/>
    <n v="11"/>
    <n v="1"/>
    <x v="5"/>
    <n v="25"/>
    <n v="0"/>
    <x v="1"/>
    <x v="0"/>
    <n v="0"/>
    <n v="0"/>
    <n v="0"/>
    <n v="0"/>
  </r>
  <r>
    <s v="Przybylska"/>
    <s v="Laura"/>
    <d v="1983-02-25T00:00:00"/>
    <s v="srednie miasto"/>
    <n v="2"/>
    <n v="1"/>
    <x v="6"/>
    <n v="37.5"/>
    <n v="0"/>
    <x v="0"/>
    <x v="1"/>
    <n v="0"/>
    <n v="0"/>
    <n v="0"/>
    <n v="0"/>
  </r>
  <r>
    <s v="Monachijski"/>
    <s v="Piotr"/>
    <d v="1991-11-26T00:00:00"/>
    <s v="srednie miasto"/>
    <n v="11"/>
    <n v="0"/>
    <x v="5"/>
    <n v="0"/>
    <n v="30"/>
    <x v="1"/>
    <x v="0"/>
    <n v="0"/>
    <n v="0"/>
    <n v="0"/>
    <n v="0"/>
  </r>
  <r>
    <s v="Cender"/>
    <s v="Urszula"/>
    <d v="1985-03-05T00:00:00"/>
    <s v="srednie miasto"/>
    <n v="3"/>
    <n v="1"/>
    <x v="7"/>
    <n v="37.5"/>
    <n v="0"/>
    <x v="0"/>
    <x v="1"/>
    <n v="0"/>
    <n v="0"/>
    <n v="0"/>
    <n v="0"/>
  </r>
  <r>
    <s v="Badowski"/>
    <s v="Bogdan"/>
    <d v="1947-06-29T00:00:00"/>
    <s v="srednie miasto"/>
    <n v="6"/>
    <n v="0"/>
    <x v="8"/>
    <n v="0"/>
    <n v="79"/>
    <x v="0"/>
    <x v="0"/>
    <n v="0"/>
    <n v="0"/>
    <n v="1"/>
    <n v="0"/>
  </r>
  <r>
    <s v="Mazurowski"/>
    <s v="Janusz"/>
    <d v="1991-03-24T00:00:00"/>
    <s v="duze miasto"/>
    <n v="3"/>
    <n v="0"/>
    <x v="5"/>
    <n v="0"/>
    <n v="30"/>
    <x v="1"/>
    <x v="0"/>
    <n v="0"/>
    <n v="0"/>
    <n v="0"/>
    <n v="0"/>
  </r>
  <r>
    <s v="Lasota"/>
    <s v="Piotr"/>
    <d v="1971-06-09T00:00:00"/>
    <s v="duze miasto"/>
    <n v="6"/>
    <n v="0"/>
    <x v="9"/>
    <n v="0"/>
    <n v="45"/>
    <x v="0"/>
    <x v="0"/>
    <n v="1"/>
    <n v="0"/>
    <n v="0"/>
    <n v="0"/>
  </r>
  <r>
    <s v="Olczak"/>
    <s v="Damian"/>
    <d v="1946-12-08T00:00:00"/>
    <s v="duze miasto"/>
    <n v="12"/>
    <n v="0"/>
    <x v="10"/>
    <n v="0"/>
    <n v="79"/>
    <x v="0"/>
    <x v="0"/>
    <n v="0"/>
    <n v="0"/>
    <n v="0"/>
    <n v="1"/>
  </r>
  <r>
    <s v="Kolesinski"/>
    <s v="Konstanty"/>
    <d v="1971-03-27T00:00:00"/>
    <s v="duze miasto"/>
    <n v="3"/>
    <n v="0"/>
    <x v="9"/>
    <n v="0"/>
    <n v="45"/>
    <x v="0"/>
    <x v="0"/>
    <n v="1"/>
    <n v="0"/>
    <n v="0"/>
    <n v="0"/>
  </r>
  <r>
    <s v="Pakulski"/>
    <s v="Bogdan"/>
    <d v="1982-08-30T00:00:00"/>
    <s v="srednie miasto"/>
    <n v="8"/>
    <n v="0"/>
    <x v="11"/>
    <n v="0"/>
    <n v="45"/>
    <x v="0"/>
    <x v="1"/>
    <n v="0"/>
    <n v="0"/>
    <n v="0"/>
    <n v="0"/>
  </r>
  <r>
    <s v="Banasiak"/>
    <s v="Paulina"/>
    <d v="1981-03-23T00:00:00"/>
    <s v="wies"/>
    <n v="3"/>
    <n v="1"/>
    <x v="12"/>
    <n v="37.5"/>
    <n v="0"/>
    <x v="0"/>
    <x v="1"/>
    <n v="0"/>
    <n v="0"/>
    <n v="0"/>
    <n v="0"/>
  </r>
  <r>
    <s v="Bajdek"/>
    <s v="Katarzyna"/>
    <d v="1995-09-03T00:00:00"/>
    <s v="male miasto"/>
    <n v="9"/>
    <n v="1"/>
    <x v="13"/>
    <n v="25"/>
    <n v="0"/>
    <x v="1"/>
    <x v="0"/>
    <n v="0"/>
    <n v="0"/>
    <n v="0"/>
    <n v="0"/>
  </r>
  <r>
    <s v="Chojnacka"/>
    <s v="Monika"/>
    <d v="1963-10-25T00:00:00"/>
    <s v="wies"/>
    <n v="10"/>
    <n v="1"/>
    <x v="14"/>
    <n v="29.999999999999996"/>
    <n v="0"/>
    <x v="0"/>
    <x v="0"/>
    <n v="0"/>
    <n v="1"/>
    <n v="0"/>
    <n v="0"/>
  </r>
  <r>
    <s v="Karpowicz"/>
    <s v="Anna"/>
    <d v="1945-03-02T00:00:00"/>
    <s v="srednie miasto"/>
    <n v="3"/>
    <n v="1"/>
    <x v="15"/>
    <n v="79"/>
    <n v="0"/>
    <x v="0"/>
    <x v="0"/>
    <n v="0"/>
    <n v="0"/>
    <n v="0"/>
    <n v="1"/>
  </r>
  <r>
    <s v="Korcela"/>
    <s v="Marta"/>
    <d v="1954-05-28T00:00:00"/>
    <s v="duze miasto"/>
    <n v="5"/>
    <n v="1"/>
    <x v="16"/>
    <n v="79"/>
    <n v="0"/>
    <x v="0"/>
    <x v="0"/>
    <n v="0"/>
    <n v="0"/>
    <n v="1"/>
    <n v="0"/>
  </r>
  <r>
    <s v="Deska"/>
    <s v="Ewa"/>
    <d v="1971-03-26T00:00:00"/>
    <s v="srednie miasto"/>
    <n v="3"/>
    <n v="1"/>
    <x v="9"/>
    <n v="37.5"/>
    <n v="0"/>
    <x v="0"/>
    <x v="0"/>
    <n v="1"/>
    <n v="0"/>
    <n v="0"/>
    <n v="0"/>
  </r>
  <r>
    <s v="Krencik"/>
    <s v="Maciej"/>
    <d v="1968-09-29T00:00:00"/>
    <s v="male miasto"/>
    <n v="9"/>
    <n v="0"/>
    <x v="17"/>
    <n v="0"/>
    <n v="36"/>
    <x v="0"/>
    <x v="0"/>
    <n v="1"/>
    <n v="0"/>
    <n v="0"/>
    <n v="0"/>
  </r>
  <r>
    <s v="Nawrot"/>
    <s v="Janusz"/>
    <d v="1991-06-22T00:00:00"/>
    <s v="wies"/>
    <n v="6"/>
    <n v="0"/>
    <x v="5"/>
    <n v="0"/>
    <n v="30"/>
    <x v="1"/>
    <x v="0"/>
    <n v="0"/>
    <n v="0"/>
    <n v="0"/>
    <n v="0"/>
  </r>
  <r>
    <s v="Legnicka"/>
    <s v="Karolina"/>
    <d v="1984-10-14T00:00:00"/>
    <s v="duze miasto"/>
    <n v="10"/>
    <n v="1"/>
    <x v="1"/>
    <n v="37.5"/>
    <n v="0"/>
    <x v="0"/>
    <x v="1"/>
    <n v="0"/>
    <n v="0"/>
    <n v="0"/>
    <n v="0"/>
  </r>
  <r>
    <s v="Wenecka"/>
    <s v="Justyna"/>
    <d v="1953-01-09T00:00:00"/>
    <s v="duze miasto"/>
    <n v="1"/>
    <n v="1"/>
    <x v="18"/>
    <n v="79"/>
    <n v="0"/>
    <x v="0"/>
    <x v="0"/>
    <n v="0"/>
    <n v="0"/>
    <n v="1"/>
    <n v="0"/>
  </r>
  <r>
    <s v="Kaleta"/>
    <s v="Natalia"/>
    <d v="1964-10-18T00:00:00"/>
    <s v="male miasto"/>
    <n v="10"/>
    <n v="1"/>
    <x v="19"/>
    <n v="29.999999999999996"/>
    <n v="0"/>
    <x v="0"/>
    <x v="0"/>
    <n v="0"/>
    <n v="1"/>
    <n v="0"/>
    <n v="0"/>
  </r>
  <r>
    <s v="Samarskyi"/>
    <s v="Kostiantyn"/>
    <d v="1954-05-07T00:00:00"/>
    <s v="duze miasto"/>
    <n v="5"/>
    <n v="0"/>
    <x v="16"/>
    <n v="0"/>
    <n v="79"/>
    <x v="0"/>
    <x v="0"/>
    <n v="0"/>
    <n v="0"/>
    <n v="1"/>
    <n v="0"/>
  </r>
  <r>
    <s v="Tkacz"/>
    <s v="Adam"/>
    <d v="1948-12-29T00:00:00"/>
    <s v="wies"/>
    <n v="12"/>
    <n v="0"/>
    <x v="20"/>
    <n v="0"/>
    <n v="79"/>
    <x v="0"/>
    <x v="0"/>
    <n v="0"/>
    <n v="0"/>
    <n v="1"/>
    <n v="0"/>
  </r>
  <r>
    <s v="Borsuk"/>
    <s v="Magdalena"/>
    <d v="1968-07-26T00:00:00"/>
    <s v="duze miasto"/>
    <n v="7"/>
    <n v="1"/>
    <x v="17"/>
    <n v="29.999999999999996"/>
    <n v="0"/>
    <x v="0"/>
    <x v="0"/>
    <n v="1"/>
    <n v="0"/>
    <n v="0"/>
    <n v="0"/>
  </r>
  <r>
    <s v="Anusz"/>
    <s v="Anna"/>
    <d v="1950-04-14T00:00:00"/>
    <s v="duze miasto"/>
    <n v="4"/>
    <n v="1"/>
    <x v="21"/>
    <n v="79"/>
    <n v="0"/>
    <x v="0"/>
    <x v="0"/>
    <n v="0"/>
    <n v="0"/>
    <n v="1"/>
    <n v="0"/>
  </r>
  <r>
    <s v="Trzebnicka"/>
    <s v="Anna"/>
    <d v="1959-03-21T00:00:00"/>
    <s v="srednie miasto"/>
    <n v="3"/>
    <n v="1"/>
    <x v="22"/>
    <n v="29.999999999999996"/>
    <n v="0"/>
    <x v="0"/>
    <x v="0"/>
    <n v="0"/>
    <n v="1"/>
    <n v="0"/>
    <n v="0"/>
  </r>
  <r>
    <s v="Bardzio"/>
    <s v="Celina"/>
    <d v="1944-01-04T00:00:00"/>
    <s v="male miasto"/>
    <n v="1"/>
    <n v="1"/>
    <x v="23"/>
    <n v="79"/>
    <n v="0"/>
    <x v="0"/>
    <x v="0"/>
    <n v="0"/>
    <n v="0"/>
    <n v="0"/>
    <n v="1"/>
  </r>
  <r>
    <s v="Firlej"/>
    <s v="Anna"/>
    <d v="1983-11-20T00:00:00"/>
    <s v="srednie miasto"/>
    <n v="11"/>
    <n v="1"/>
    <x v="6"/>
    <n v="37.5"/>
    <n v="0"/>
    <x v="0"/>
    <x v="1"/>
    <n v="0"/>
    <n v="0"/>
    <n v="0"/>
    <n v="0"/>
  </r>
  <r>
    <s v="Sadcza"/>
    <s v="Romuald"/>
    <d v="1959-03-24T00:00:00"/>
    <s v="duze miasto"/>
    <n v="3"/>
    <n v="0"/>
    <x v="22"/>
    <n v="0"/>
    <n v="36"/>
    <x v="0"/>
    <x v="0"/>
    <n v="0"/>
    <n v="1"/>
    <n v="0"/>
    <n v="0"/>
  </r>
  <r>
    <s v="Uniejewski"/>
    <s v="Tobiasz"/>
    <d v="1962-07-16T00:00:00"/>
    <s v="srednie miasto"/>
    <n v="7"/>
    <n v="0"/>
    <x v="4"/>
    <n v="0"/>
    <n v="36"/>
    <x v="0"/>
    <x v="0"/>
    <n v="0"/>
    <n v="1"/>
    <n v="0"/>
    <n v="0"/>
  </r>
  <r>
    <s v="Iwaszko"/>
    <s v="Katarzyna"/>
    <d v="1962-10-25T00:00:00"/>
    <s v="duze miasto"/>
    <n v="10"/>
    <n v="1"/>
    <x v="4"/>
    <n v="29.999999999999996"/>
    <n v="0"/>
    <x v="0"/>
    <x v="0"/>
    <n v="0"/>
    <n v="1"/>
    <n v="0"/>
    <n v="0"/>
  </r>
  <r>
    <s v="Rutkowski"/>
    <s v="Sebastian"/>
    <d v="1979-01-01T00:00:00"/>
    <s v="srednie miasto"/>
    <n v="1"/>
    <n v="0"/>
    <x v="24"/>
    <n v="0"/>
    <n v="45"/>
    <x v="0"/>
    <x v="1"/>
    <n v="0"/>
    <n v="0"/>
    <n v="0"/>
    <n v="0"/>
  </r>
  <r>
    <s v="Kubiak"/>
    <s v="Aleksandra"/>
    <d v="1975-04-26T00:00:00"/>
    <s v="wies"/>
    <n v="4"/>
    <n v="1"/>
    <x v="25"/>
    <n v="37.5"/>
    <n v="0"/>
    <x v="0"/>
    <x v="0"/>
    <n v="1"/>
    <n v="0"/>
    <n v="0"/>
    <n v="0"/>
  </r>
  <r>
    <s v="Krakowska"/>
    <s v="Karolina"/>
    <d v="1967-09-29T00:00:00"/>
    <s v="duze miasto"/>
    <n v="9"/>
    <n v="1"/>
    <x v="2"/>
    <n v="29.999999999999996"/>
    <n v="0"/>
    <x v="0"/>
    <x v="0"/>
    <n v="1"/>
    <n v="0"/>
    <n v="0"/>
    <n v="0"/>
  </r>
  <r>
    <s v="Uss"/>
    <s v="Adrian"/>
    <d v="1973-02-08T00:00:00"/>
    <s v="male miasto"/>
    <n v="2"/>
    <n v="0"/>
    <x v="26"/>
    <n v="0"/>
    <n v="45"/>
    <x v="0"/>
    <x v="0"/>
    <n v="1"/>
    <n v="0"/>
    <n v="0"/>
    <n v="0"/>
  </r>
  <r>
    <s v="Zasada"/>
    <s v="Joanna"/>
    <d v="1951-08-07T00:00:00"/>
    <s v="srednie miasto"/>
    <n v="8"/>
    <n v="1"/>
    <x v="27"/>
    <n v="79"/>
    <n v="0"/>
    <x v="0"/>
    <x v="0"/>
    <n v="0"/>
    <n v="0"/>
    <n v="1"/>
    <n v="0"/>
  </r>
  <r>
    <s v="Majka"/>
    <s v="Danuta"/>
    <d v="1992-10-22T00:00:00"/>
    <s v="duze miasto"/>
    <n v="10"/>
    <n v="1"/>
    <x v="28"/>
    <n v="25"/>
    <n v="0"/>
    <x v="1"/>
    <x v="0"/>
    <n v="0"/>
    <n v="0"/>
    <n v="0"/>
    <n v="0"/>
  </r>
  <r>
    <s v="Kaczmar"/>
    <s v="Monika"/>
    <d v="1995-03-15T00:00:00"/>
    <s v="duze miasto"/>
    <n v="3"/>
    <n v="1"/>
    <x v="13"/>
    <n v="25"/>
    <n v="0"/>
    <x v="1"/>
    <x v="0"/>
    <n v="0"/>
    <n v="0"/>
    <n v="0"/>
    <n v="0"/>
  </r>
  <r>
    <s v="Adamczyk"/>
    <s v="Irena"/>
    <d v="1979-03-15T00:00:00"/>
    <s v="srednie miasto"/>
    <n v="3"/>
    <n v="1"/>
    <x v="24"/>
    <n v="37.5"/>
    <n v="0"/>
    <x v="0"/>
    <x v="1"/>
    <n v="0"/>
    <n v="0"/>
    <n v="0"/>
    <n v="0"/>
  </r>
  <r>
    <s v="Jasiak"/>
    <s v="Monika"/>
    <d v="1948-03-20T00:00:00"/>
    <s v="male miasto"/>
    <n v="3"/>
    <n v="1"/>
    <x v="20"/>
    <n v="79"/>
    <n v="0"/>
    <x v="0"/>
    <x v="0"/>
    <n v="0"/>
    <n v="0"/>
    <n v="1"/>
    <n v="0"/>
  </r>
  <r>
    <s v="Sosnowski"/>
    <s v="Arkadiusz"/>
    <d v="1971-03-10T00:00:00"/>
    <s v="duze miasto"/>
    <n v="3"/>
    <n v="0"/>
    <x v="9"/>
    <n v="0"/>
    <n v="45"/>
    <x v="0"/>
    <x v="0"/>
    <n v="1"/>
    <n v="0"/>
    <n v="0"/>
    <n v="0"/>
  </r>
  <r>
    <s v="Bydgoska"/>
    <s v="Karolina"/>
    <d v="1946-09-05T00:00:00"/>
    <s v="duze miasto"/>
    <n v="9"/>
    <n v="1"/>
    <x v="10"/>
    <n v="79"/>
    <n v="0"/>
    <x v="0"/>
    <x v="0"/>
    <n v="0"/>
    <n v="0"/>
    <n v="0"/>
    <n v="1"/>
  </r>
  <r>
    <s v="Szulgo"/>
    <s v="Marek"/>
    <d v="1948-08-12T00:00:00"/>
    <s v="srednie miasto"/>
    <n v="8"/>
    <n v="0"/>
    <x v="20"/>
    <n v="0"/>
    <n v="79"/>
    <x v="0"/>
    <x v="0"/>
    <n v="0"/>
    <n v="0"/>
    <n v="1"/>
    <n v="0"/>
  </r>
  <r>
    <s v="Szczygielski"/>
    <s v="Tadeusz"/>
    <d v="1982-07-23T00:00:00"/>
    <s v="srednie miasto"/>
    <n v="7"/>
    <n v="0"/>
    <x v="11"/>
    <n v="0"/>
    <n v="45"/>
    <x v="0"/>
    <x v="1"/>
    <n v="0"/>
    <n v="0"/>
    <n v="0"/>
    <n v="0"/>
  </r>
  <r>
    <s v="Magierowicz"/>
    <s v="Patryk"/>
    <d v="1962-04-22T00:00:00"/>
    <s v="male miasto"/>
    <n v="4"/>
    <n v="0"/>
    <x v="4"/>
    <n v="0"/>
    <n v="36"/>
    <x v="0"/>
    <x v="0"/>
    <n v="0"/>
    <n v="1"/>
    <n v="0"/>
    <n v="0"/>
  </r>
  <r>
    <s v="Biegaj"/>
    <s v="Karolina"/>
    <d v="1948-10-24T00:00:00"/>
    <s v="srednie miasto"/>
    <n v="10"/>
    <n v="1"/>
    <x v="20"/>
    <n v="79"/>
    <n v="0"/>
    <x v="0"/>
    <x v="0"/>
    <n v="0"/>
    <n v="0"/>
    <n v="1"/>
    <n v="0"/>
  </r>
  <r>
    <s v="Boss"/>
    <s v="Anna"/>
    <d v="1944-04-06T00:00:00"/>
    <s v="srednie miasto"/>
    <n v="4"/>
    <n v="1"/>
    <x v="23"/>
    <n v="79"/>
    <n v="0"/>
    <x v="0"/>
    <x v="0"/>
    <n v="0"/>
    <n v="0"/>
    <n v="0"/>
    <n v="1"/>
  </r>
  <r>
    <s v="Rusu"/>
    <s v="Siergiu"/>
    <d v="1987-12-07T00:00:00"/>
    <s v="srednie miasto"/>
    <n v="12"/>
    <n v="0"/>
    <x v="29"/>
    <n v="0"/>
    <n v="30"/>
    <x v="1"/>
    <x v="0"/>
    <n v="0"/>
    <n v="0"/>
    <n v="0"/>
    <n v="0"/>
  </r>
  <r>
    <s v="Lipski"/>
    <s v="Adam"/>
    <d v="1955-08-31T00:00:00"/>
    <s v="duze miasto"/>
    <n v="8"/>
    <n v="0"/>
    <x v="30"/>
    <n v="0"/>
    <n v="79"/>
    <x v="0"/>
    <x v="0"/>
    <n v="0"/>
    <n v="0"/>
    <n v="1"/>
    <n v="0"/>
  </r>
  <r>
    <s v="Milcarz"/>
    <s v="Maciej"/>
    <d v="1953-01-16T00:00:00"/>
    <s v="srednie miasto"/>
    <n v="1"/>
    <n v="0"/>
    <x v="18"/>
    <n v="0"/>
    <n v="79"/>
    <x v="0"/>
    <x v="0"/>
    <n v="0"/>
    <n v="0"/>
    <n v="1"/>
    <n v="0"/>
  </r>
  <r>
    <s v="Czarnoleska"/>
    <s v="Patrycja"/>
    <d v="1995-04-29T00:00:00"/>
    <s v="duze miasto"/>
    <n v="4"/>
    <n v="1"/>
    <x v="13"/>
    <n v="25"/>
    <n v="0"/>
    <x v="1"/>
    <x v="0"/>
    <n v="0"/>
    <n v="0"/>
    <n v="0"/>
    <n v="0"/>
  </r>
  <r>
    <s v="Rejkowicz"/>
    <s v="Maria"/>
    <d v="1965-02-02T00:00:00"/>
    <s v="wies"/>
    <n v="2"/>
    <n v="1"/>
    <x v="31"/>
    <n v="29.999999999999996"/>
    <n v="0"/>
    <x v="0"/>
    <x v="0"/>
    <n v="0"/>
    <n v="1"/>
    <n v="0"/>
    <n v="0"/>
  </r>
  <r>
    <s v="Rybicka"/>
    <s v="Martyna"/>
    <d v="1980-05-30T00:00:00"/>
    <s v="duze miasto"/>
    <n v="5"/>
    <n v="1"/>
    <x v="32"/>
    <n v="37.5"/>
    <n v="0"/>
    <x v="0"/>
    <x v="1"/>
    <n v="0"/>
    <n v="0"/>
    <n v="0"/>
    <n v="0"/>
  </r>
  <r>
    <s v="Gajak"/>
    <s v="Agnieszka"/>
    <d v="1974-12-07T00:00:00"/>
    <s v="duze miasto"/>
    <n v="12"/>
    <n v="1"/>
    <x v="33"/>
    <n v="37.5"/>
    <n v="0"/>
    <x v="0"/>
    <x v="0"/>
    <n v="1"/>
    <n v="0"/>
    <n v="0"/>
    <n v="0"/>
  </r>
  <r>
    <s v="Zakowicz"/>
    <s v="Kacper"/>
    <d v="1952-02-08T00:00:00"/>
    <s v="srednie miasto"/>
    <n v="2"/>
    <n v="0"/>
    <x v="34"/>
    <n v="0"/>
    <n v="79"/>
    <x v="0"/>
    <x v="0"/>
    <n v="0"/>
    <n v="0"/>
    <n v="1"/>
    <n v="0"/>
  </r>
  <r>
    <s v="Chorzowska"/>
    <s v="Paulina"/>
    <d v="1975-03-22T00:00:00"/>
    <s v="duze miasto"/>
    <n v="3"/>
    <n v="1"/>
    <x v="25"/>
    <n v="37.5"/>
    <n v="0"/>
    <x v="0"/>
    <x v="0"/>
    <n v="1"/>
    <n v="0"/>
    <n v="0"/>
    <n v="0"/>
  </r>
  <r>
    <s v="Belgracka"/>
    <s v="Karolina"/>
    <d v="1956-09-21T00:00:00"/>
    <s v="srednie miasto"/>
    <n v="9"/>
    <n v="1"/>
    <x v="35"/>
    <n v="29.999999999999996"/>
    <n v="0"/>
    <x v="0"/>
    <x v="0"/>
    <n v="0"/>
    <n v="0"/>
    <n v="1"/>
    <n v="0"/>
  </r>
  <r>
    <s v="Paszewski"/>
    <s v="Piotr"/>
    <d v="1960-10-17T00:00:00"/>
    <s v="male miasto"/>
    <n v="10"/>
    <n v="0"/>
    <x v="0"/>
    <n v="0"/>
    <n v="36"/>
    <x v="0"/>
    <x v="0"/>
    <n v="0"/>
    <n v="1"/>
    <n v="0"/>
    <n v="0"/>
  </r>
  <r>
    <s v="Wielogorski"/>
    <s v="Karol"/>
    <d v="1947-07-28T00:00:00"/>
    <s v="duze miasto"/>
    <n v="7"/>
    <n v="0"/>
    <x v="8"/>
    <n v="0"/>
    <n v="79"/>
    <x v="0"/>
    <x v="0"/>
    <n v="0"/>
    <n v="0"/>
    <n v="1"/>
    <n v="0"/>
  </r>
  <r>
    <s v="Kowalczyk"/>
    <s v="Karol"/>
    <d v="1993-11-07T00:00:00"/>
    <s v="male miasto"/>
    <n v="11"/>
    <n v="0"/>
    <x v="36"/>
    <n v="0"/>
    <n v="30"/>
    <x v="1"/>
    <x v="0"/>
    <n v="0"/>
    <n v="0"/>
    <n v="0"/>
    <n v="0"/>
  </r>
  <r>
    <s v="Marzec"/>
    <s v="Maciej"/>
    <d v="1970-09-10T00:00:00"/>
    <s v="male miasto"/>
    <n v="9"/>
    <n v="0"/>
    <x v="37"/>
    <n v="0"/>
    <n v="36"/>
    <x v="0"/>
    <x v="0"/>
    <n v="1"/>
    <n v="0"/>
    <n v="0"/>
    <n v="0"/>
  </r>
  <r>
    <s v="Kaczan"/>
    <s v="Ewa"/>
    <d v="1955-06-02T00:00:00"/>
    <s v="male miasto"/>
    <n v="6"/>
    <n v="1"/>
    <x v="30"/>
    <n v="29.999999999999996"/>
    <n v="0"/>
    <x v="0"/>
    <x v="0"/>
    <n v="0"/>
    <n v="0"/>
    <n v="1"/>
    <n v="0"/>
  </r>
  <r>
    <s v="Cichocka"/>
    <s v="Anna"/>
    <d v="1969-07-31T00:00:00"/>
    <s v="duze miasto"/>
    <n v="7"/>
    <n v="1"/>
    <x v="38"/>
    <n v="29.999999999999996"/>
    <n v="0"/>
    <x v="0"/>
    <x v="0"/>
    <n v="1"/>
    <n v="0"/>
    <n v="0"/>
    <n v="0"/>
  </r>
  <r>
    <s v="Wichrowa"/>
    <s v="Ewa"/>
    <d v="1952-02-24T00:00:00"/>
    <s v="wies"/>
    <n v="2"/>
    <n v="1"/>
    <x v="34"/>
    <n v="79"/>
    <n v="0"/>
    <x v="0"/>
    <x v="0"/>
    <n v="0"/>
    <n v="0"/>
    <n v="1"/>
    <n v="0"/>
  </r>
  <r>
    <s v="Wpawska"/>
    <s v="Barbara"/>
    <d v="1951-07-02T00:00:00"/>
    <s v="duze miasto"/>
    <n v="7"/>
    <n v="1"/>
    <x v="27"/>
    <n v="79"/>
    <n v="0"/>
    <x v="0"/>
    <x v="0"/>
    <n v="0"/>
    <n v="0"/>
    <n v="1"/>
    <n v="0"/>
  </r>
  <r>
    <s v="Bugajska"/>
    <s v="Julia"/>
    <d v="1946-09-27T00:00:00"/>
    <s v="male miasto"/>
    <n v="9"/>
    <n v="1"/>
    <x v="10"/>
    <n v="79"/>
    <n v="0"/>
    <x v="0"/>
    <x v="0"/>
    <n v="0"/>
    <n v="0"/>
    <n v="0"/>
    <n v="1"/>
  </r>
  <r>
    <s v="Adaszek"/>
    <s v="Barbara"/>
    <d v="1991-02-08T00:00:00"/>
    <s v="srednie miasto"/>
    <n v="2"/>
    <n v="1"/>
    <x v="5"/>
    <n v="25"/>
    <n v="0"/>
    <x v="1"/>
    <x v="0"/>
    <n v="0"/>
    <n v="0"/>
    <n v="0"/>
    <n v="0"/>
  </r>
  <r>
    <s v="Mielecka"/>
    <s v="Joanna"/>
    <d v="1946-07-04T00:00:00"/>
    <s v="srednie miasto"/>
    <n v="7"/>
    <n v="1"/>
    <x v="10"/>
    <n v="79"/>
    <n v="0"/>
    <x v="0"/>
    <x v="0"/>
    <n v="0"/>
    <n v="0"/>
    <n v="0"/>
    <n v="1"/>
  </r>
  <r>
    <s v="Radu"/>
    <s v="Daniel"/>
    <d v="1991-06-19T00:00:00"/>
    <s v="male miasto"/>
    <n v="6"/>
    <n v="0"/>
    <x v="5"/>
    <n v="0"/>
    <n v="30"/>
    <x v="1"/>
    <x v="0"/>
    <n v="0"/>
    <n v="0"/>
    <n v="0"/>
    <n v="0"/>
  </r>
  <r>
    <s v="Chorzowska"/>
    <s v="Joanna"/>
    <d v="1968-08-20T00:00:00"/>
    <s v="srednie miasto"/>
    <n v="8"/>
    <n v="1"/>
    <x v="17"/>
    <n v="29.999999999999996"/>
    <n v="0"/>
    <x v="0"/>
    <x v="0"/>
    <n v="1"/>
    <n v="0"/>
    <n v="0"/>
    <n v="0"/>
  </r>
  <r>
    <s v="Szymenderski"/>
    <s v="Olaf"/>
    <d v="1993-05-11T00:00:00"/>
    <s v="male miasto"/>
    <n v="5"/>
    <n v="0"/>
    <x v="36"/>
    <n v="0"/>
    <n v="30"/>
    <x v="1"/>
    <x v="0"/>
    <n v="0"/>
    <n v="0"/>
    <n v="0"/>
    <n v="0"/>
  </r>
  <r>
    <s v="Adamczyk"/>
    <s v="Karolina"/>
    <d v="1953-06-12T00:00:00"/>
    <s v="wies"/>
    <n v="6"/>
    <n v="1"/>
    <x v="18"/>
    <n v="79"/>
    <n v="0"/>
    <x v="0"/>
    <x v="0"/>
    <n v="0"/>
    <n v="0"/>
    <n v="1"/>
    <n v="0"/>
  </r>
  <r>
    <s v="Banasik"/>
    <s v="Zofia"/>
    <d v="1974-09-12T00:00:00"/>
    <s v="wies"/>
    <n v="9"/>
    <n v="1"/>
    <x v="33"/>
    <n v="37.5"/>
    <n v="0"/>
    <x v="0"/>
    <x v="0"/>
    <n v="1"/>
    <n v="0"/>
    <n v="0"/>
    <n v="0"/>
  </r>
  <r>
    <s v="Kostrzewa"/>
    <s v="Piotr"/>
    <d v="1974-11-14T00:00:00"/>
    <s v="duze miasto"/>
    <n v="11"/>
    <n v="0"/>
    <x v="33"/>
    <n v="0"/>
    <n v="45"/>
    <x v="0"/>
    <x v="0"/>
    <n v="1"/>
    <n v="0"/>
    <n v="0"/>
    <n v="0"/>
  </r>
  <r>
    <s v="Gazda"/>
    <s v="Alicja"/>
    <d v="1956-06-12T00:00:00"/>
    <s v="duze miasto"/>
    <n v="6"/>
    <n v="1"/>
    <x v="35"/>
    <n v="29.999999999999996"/>
    <n v="0"/>
    <x v="0"/>
    <x v="0"/>
    <n v="0"/>
    <n v="0"/>
    <n v="1"/>
    <n v="0"/>
  </r>
  <r>
    <s v="Lubelska"/>
    <s v="Justyna"/>
    <d v="1952-09-19T00:00:00"/>
    <s v="duze miasto"/>
    <n v="9"/>
    <n v="1"/>
    <x v="34"/>
    <n v="79"/>
    <n v="0"/>
    <x v="0"/>
    <x v="0"/>
    <n v="0"/>
    <n v="0"/>
    <n v="1"/>
    <n v="0"/>
  </r>
  <r>
    <s v="Grabowska"/>
    <s v="Klaudia"/>
    <d v="1959-12-14T00:00:00"/>
    <s v="duze miasto"/>
    <n v="12"/>
    <n v="1"/>
    <x v="22"/>
    <n v="29.999999999999996"/>
    <n v="0"/>
    <x v="0"/>
    <x v="0"/>
    <n v="0"/>
    <n v="1"/>
    <n v="0"/>
    <n v="0"/>
  </r>
  <r>
    <s v="Talaska"/>
    <s v="Marcin"/>
    <d v="1946-03-12T00:00:00"/>
    <s v="duze miasto"/>
    <n v="3"/>
    <n v="0"/>
    <x v="10"/>
    <n v="0"/>
    <n v="79"/>
    <x v="0"/>
    <x v="0"/>
    <n v="0"/>
    <n v="0"/>
    <n v="0"/>
    <n v="1"/>
  </r>
  <r>
    <s v="Lewandowski"/>
    <s v="Bartosz"/>
    <d v="1995-07-13T00:00:00"/>
    <s v="srednie miasto"/>
    <n v="7"/>
    <n v="0"/>
    <x v="13"/>
    <n v="0"/>
    <n v="30"/>
    <x v="1"/>
    <x v="0"/>
    <n v="0"/>
    <n v="0"/>
    <n v="0"/>
    <n v="0"/>
  </r>
  <r>
    <s v="Durka"/>
    <s v="Kornelia"/>
    <d v="1943-11-18T00:00:00"/>
    <s v="duze miasto"/>
    <n v="11"/>
    <n v="1"/>
    <x v="39"/>
    <n v="79"/>
    <n v="0"/>
    <x v="0"/>
    <x v="0"/>
    <n v="0"/>
    <n v="0"/>
    <n v="0"/>
    <n v="1"/>
  </r>
  <r>
    <s v="Krynicka"/>
    <s v="Justyna"/>
    <d v="1991-07-27T00:00:00"/>
    <s v="srednie miasto"/>
    <n v="7"/>
    <n v="1"/>
    <x v="5"/>
    <n v="25"/>
    <n v="0"/>
    <x v="1"/>
    <x v="0"/>
    <n v="0"/>
    <n v="0"/>
    <n v="0"/>
    <n v="0"/>
  </r>
  <r>
    <s v="Baran"/>
    <s v="Leon"/>
    <d v="1951-09-21T00:00:00"/>
    <s v="srednie miasto"/>
    <n v="9"/>
    <n v="0"/>
    <x v="27"/>
    <n v="0"/>
    <n v="79"/>
    <x v="0"/>
    <x v="0"/>
    <n v="0"/>
    <n v="0"/>
    <n v="1"/>
    <n v="0"/>
  </r>
  <r>
    <s v="Pleszewska"/>
    <s v="Patrycja"/>
    <d v="1988-03-17T00:00:00"/>
    <s v="duze miasto"/>
    <n v="3"/>
    <n v="1"/>
    <x v="40"/>
    <n v="25"/>
    <n v="0"/>
    <x v="1"/>
    <x v="0"/>
    <n v="0"/>
    <n v="0"/>
    <n v="0"/>
    <n v="0"/>
  </r>
  <r>
    <s v="Kika"/>
    <s v="Marcelina"/>
    <d v="1986-12-25T00:00:00"/>
    <s v="wies"/>
    <n v="12"/>
    <n v="1"/>
    <x v="3"/>
    <n v="25"/>
    <n v="0"/>
    <x v="0"/>
    <x v="1"/>
    <n v="0"/>
    <n v="0"/>
    <n v="0"/>
    <n v="0"/>
  </r>
  <r>
    <s v="Legnicka"/>
    <s v="Maryla"/>
    <d v="1983-11-13T00:00:00"/>
    <s v="male miasto"/>
    <n v="11"/>
    <n v="1"/>
    <x v="6"/>
    <n v="37.5"/>
    <n v="0"/>
    <x v="0"/>
    <x v="1"/>
    <n v="0"/>
    <n v="0"/>
    <n v="0"/>
    <n v="0"/>
  </r>
  <r>
    <s v="Kijowski"/>
    <s v="Wojciech"/>
    <d v="1993-07-27T00:00:00"/>
    <s v="male miasto"/>
    <n v="7"/>
    <n v="0"/>
    <x v="36"/>
    <n v="0"/>
    <n v="30"/>
    <x v="1"/>
    <x v="0"/>
    <n v="0"/>
    <n v="0"/>
    <n v="0"/>
    <n v="0"/>
  </r>
  <r>
    <s v="Antczak"/>
    <s v="Klaudia"/>
    <d v="1991-02-12T00:00:00"/>
    <s v="duze miasto"/>
    <n v="2"/>
    <n v="1"/>
    <x v="5"/>
    <n v="25"/>
    <n v="0"/>
    <x v="1"/>
    <x v="0"/>
    <n v="0"/>
    <n v="0"/>
    <n v="0"/>
    <n v="0"/>
  </r>
  <r>
    <s v="Krakowska"/>
    <s v="Teresa"/>
    <d v="1959-12-13T00:00:00"/>
    <s v="duze miasto"/>
    <n v="12"/>
    <n v="1"/>
    <x v="22"/>
    <n v="29.999999999999996"/>
    <n v="0"/>
    <x v="0"/>
    <x v="0"/>
    <n v="0"/>
    <n v="1"/>
    <n v="0"/>
    <n v="0"/>
  </r>
  <r>
    <s v="Suwalska"/>
    <s v="Paulina"/>
    <d v="1950-12-07T00:00:00"/>
    <s v="male miasto"/>
    <n v="12"/>
    <n v="1"/>
    <x v="21"/>
    <n v="79"/>
    <n v="0"/>
    <x v="0"/>
    <x v="0"/>
    <n v="0"/>
    <n v="0"/>
    <n v="1"/>
    <n v="0"/>
  </r>
  <r>
    <s v="Karwatowska"/>
    <s v="Marzena"/>
    <d v="1951-10-09T00:00:00"/>
    <s v="duze miasto"/>
    <n v="10"/>
    <n v="1"/>
    <x v="27"/>
    <n v="79"/>
    <n v="0"/>
    <x v="0"/>
    <x v="0"/>
    <n v="0"/>
    <n v="0"/>
    <n v="1"/>
    <n v="0"/>
  </r>
  <r>
    <s v="Sofijska"/>
    <s v="Ewa"/>
    <d v="1946-09-11T00:00:00"/>
    <s v="wies"/>
    <n v="9"/>
    <n v="1"/>
    <x v="10"/>
    <n v="79"/>
    <n v="0"/>
    <x v="0"/>
    <x v="0"/>
    <n v="0"/>
    <n v="0"/>
    <n v="0"/>
    <n v="1"/>
  </r>
  <r>
    <s v="Sadecki"/>
    <s v="Andrzej"/>
    <d v="1961-12-04T00:00:00"/>
    <s v="wies"/>
    <n v="12"/>
    <n v="0"/>
    <x v="41"/>
    <n v="0"/>
    <n v="36"/>
    <x v="0"/>
    <x v="0"/>
    <n v="0"/>
    <n v="1"/>
    <n v="0"/>
    <n v="0"/>
  </r>
  <r>
    <s v="Podlaska"/>
    <s v="Paulina"/>
    <d v="1954-01-16T00:00:00"/>
    <s v="duze miasto"/>
    <n v="1"/>
    <n v="1"/>
    <x v="16"/>
    <n v="79"/>
    <n v="0"/>
    <x v="0"/>
    <x v="0"/>
    <n v="0"/>
    <n v="0"/>
    <n v="1"/>
    <n v="0"/>
  </r>
  <r>
    <s v="Augustowska"/>
    <s v="Zofia"/>
    <d v="1966-04-25T00:00:00"/>
    <s v="srednie miasto"/>
    <n v="4"/>
    <n v="1"/>
    <x v="42"/>
    <n v="29.999999999999996"/>
    <n v="0"/>
    <x v="0"/>
    <x v="0"/>
    <n v="0"/>
    <n v="1"/>
    <n v="0"/>
    <n v="0"/>
  </r>
  <r>
    <s v="Piotrkowska"/>
    <s v="Paulina"/>
    <d v="1947-01-29T00:00:00"/>
    <s v="male miasto"/>
    <n v="1"/>
    <n v="1"/>
    <x v="8"/>
    <n v="79"/>
    <n v="0"/>
    <x v="0"/>
    <x v="0"/>
    <n v="0"/>
    <n v="0"/>
    <n v="1"/>
    <n v="0"/>
  </r>
  <r>
    <s v="Sopocka"/>
    <s v="Karolina"/>
    <d v="1987-08-24T00:00:00"/>
    <s v="duze miasto"/>
    <n v="8"/>
    <n v="1"/>
    <x v="29"/>
    <n v="25"/>
    <n v="0"/>
    <x v="1"/>
    <x v="0"/>
    <n v="0"/>
    <n v="0"/>
    <n v="0"/>
    <n v="0"/>
  </r>
  <r>
    <s v="Piotrkowska"/>
    <s v="Katarzyna"/>
    <d v="1964-10-29T00:00:00"/>
    <s v="duze miasto"/>
    <n v="10"/>
    <n v="1"/>
    <x v="19"/>
    <n v="29.999999999999996"/>
    <n v="0"/>
    <x v="0"/>
    <x v="0"/>
    <n v="0"/>
    <n v="1"/>
    <n v="0"/>
    <n v="0"/>
  </r>
  <r>
    <s v="Krakowska"/>
    <s v="Beata"/>
    <d v="1971-11-02T00:00:00"/>
    <s v="duze miasto"/>
    <n v="11"/>
    <n v="1"/>
    <x v="9"/>
    <n v="37.5"/>
    <n v="0"/>
    <x v="0"/>
    <x v="0"/>
    <n v="1"/>
    <n v="0"/>
    <n v="0"/>
    <n v="0"/>
  </r>
  <r>
    <s v="Kalinowski"/>
    <s v="Szymon"/>
    <d v="1984-04-02T00:00:00"/>
    <s v="srednie miasto"/>
    <n v="4"/>
    <n v="0"/>
    <x v="1"/>
    <n v="0"/>
    <n v="45"/>
    <x v="0"/>
    <x v="1"/>
    <n v="0"/>
    <n v="0"/>
    <n v="0"/>
    <n v="0"/>
  </r>
  <r>
    <s v="Rzymski"/>
    <s v="Robert"/>
    <d v="1970-09-07T00:00:00"/>
    <s v="srednie miasto"/>
    <n v="9"/>
    <n v="0"/>
    <x v="37"/>
    <n v="0"/>
    <n v="36"/>
    <x v="0"/>
    <x v="0"/>
    <n v="1"/>
    <n v="0"/>
    <n v="0"/>
    <n v="0"/>
  </r>
  <r>
    <s v="Kowalik"/>
    <s v="Malgorzata"/>
    <d v="1945-04-02T00:00:00"/>
    <s v="male miasto"/>
    <n v="4"/>
    <n v="1"/>
    <x v="15"/>
    <n v="79"/>
    <n v="0"/>
    <x v="0"/>
    <x v="0"/>
    <n v="0"/>
    <n v="0"/>
    <n v="0"/>
    <n v="1"/>
  </r>
  <r>
    <s v="Bajda"/>
    <s v="Ewelina"/>
    <d v="1983-08-02T00:00:00"/>
    <s v="male miasto"/>
    <n v="8"/>
    <n v="1"/>
    <x v="6"/>
    <n v="37.5"/>
    <n v="0"/>
    <x v="0"/>
    <x v="1"/>
    <n v="0"/>
    <n v="0"/>
    <n v="0"/>
    <n v="0"/>
  </r>
  <r>
    <s v="Kapala"/>
    <s v="Adrian"/>
    <d v="1986-07-08T00:00:00"/>
    <s v="duze miasto"/>
    <n v="7"/>
    <n v="0"/>
    <x v="3"/>
    <n v="0"/>
    <n v="30"/>
    <x v="0"/>
    <x v="1"/>
    <n v="0"/>
    <n v="0"/>
    <n v="0"/>
    <n v="0"/>
  </r>
  <r>
    <s v="Szklarska"/>
    <s v="Marzena"/>
    <d v="1977-10-29T00:00:00"/>
    <s v="duze miasto"/>
    <n v="10"/>
    <n v="1"/>
    <x v="43"/>
    <n v="37.5"/>
    <n v="0"/>
    <x v="0"/>
    <x v="1"/>
    <n v="0"/>
    <n v="0"/>
    <n v="0"/>
    <n v="0"/>
  </r>
  <r>
    <s v="Jagos"/>
    <s v="Wioletta"/>
    <d v="1963-05-08T00:00:00"/>
    <s v="duze miasto"/>
    <n v="5"/>
    <n v="1"/>
    <x v="14"/>
    <n v="29.999999999999996"/>
    <n v="0"/>
    <x v="0"/>
    <x v="0"/>
    <n v="0"/>
    <n v="1"/>
    <n v="0"/>
    <n v="0"/>
  </r>
  <r>
    <s v="Szklarska"/>
    <s v="Dominika"/>
    <d v="1981-10-02T00:00:00"/>
    <s v="duze miasto"/>
    <n v="10"/>
    <n v="1"/>
    <x v="12"/>
    <n v="37.5"/>
    <n v="0"/>
    <x v="0"/>
    <x v="1"/>
    <n v="0"/>
    <n v="0"/>
    <n v="0"/>
    <n v="0"/>
  </r>
  <r>
    <s v="Bolkowski"/>
    <s v="Jan"/>
    <d v="1989-02-06T00:00:00"/>
    <s v="male miasto"/>
    <n v="2"/>
    <n v="0"/>
    <x v="44"/>
    <n v="0"/>
    <n v="30"/>
    <x v="1"/>
    <x v="0"/>
    <n v="0"/>
    <n v="0"/>
    <n v="0"/>
    <n v="0"/>
  </r>
  <r>
    <s v="Barszcz"/>
    <s v="Patryk"/>
    <d v="1980-05-20T00:00:00"/>
    <s v="duze miasto"/>
    <n v="5"/>
    <n v="0"/>
    <x v="32"/>
    <n v="0"/>
    <n v="45"/>
    <x v="0"/>
    <x v="1"/>
    <n v="0"/>
    <n v="0"/>
    <n v="0"/>
    <n v="0"/>
  </r>
  <r>
    <s v="Kot"/>
    <s v="Maciej"/>
    <d v="1948-08-27T00:00:00"/>
    <s v="male miasto"/>
    <n v="8"/>
    <n v="0"/>
    <x v="20"/>
    <n v="0"/>
    <n v="79"/>
    <x v="0"/>
    <x v="0"/>
    <n v="0"/>
    <n v="0"/>
    <n v="1"/>
    <n v="0"/>
  </r>
  <r>
    <s v="Junak"/>
    <s v="Roxana"/>
    <d v="1978-03-31T00:00:00"/>
    <s v="srednie miasto"/>
    <n v="3"/>
    <n v="1"/>
    <x v="45"/>
    <n v="37.5"/>
    <n v="0"/>
    <x v="0"/>
    <x v="1"/>
    <n v="0"/>
    <n v="0"/>
    <n v="0"/>
    <n v="0"/>
  </r>
  <r>
    <s v="Setniewska"/>
    <s v="Wiktoria"/>
    <d v="1957-11-30T00:00:00"/>
    <s v="male miasto"/>
    <n v="11"/>
    <n v="1"/>
    <x v="46"/>
    <n v="29.999999999999996"/>
    <n v="0"/>
    <x v="0"/>
    <x v="0"/>
    <n v="0"/>
    <n v="1"/>
    <n v="0"/>
    <n v="0"/>
  </r>
  <r>
    <s v="Hajkiewicz"/>
    <s v="Justyna"/>
    <d v="1949-10-12T00:00:00"/>
    <s v="duze miasto"/>
    <n v="10"/>
    <n v="1"/>
    <x v="47"/>
    <n v="79"/>
    <n v="0"/>
    <x v="0"/>
    <x v="0"/>
    <n v="0"/>
    <n v="0"/>
    <n v="1"/>
    <n v="0"/>
  </r>
  <r>
    <s v="Balcerzak"/>
    <s v="Ilona"/>
    <d v="1956-06-24T00:00:00"/>
    <s v="srednie miasto"/>
    <n v="6"/>
    <n v="1"/>
    <x v="35"/>
    <n v="29.999999999999996"/>
    <n v="0"/>
    <x v="0"/>
    <x v="0"/>
    <n v="0"/>
    <n v="0"/>
    <n v="1"/>
    <n v="0"/>
  </r>
  <r>
    <s v="Litewka"/>
    <s v="Maciej"/>
    <d v="1994-01-30T00:00:00"/>
    <s v="duze miasto"/>
    <n v="1"/>
    <n v="0"/>
    <x v="48"/>
    <n v="0"/>
    <n v="30"/>
    <x v="1"/>
    <x v="0"/>
    <n v="0"/>
    <n v="0"/>
    <n v="0"/>
    <n v="0"/>
  </r>
  <r>
    <s v="Kotala"/>
    <s v="Anna"/>
    <d v="1970-01-14T00:00:00"/>
    <s v="srednie miasto"/>
    <n v="1"/>
    <n v="1"/>
    <x v="37"/>
    <n v="29.999999999999996"/>
    <n v="0"/>
    <x v="0"/>
    <x v="0"/>
    <n v="1"/>
    <n v="0"/>
    <n v="0"/>
    <n v="0"/>
  </r>
  <r>
    <s v="Aronowska"/>
    <s v="Halina"/>
    <d v="1980-05-09T00:00:00"/>
    <s v="duze miasto"/>
    <n v="5"/>
    <n v="1"/>
    <x v="32"/>
    <n v="37.5"/>
    <n v="0"/>
    <x v="0"/>
    <x v="1"/>
    <n v="0"/>
    <n v="0"/>
    <n v="0"/>
    <n v="0"/>
  </r>
  <r>
    <s v="Katowicka"/>
    <s v="Dorota"/>
    <d v="1959-06-03T00:00:00"/>
    <s v="srednie miasto"/>
    <n v="6"/>
    <n v="1"/>
    <x v="22"/>
    <n v="29.999999999999996"/>
    <n v="0"/>
    <x v="0"/>
    <x v="0"/>
    <n v="0"/>
    <n v="1"/>
    <n v="0"/>
    <n v="0"/>
  </r>
  <r>
    <s v="Bitner"/>
    <s v="Halina"/>
    <d v="1955-12-13T00:00:00"/>
    <s v="duze miasto"/>
    <n v="12"/>
    <n v="1"/>
    <x v="30"/>
    <n v="29.999999999999996"/>
    <n v="0"/>
    <x v="0"/>
    <x v="0"/>
    <n v="0"/>
    <n v="0"/>
    <n v="1"/>
    <n v="0"/>
  </r>
  <r>
    <s v="Sochacki"/>
    <s v="Marcin"/>
    <d v="1967-01-03T00:00:00"/>
    <s v="duze miasto"/>
    <n v="1"/>
    <n v="0"/>
    <x v="2"/>
    <n v="0"/>
    <n v="36"/>
    <x v="0"/>
    <x v="0"/>
    <n v="1"/>
    <n v="0"/>
    <n v="0"/>
    <n v="0"/>
  </r>
  <r>
    <s v="Skrok"/>
    <s v="Arkadiusz"/>
    <d v="1973-04-19T00:00:00"/>
    <s v="srednie miasto"/>
    <n v="4"/>
    <n v="0"/>
    <x v="26"/>
    <n v="0"/>
    <n v="45"/>
    <x v="0"/>
    <x v="0"/>
    <n v="1"/>
    <n v="0"/>
    <n v="0"/>
    <n v="0"/>
  </r>
  <r>
    <s v="Bartosiak"/>
    <s v="Kazimiera"/>
    <d v="1948-05-15T00:00:00"/>
    <s v="duze miasto"/>
    <n v="5"/>
    <n v="1"/>
    <x v="20"/>
    <n v="79"/>
    <n v="0"/>
    <x v="0"/>
    <x v="0"/>
    <n v="0"/>
    <n v="0"/>
    <n v="1"/>
    <n v="0"/>
  </r>
  <r>
    <s v="Siedlecka"/>
    <s v="Rozalia"/>
    <d v="1947-08-03T00:00:00"/>
    <s v="duze miasto"/>
    <n v="8"/>
    <n v="1"/>
    <x v="8"/>
    <n v="79"/>
    <n v="0"/>
    <x v="0"/>
    <x v="0"/>
    <n v="0"/>
    <n v="0"/>
    <n v="1"/>
    <n v="0"/>
  </r>
  <r>
    <s v="Muchewicz"/>
    <s v="Piotr"/>
    <d v="1946-06-23T00:00:00"/>
    <s v="srednie miasto"/>
    <n v="6"/>
    <n v="0"/>
    <x v="10"/>
    <n v="0"/>
    <n v="79"/>
    <x v="0"/>
    <x v="0"/>
    <n v="0"/>
    <n v="0"/>
    <n v="0"/>
    <n v="1"/>
  </r>
  <r>
    <s v="Pilipczuk"/>
    <s v="Mariusz"/>
    <d v="1992-06-24T00:00:00"/>
    <s v="male miasto"/>
    <n v="6"/>
    <n v="0"/>
    <x v="28"/>
    <n v="0"/>
    <n v="30"/>
    <x v="1"/>
    <x v="0"/>
    <n v="0"/>
    <n v="0"/>
    <n v="0"/>
    <n v="0"/>
  </r>
  <r>
    <s v="Krakowska"/>
    <s v="Paulina"/>
    <d v="1992-10-08T00:00:00"/>
    <s v="srednie miasto"/>
    <n v="10"/>
    <n v="1"/>
    <x v="28"/>
    <n v="25"/>
    <n v="0"/>
    <x v="1"/>
    <x v="0"/>
    <n v="0"/>
    <n v="0"/>
    <n v="0"/>
    <n v="0"/>
  </r>
  <r>
    <s v="Bielun"/>
    <s v="Urszula"/>
    <d v="1983-07-01T00:00:00"/>
    <s v="wies"/>
    <n v="7"/>
    <n v="1"/>
    <x v="6"/>
    <n v="37.5"/>
    <n v="0"/>
    <x v="0"/>
    <x v="1"/>
    <n v="0"/>
    <n v="0"/>
    <n v="0"/>
    <n v="0"/>
  </r>
  <r>
    <s v="Grzeskowiak"/>
    <s v="Szymon"/>
    <d v="1960-06-23T00:00:00"/>
    <s v="wies"/>
    <n v="6"/>
    <n v="0"/>
    <x v="0"/>
    <n v="0"/>
    <n v="36"/>
    <x v="0"/>
    <x v="0"/>
    <n v="0"/>
    <n v="1"/>
    <n v="0"/>
    <n v="0"/>
  </r>
  <r>
    <s v="Karpek"/>
    <s v="Paulina"/>
    <d v="1976-06-27T00:00:00"/>
    <s v="srednie miasto"/>
    <n v="6"/>
    <n v="1"/>
    <x v="49"/>
    <n v="37.5"/>
    <n v="0"/>
    <x v="0"/>
    <x v="0"/>
    <n v="1"/>
    <n v="0"/>
    <n v="0"/>
    <n v="0"/>
  </r>
  <r>
    <s v="Kowal"/>
    <s v="Ewa"/>
    <d v="1965-01-20T00:00:00"/>
    <s v="duze miasto"/>
    <n v="1"/>
    <n v="1"/>
    <x v="31"/>
    <n v="29.999999999999996"/>
    <n v="0"/>
    <x v="0"/>
    <x v="0"/>
    <n v="0"/>
    <n v="1"/>
    <n v="0"/>
    <n v="0"/>
  </r>
  <r>
    <s v="Augustyn"/>
    <s v="Zofia"/>
    <d v="1968-11-16T00:00:00"/>
    <s v="srednie miasto"/>
    <n v="11"/>
    <n v="1"/>
    <x v="17"/>
    <n v="29.999999999999996"/>
    <n v="0"/>
    <x v="0"/>
    <x v="0"/>
    <n v="1"/>
    <n v="0"/>
    <n v="0"/>
    <n v="0"/>
  </r>
  <r>
    <s v="Filipczuk"/>
    <s v="Paulina"/>
    <d v="1967-12-18T00:00:00"/>
    <s v="duze miasto"/>
    <n v="12"/>
    <n v="1"/>
    <x v="2"/>
    <n v="29.999999999999996"/>
    <n v="0"/>
    <x v="0"/>
    <x v="0"/>
    <n v="1"/>
    <n v="0"/>
    <n v="0"/>
    <n v="0"/>
  </r>
  <r>
    <s v="Miklas"/>
    <s v="Maciej"/>
    <d v="1991-06-09T00:00:00"/>
    <s v="wies"/>
    <n v="6"/>
    <n v="0"/>
    <x v="5"/>
    <n v="0"/>
    <n v="30"/>
    <x v="1"/>
    <x v="0"/>
    <n v="0"/>
    <n v="0"/>
    <n v="0"/>
    <n v="0"/>
  </r>
  <r>
    <s v="Vasina"/>
    <s v="Adam"/>
    <d v="1995-04-06T00:00:00"/>
    <s v="wies"/>
    <n v="4"/>
    <n v="0"/>
    <x v="13"/>
    <n v="0"/>
    <n v="30"/>
    <x v="1"/>
    <x v="0"/>
    <n v="0"/>
    <n v="0"/>
    <n v="0"/>
    <n v="0"/>
  </r>
  <r>
    <s v="Bydgoska"/>
    <s v="Inga"/>
    <d v="1955-10-12T00:00:00"/>
    <s v="duze miasto"/>
    <n v="10"/>
    <n v="1"/>
    <x v="30"/>
    <n v="29.999999999999996"/>
    <n v="0"/>
    <x v="0"/>
    <x v="0"/>
    <n v="0"/>
    <n v="0"/>
    <n v="1"/>
    <n v="0"/>
  </r>
  <r>
    <s v="Banasiewicz"/>
    <s v="Beata"/>
    <d v="1969-08-01T00:00:00"/>
    <s v="duze miasto"/>
    <n v="8"/>
    <n v="1"/>
    <x v="38"/>
    <n v="29.999999999999996"/>
    <n v="0"/>
    <x v="0"/>
    <x v="0"/>
    <n v="1"/>
    <n v="0"/>
    <n v="0"/>
    <n v="0"/>
  </r>
  <r>
    <s v="Fryziel"/>
    <s v="Daria"/>
    <d v="1958-12-29T00:00:00"/>
    <s v="duze miasto"/>
    <n v="12"/>
    <n v="1"/>
    <x v="50"/>
    <n v="29.999999999999996"/>
    <n v="0"/>
    <x v="0"/>
    <x v="0"/>
    <n v="0"/>
    <n v="1"/>
    <n v="0"/>
    <n v="0"/>
  </r>
  <r>
    <s v="Bedka"/>
    <s v="Justyna"/>
    <d v="1985-07-04T00:00:00"/>
    <s v="wies"/>
    <n v="7"/>
    <n v="1"/>
    <x v="7"/>
    <n v="37.5"/>
    <n v="0"/>
    <x v="0"/>
    <x v="1"/>
    <n v="0"/>
    <n v="0"/>
    <n v="0"/>
    <n v="0"/>
  </r>
  <r>
    <s v="Banaszczyk"/>
    <s v="Barbara"/>
    <d v="1977-12-13T00:00:00"/>
    <s v="duze miasto"/>
    <n v="12"/>
    <n v="1"/>
    <x v="43"/>
    <n v="37.5"/>
    <n v="0"/>
    <x v="0"/>
    <x v="1"/>
    <n v="0"/>
    <n v="0"/>
    <n v="0"/>
    <n v="0"/>
  </r>
  <r>
    <s v="Ptaszek"/>
    <s v="Janusz"/>
    <d v="1993-11-14T00:00:00"/>
    <s v="duze miasto"/>
    <n v="11"/>
    <n v="0"/>
    <x v="36"/>
    <n v="0"/>
    <n v="30"/>
    <x v="1"/>
    <x v="0"/>
    <n v="0"/>
    <n v="0"/>
    <n v="0"/>
    <n v="0"/>
  </r>
  <r>
    <s v="Rey"/>
    <s v="Tadeusz"/>
    <d v="1968-05-14T00:00:00"/>
    <s v="srednie miasto"/>
    <n v="5"/>
    <n v="0"/>
    <x v="17"/>
    <n v="0"/>
    <n v="36"/>
    <x v="0"/>
    <x v="0"/>
    <n v="1"/>
    <n v="0"/>
    <n v="0"/>
    <n v="0"/>
  </r>
  <r>
    <s v="Zeller"/>
    <s v="Teresa"/>
    <d v="1951-06-08T00:00:00"/>
    <s v="wies"/>
    <n v="6"/>
    <n v="1"/>
    <x v="27"/>
    <n v="79"/>
    <n v="0"/>
    <x v="0"/>
    <x v="0"/>
    <n v="0"/>
    <n v="0"/>
    <n v="1"/>
    <n v="0"/>
  </r>
  <r>
    <s v="Majcherczyk"/>
    <s v="Maciej"/>
    <d v="1975-08-05T00:00:00"/>
    <s v="wies"/>
    <n v="8"/>
    <n v="0"/>
    <x v="25"/>
    <n v="0"/>
    <n v="45"/>
    <x v="0"/>
    <x v="0"/>
    <n v="1"/>
    <n v="0"/>
    <n v="0"/>
    <n v="0"/>
  </r>
  <r>
    <s v="Grabicka"/>
    <s v="Grazyna"/>
    <d v="1971-05-18T00:00:00"/>
    <s v="duze miasto"/>
    <n v="5"/>
    <n v="1"/>
    <x v="9"/>
    <n v="37.5"/>
    <n v="0"/>
    <x v="0"/>
    <x v="0"/>
    <n v="1"/>
    <n v="0"/>
    <n v="0"/>
    <n v="0"/>
  </r>
  <r>
    <s v="Praska"/>
    <s v="Anna"/>
    <d v="1950-01-22T00:00:00"/>
    <s v="srednie miasto"/>
    <n v="1"/>
    <n v="1"/>
    <x v="21"/>
    <n v="79"/>
    <n v="0"/>
    <x v="0"/>
    <x v="0"/>
    <n v="0"/>
    <n v="0"/>
    <n v="1"/>
    <n v="0"/>
  </r>
  <r>
    <s v="Jakus"/>
    <s v="Piotr"/>
    <d v="1992-04-02T00:00:00"/>
    <s v="duze miasto"/>
    <n v="4"/>
    <n v="0"/>
    <x v="28"/>
    <n v="0"/>
    <n v="30"/>
    <x v="1"/>
    <x v="0"/>
    <n v="0"/>
    <n v="0"/>
    <n v="0"/>
    <n v="0"/>
  </r>
  <r>
    <s v="Grdulska"/>
    <s v="Danuta"/>
    <d v="1969-07-20T00:00:00"/>
    <s v="duze miasto"/>
    <n v="7"/>
    <n v="1"/>
    <x v="38"/>
    <n v="29.999999999999996"/>
    <n v="0"/>
    <x v="0"/>
    <x v="0"/>
    <n v="1"/>
    <n v="0"/>
    <n v="0"/>
    <n v="0"/>
  </r>
  <r>
    <s v="Badowski"/>
    <s v="Karol"/>
    <d v="1959-08-07T00:00:00"/>
    <s v="srednie miasto"/>
    <n v="8"/>
    <n v="0"/>
    <x v="22"/>
    <n v="0"/>
    <n v="36"/>
    <x v="0"/>
    <x v="0"/>
    <n v="0"/>
    <n v="1"/>
    <n v="0"/>
    <n v="0"/>
  </r>
  <r>
    <s v="Majkut"/>
    <s v="Maciej"/>
    <d v="1972-07-10T00:00:00"/>
    <s v="srednie miasto"/>
    <n v="7"/>
    <n v="0"/>
    <x v="51"/>
    <n v="0"/>
    <n v="45"/>
    <x v="0"/>
    <x v="0"/>
    <n v="1"/>
    <n v="0"/>
    <n v="0"/>
    <n v="0"/>
  </r>
  <r>
    <s v="Cabaj"/>
    <s v="Martyna"/>
    <d v="1979-02-11T00:00:00"/>
    <s v="wies"/>
    <n v="2"/>
    <n v="1"/>
    <x v="24"/>
    <n v="37.5"/>
    <n v="0"/>
    <x v="0"/>
    <x v="1"/>
    <n v="0"/>
    <n v="0"/>
    <n v="0"/>
    <n v="0"/>
  </r>
  <r>
    <s v="Malecka"/>
    <s v="Stefania"/>
    <d v="1991-08-04T00:00:00"/>
    <s v="duze miasto"/>
    <n v="8"/>
    <n v="1"/>
    <x v="5"/>
    <n v="25"/>
    <n v="0"/>
    <x v="1"/>
    <x v="0"/>
    <n v="0"/>
    <n v="0"/>
    <n v="0"/>
    <n v="0"/>
  </r>
  <r>
    <s v="Gagatek"/>
    <s v="Stefan"/>
    <d v="1967-03-08T00:00:00"/>
    <s v="duze miasto"/>
    <n v="3"/>
    <n v="0"/>
    <x v="2"/>
    <n v="0"/>
    <n v="36"/>
    <x v="0"/>
    <x v="0"/>
    <n v="1"/>
    <n v="0"/>
    <n v="0"/>
    <n v="0"/>
  </r>
  <r>
    <s v="Otwocka"/>
    <s v="Ewelia"/>
    <d v="1976-08-20T00:00:00"/>
    <s v="srednie miasto"/>
    <n v="8"/>
    <n v="1"/>
    <x v="49"/>
    <n v="37.5"/>
    <n v="0"/>
    <x v="0"/>
    <x v="0"/>
    <n v="1"/>
    <n v="0"/>
    <n v="0"/>
    <n v="0"/>
  </r>
  <r>
    <s v="Pleszewska"/>
    <s v="Krystyna"/>
    <d v="1972-02-06T00:00:00"/>
    <s v="male miasto"/>
    <n v="2"/>
    <n v="1"/>
    <x v="51"/>
    <n v="37.5"/>
    <n v="0"/>
    <x v="0"/>
    <x v="0"/>
    <n v="1"/>
    <n v="0"/>
    <n v="0"/>
    <n v="0"/>
  </r>
  <r>
    <s v="Sabatowicz"/>
    <s v="Szymon"/>
    <d v="1985-02-17T00:00:00"/>
    <s v="duze miasto"/>
    <n v="2"/>
    <n v="0"/>
    <x v="7"/>
    <n v="0"/>
    <n v="45"/>
    <x v="0"/>
    <x v="1"/>
    <n v="0"/>
    <n v="0"/>
    <n v="0"/>
    <n v="0"/>
  </r>
  <r>
    <s v="Magiera"/>
    <s v="Robert"/>
    <d v="1971-06-28T00:00:00"/>
    <s v="male miasto"/>
    <n v="6"/>
    <n v="0"/>
    <x v="9"/>
    <n v="0"/>
    <n v="45"/>
    <x v="0"/>
    <x v="0"/>
    <n v="1"/>
    <n v="0"/>
    <n v="0"/>
    <n v="0"/>
  </r>
  <r>
    <s v="Klekotko"/>
    <s v="Justyna"/>
    <d v="1963-09-18T00:00:00"/>
    <s v="srednie miasto"/>
    <n v="9"/>
    <n v="1"/>
    <x v="14"/>
    <n v="29.999999999999996"/>
    <n v="0"/>
    <x v="0"/>
    <x v="0"/>
    <n v="0"/>
    <n v="1"/>
    <n v="0"/>
    <n v="0"/>
  </r>
  <r>
    <s v="Nowak"/>
    <s v="Damian"/>
    <d v="1990-03-20T00:00:00"/>
    <s v="male miasto"/>
    <n v="3"/>
    <n v="0"/>
    <x v="52"/>
    <n v="0"/>
    <n v="30"/>
    <x v="1"/>
    <x v="0"/>
    <n v="0"/>
    <n v="0"/>
    <n v="0"/>
    <n v="0"/>
  </r>
  <r>
    <s v="Doszko"/>
    <s v="Katarzyna"/>
    <d v="1954-02-04T00:00:00"/>
    <s v="wies"/>
    <n v="2"/>
    <n v="1"/>
    <x v="16"/>
    <n v="79"/>
    <n v="0"/>
    <x v="0"/>
    <x v="0"/>
    <n v="0"/>
    <n v="0"/>
    <n v="1"/>
    <n v="0"/>
  </r>
  <r>
    <s v="Rozwalka"/>
    <s v="Wojciech"/>
    <d v="1974-10-22T00:00:00"/>
    <s v="wies"/>
    <n v="10"/>
    <n v="0"/>
    <x v="33"/>
    <n v="0"/>
    <n v="45"/>
    <x v="0"/>
    <x v="0"/>
    <n v="1"/>
    <n v="0"/>
    <n v="0"/>
    <n v="0"/>
  </r>
  <r>
    <s v="Aleksandrowicz"/>
    <s v="Krystyna"/>
    <d v="1959-10-15T00:00:00"/>
    <s v="srednie miasto"/>
    <n v="10"/>
    <n v="1"/>
    <x v="22"/>
    <n v="29.999999999999996"/>
    <n v="0"/>
    <x v="0"/>
    <x v="0"/>
    <n v="0"/>
    <n v="1"/>
    <n v="0"/>
    <n v="0"/>
  </r>
  <r>
    <s v="Kilarski"/>
    <s v="Ewa"/>
    <d v="1957-08-19T00:00:00"/>
    <s v="male miasto"/>
    <n v="8"/>
    <n v="1"/>
    <x v="46"/>
    <n v="29.999999999999996"/>
    <n v="0"/>
    <x v="0"/>
    <x v="0"/>
    <n v="0"/>
    <n v="1"/>
    <n v="0"/>
    <n v="0"/>
  </r>
  <r>
    <s v="Rykowski"/>
    <s v="Roman"/>
    <d v="1985-09-02T00:00:00"/>
    <s v="male miasto"/>
    <n v="9"/>
    <n v="0"/>
    <x v="7"/>
    <n v="0"/>
    <n v="45"/>
    <x v="0"/>
    <x v="1"/>
    <n v="0"/>
    <n v="0"/>
    <n v="0"/>
    <n v="0"/>
  </r>
  <r>
    <s v="Skierniewicka"/>
    <s v="Malwina"/>
    <d v="1947-01-12T00:00:00"/>
    <s v="duze miasto"/>
    <n v="1"/>
    <n v="1"/>
    <x v="8"/>
    <n v="79"/>
    <n v="0"/>
    <x v="0"/>
    <x v="0"/>
    <n v="0"/>
    <n v="0"/>
    <n v="1"/>
    <n v="0"/>
  </r>
  <r>
    <s v="Wronka"/>
    <s v="Cezary"/>
    <d v="1988-06-11T00:00:00"/>
    <s v="srednie miasto"/>
    <n v="6"/>
    <n v="0"/>
    <x v="40"/>
    <n v="0"/>
    <n v="30"/>
    <x v="1"/>
    <x v="0"/>
    <n v="0"/>
    <n v="0"/>
    <n v="0"/>
    <n v="0"/>
  </r>
  <r>
    <s v="Wroniszewski"/>
    <s v="Mieszko"/>
    <d v="1987-10-31T00:00:00"/>
    <s v="duze miasto"/>
    <n v="10"/>
    <n v="0"/>
    <x v="29"/>
    <n v="0"/>
    <n v="30"/>
    <x v="1"/>
    <x v="0"/>
    <n v="0"/>
    <n v="0"/>
    <n v="0"/>
    <n v="0"/>
  </r>
  <r>
    <s v="Andrzejewska"/>
    <s v="Barbara"/>
    <d v="1986-12-03T00:00:00"/>
    <s v="srednie miasto"/>
    <n v="12"/>
    <n v="1"/>
    <x v="3"/>
    <n v="25"/>
    <n v="0"/>
    <x v="0"/>
    <x v="1"/>
    <n v="0"/>
    <n v="0"/>
    <n v="0"/>
    <n v="0"/>
  </r>
  <r>
    <s v="Klimaszewski"/>
    <s v="Krzysztof"/>
    <d v="1951-01-20T00:00:00"/>
    <s v="male miasto"/>
    <n v="1"/>
    <n v="0"/>
    <x v="27"/>
    <n v="0"/>
    <n v="79"/>
    <x v="0"/>
    <x v="0"/>
    <n v="0"/>
    <n v="0"/>
    <n v="1"/>
    <n v="0"/>
  </r>
  <r>
    <s v="Pachnowski"/>
    <s v="Jacek"/>
    <d v="1945-10-24T00:00:00"/>
    <s v="srednie miasto"/>
    <n v="10"/>
    <n v="0"/>
    <x v="15"/>
    <n v="0"/>
    <n v="79"/>
    <x v="0"/>
    <x v="0"/>
    <n v="0"/>
    <n v="0"/>
    <n v="0"/>
    <n v="1"/>
  </r>
  <r>
    <s v="Klimaszewska"/>
    <s v="Ewa"/>
    <d v="1968-07-17T00:00:00"/>
    <s v="duze miasto"/>
    <n v="7"/>
    <n v="1"/>
    <x v="17"/>
    <n v="29.999999999999996"/>
    <n v="0"/>
    <x v="0"/>
    <x v="0"/>
    <n v="1"/>
    <n v="0"/>
    <n v="0"/>
    <n v="0"/>
  </r>
  <r>
    <s v="Malik"/>
    <s v="Jakub"/>
    <d v="1947-06-24T00:00:00"/>
    <s v="srednie miasto"/>
    <n v="6"/>
    <n v="0"/>
    <x v="8"/>
    <n v="0"/>
    <n v="79"/>
    <x v="0"/>
    <x v="0"/>
    <n v="0"/>
    <n v="0"/>
    <n v="1"/>
    <n v="0"/>
  </r>
  <r>
    <s v="Grzeskowiak"/>
    <s v="Szymon"/>
    <d v="1963-05-26T00:00:00"/>
    <s v="wies"/>
    <n v="5"/>
    <n v="0"/>
    <x v="14"/>
    <n v="0"/>
    <n v="36"/>
    <x v="0"/>
    <x v="0"/>
    <n v="0"/>
    <n v="1"/>
    <n v="0"/>
    <n v="0"/>
  </r>
  <r>
    <s v="Lwowska"/>
    <s v="Paulina"/>
    <d v="1946-12-30T00:00:00"/>
    <s v="duze miasto"/>
    <n v="12"/>
    <n v="1"/>
    <x v="10"/>
    <n v="79"/>
    <n v="0"/>
    <x v="0"/>
    <x v="0"/>
    <n v="0"/>
    <n v="0"/>
    <n v="0"/>
    <n v="1"/>
  </r>
  <r>
    <s v="Adamowicz"/>
    <s v="Jolanta"/>
    <d v="1966-12-30T00:00:00"/>
    <s v="duze miasto"/>
    <n v="12"/>
    <n v="1"/>
    <x v="42"/>
    <n v="29.999999999999996"/>
    <n v="0"/>
    <x v="0"/>
    <x v="0"/>
    <n v="0"/>
    <n v="1"/>
    <n v="0"/>
    <n v="0"/>
  </r>
  <r>
    <s v="Pastuszka"/>
    <s v="Marzena"/>
    <d v="1994-07-08T00:00:00"/>
    <s v="srednie miasto"/>
    <n v="7"/>
    <n v="1"/>
    <x v="48"/>
    <n v="25"/>
    <n v="0"/>
    <x v="1"/>
    <x v="0"/>
    <n v="0"/>
    <n v="0"/>
    <n v="0"/>
    <n v="0"/>
  </r>
  <r>
    <s v="Kalitowski"/>
    <s v="Marcin"/>
    <d v="1950-04-01T00:00:00"/>
    <s v="srednie miasto"/>
    <n v="4"/>
    <n v="0"/>
    <x v="21"/>
    <n v="0"/>
    <n v="79"/>
    <x v="0"/>
    <x v="0"/>
    <n v="0"/>
    <n v="0"/>
    <n v="1"/>
    <n v="0"/>
  </r>
  <r>
    <s v="Miller"/>
    <s v="Zbigniew"/>
    <d v="1993-04-10T00:00:00"/>
    <s v="duze miasto"/>
    <n v="4"/>
    <n v="0"/>
    <x v="36"/>
    <n v="0"/>
    <n v="30"/>
    <x v="1"/>
    <x v="0"/>
    <n v="0"/>
    <n v="0"/>
    <n v="0"/>
    <n v="0"/>
  </r>
  <r>
    <s v="Bartkiewicz"/>
    <s v="Elwira"/>
    <d v="1947-06-13T00:00:00"/>
    <s v="duze miasto"/>
    <n v="6"/>
    <n v="1"/>
    <x v="8"/>
    <n v="79"/>
    <n v="0"/>
    <x v="0"/>
    <x v="0"/>
    <n v="0"/>
    <n v="0"/>
    <n v="1"/>
    <n v="0"/>
  </r>
  <r>
    <s v="Dmochowska"/>
    <s v="Katarzyna"/>
    <d v="1991-11-08T00:00:00"/>
    <s v="male miasto"/>
    <n v="11"/>
    <n v="1"/>
    <x v="5"/>
    <n v="25"/>
    <n v="0"/>
    <x v="1"/>
    <x v="0"/>
    <n v="0"/>
    <n v="0"/>
    <n v="0"/>
    <n v="0"/>
  </r>
  <r>
    <s v="Szostek"/>
    <s v="Krzysztof"/>
    <d v="1966-11-15T00:00:00"/>
    <s v="srednie miasto"/>
    <n v="11"/>
    <n v="0"/>
    <x v="42"/>
    <n v="0"/>
    <n v="36"/>
    <x v="0"/>
    <x v="0"/>
    <n v="0"/>
    <n v="1"/>
    <n v="0"/>
    <n v="0"/>
  </r>
  <r>
    <s v="Paprocki"/>
    <s v="Konrad"/>
    <d v="1952-11-09T00:00:00"/>
    <s v="male miasto"/>
    <n v="11"/>
    <n v="0"/>
    <x v="34"/>
    <n v="0"/>
    <n v="79"/>
    <x v="0"/>
    <x v="0"/>
    <n v="0"/>
    <n v="0"/>
    <n v="1"/>
    <n v="0"/>
  </r>
  <r>
    <s v="Holmes"/>
    <s v="Barbara"/>
    <d v="1972-11-23T00:00:00"/>
    <s v="duze miasto"/>
    <n v="11"/>
    <n v="1"/>
    <x v="51"/>
    <n v="37.5"/>
    <n v="0"/>
    <x v="0"/>
    <x v="0"/>
    <n v="1"/>
    <n v="0"/>
    <n v="0"/>
    <n v="0"/>
  </r>
  <r>
    <s v="Kozar"/>
    <s v="Robert"/>
    <d v="1959-12-13T00:00:00"/>
    <s v="duze miasto"/>
    <n v="12"/>
    <n v="0"/>
    <x v="22"/>
    <n v="0"/>
    <n v="36"/>
    <x v="0"/>
    <x v="0"/>
    <n v="0"/>
    <n v="1"/>
    <n v="0"/>
    <n v="0"/>
  </r>
  <r>
    <s v="Bednarska"/>
    <s v="Karolina"/>
    <d v="1995-06-15T00:00:00"/>
    <s v="duze miasto"/>
    <n v="6"/>
    <n v="1"/>
    <x v="13"/>
    <n v="25"/>
    <n v="0"/>
    <x v="1"/>
    <x v="0"/>
    <n v="0"/>
    <n v="0"/>
    <n v="0"/>
    <n v="0"/>
  </r>
  <r>
    <s v="Piotrkowska"/>
    <s v="Zuzanna"/>
    <d v="1953-12-19T00:00:00"/>
    <s v="duze miasto"/>
    <n v="12"/>
    <n v="1"/>
    <x v="18"/>
    <n v="79"/>
    <n v="0"/>
    <x v="0"/>
    <x v="0"/>
    <n v="0"/>
    <n v="0"/>
    <n v="1"/>
    <n v="0"/>
  </r>
  <r>
    <s v="Antos"/>
    <s v="Karolina"/>
    <d v="1976-05-13T00:00:00"/>
    <s v="srednie miasto"/>
    <n v="5"/>
    <n v="1"/>
    <x v="49"/>
    <n v="37.5"/>
    <n v="0"/>
    <x v="0"/>
    <x v="0"/>
    <n v="1"/>
    <n v="0"/>
    <n v="0"/>
    <n v="0"/>
  </r>
  <r>
    <s v="Kumur"/>
    <s v="Genowefa"/>
    <d v="1977-04-11T00:00:00"/>
    <s v="duze miasto"/>
    <n v="4"/>
    <n v="1"/>
    <x v="43"/>
    <n v="37.5"/>
    <n v="0"/>
    <x v="0"/>
    <x v="1"/>
    <n v="0"/>
    <n v="0"/>
    <n v="0"/>
    <n v="0"/>
  </r>
  <r>
    <s v="Wilczko"/>
    <s v="Adrian"/>
    <d v="1982-01-03T00:00:00"/>
    <s v="wies"/>
    <n v="1"/>
    <n v="0"/>
    <x v="11"/>
    <n v="0"/>
    <n v="45"/>
    <x v="0"/>
    <x v="1"/>
    <n v="0"/>
    <n v="0"/>
    <n v="0"/>
    <n v="0"/>
  </r>
  <r>
    <s v="Bugajski"/>
    <s v="Jan"/>
    <d v="1963-04-10T00:00:00"/>
    <s v="duze miasto"/>
    <n v="4"/>
    <n v="0"/>
    <x v="14"/>
    <n v="0"/>
    <n v="36"/>
    <x v="0"/>
    <x v="0"/>
    <n v="0"/>
    <n v="1"/>
    <n v="0"/>
    <n v="0"/>
  </r>
  <r>
    <s v="Florczuk"/>
    <s v="Katarzyna"/>
    <d v="1967-12-02T00:00:00"/>
    <s v="duze miasto"/>
    <n v="12"/>
    <n v="1"/>
    <x v="2"/>
    <n v="29.999999999999996"/>
    <n v="0"/>
    <x v="0"/>
    <x v="0"/>
    <n v="1"/>
    <n v="0"/>
    <n v="0"/>
    <n v="0"/>
  </r>
  <r>
    <s v="Bielec"/>
    <s v="Maria"/>
    <d v="1948-03-09T00:00:00"/>
    <s v="male miasto"/>
    <n v="3"/>
    <n v="1"/>
    <x v="20"/>
    <n v="79"/>
    <n v="0"/>
    <x v="0"/>
    <x v="0"/>
    <n v="0"/>
    <n v="0"/>
    <n v="1"/>
    <n v="0"/>
  </r>
  <r>
    <s v="Busz"/>
    <s v="Jan"/>
    <d v="1958-01-14T00:00:00"/>
    <s v="wies"/>
    <n v="1"/>
    <n v="0"/>
    <x v="50"/>
    <n v="0"/>
    <n v="36"/>
    <x v="0"/>
    <x v="0"/>
    <n v="0"/>
    <n v="1"/>
    <n v="0"/>
    <n v="0"/>
  </r>
  <r>
    <s v="Balicka"/>
    <s v="Anna"/>
    <d v="1981-10-20T00:00:00"/>
    <s v="duze miasto"/>
    <n v="10"/>
    <n v="1"/>
    <x v="12"/>
    <n v="37.5"/>
    <n v="0"/>
    <x v="0"/>
    <x v="1"/>
    <n v="0"/>
    <n v="0"/>
    <n v="0"/>
    <n v="0"/>
  </r>
  <r>
    <s v="Badowska"/>
    <s v="Danuta"/>
    <d v="1953-10-27T00:00:00"/>
    <s v="srednie miasto"/>
    <n v="10"/>
    <n v="1"/>
    <x v="18"/>
    <n v="79"/>
    <n v="0"/>
    <x v="0"/>
    <x v="0"/>
    <n v="0"/>
    <n v="0"/>
    <n v="1"/>
    <n v="0"/>
  </r>
  <r>
    <s v="Labryga"/>
    <s v="Piotr"/>
    <d v="1961-08-21T00:00:00"/>
    <s v="duze miasto"/>
    <n v="8"/>
    <n v="0"/>
    <x v="41"/>
    <n v="0"/>
    <n v="36"/>
    <x v="0"/>
    <x v="0"/>
    <n v="0"/>
    <n v="1"/>
    <n v="0"/>
    <n v="0"/>
  </r>
  <r>
    <s v="Barcik"/>
    <s v="Barbara"/>
    <d v="1969-05-09T00:00:00"/>
    <s v="duze miasto"/>
    <n v="5"/>
    <n v="1"/>
    <x v="38"/>
    <n v="29.999999999999996"/>
    <n v="0"/>
    <x v="0"/>
    <x v="0"/>
    <n v="1"/>
    <n v="0"/>
    <n v="0"/>
    <n v="0"/>
  </r>
  <r>
    <s v="Ksel"/>
    <s v="Krzysztof"/>
    <d v="1955-04-02T00:00:00"/>
    <s v="male miasto"/>
    <n v="4"/>
    <n v="0"/>
    <x v="30"/>
    <n v="0"/>
    <n v="79"/>
    <x v="0"/>
    <x v="0"/>
    <n v="0"/>
    <n v="0"/>
    <n v="1"/>
    <n v="0"/>
  </r>
  <r>
    <s v="Skrzypek"/>
    <s v="Bartosz"/>
    <d v="1952-05-27T00:00:00"/>
    <s v="duze miasto"/>
    <n v="5"/>
    <n v="0"/>
    <x v="34"/>
    <n v="0"/>
    <n v="79"/>
    <x v="0"/>
    <x v="0"/>
    <n v="0"/>
    <n v="0"/>
    <n v="1"/>
    <n v="0"/>
  </r>
  <r>
    <s v="Konstantinova"/>
    <s v="Alexandra"/>
    <d v="1949-09-06T00:00:00"/>
    <s v="duze miasto"/>
    <n v="9"/>
    <n v="1"/>
    <x v="47"/>
    <n v="79"/>
    <n v="0"/>
    <x v="0"/>
    <x v="0"/>
    <n v="0"/>
    <n v="0"/>
    <n v="1"/>
    <n v="0"/>
  </r>
  <r>
    <s v="Kowalska"/>
    <s v="Karolina"/>
    <d v="1971-08-01T00:00:00"/>
    <s v="srednie miasto"/>
    <n v="8"/>
    <n v="1"/>
    <x v="9"/>
    <n v="37.5"/>
    <n v="0"/>
    <x v="0"/>
    <x v="0"/>
    <n v="1"/>
    <n v="0"/>
    <n v="0"/>
    <n v="0"/>
  </r>
  <r>
    <s v="Wojtkowiak"/>
    <s v="Marcin"/>
    <d v="1984-04-26T00:00:00"/>
    <s v="male miasto"/>
    <n v="4"/>
    <n v="0"/>
    <x v="1"/>
    <n v="0"/>
    <n v="45"/>
    <x v="0"/>
    <x v="1"/>
    <n v="0"/>
    <n v="0"/>
    <n v="0"/>
    <n v="0"/>
  </r>
  <r>
    <s v="Jurecka"/>
    <s v="Kinga"/>
    <d v="1967-05-31T00:00:00"/>
    <s v="duze miasto"/>
    <n v="5"/>
    <n v="1"/>
    <x v="2"/>
    <n v="29.999999999999996"/>
    <n v="0"/>
    <x v="0"/>
    <x v="0"/>
    <n v="1"/>
    <n v="0"/>
    <n v="0"/>
    <n v="0"/>
  </r>
  <r>
    <s v="Popowski"/>
    <s v="Adam"/>
    <d v="1987-02-10T00:00:00"/>
    <s v="srednie miasto"/>
    <n v="2"/>
    <n v="0"/>
    <x v="29"/>
    <n v="0"/>
    <n v="30"/>
    <x v="1"/>
    <x v="0"/>
    <n v="0"/>
    <n v="0"/>
    <n v="0"/>
    <n v="0"/>
  </r>
  <r>
    <s v="Pietrzyk"/>
    <s v="Anita"/>
    <d v="1993-08-20T00:00:00"/>
    <s v="duze miasto"/>
    <n v="8"/>
    <n v="1"/>
    <x v="36"/>
    <n v="25"/>
    <n v="0"/>
    <x v="1"/>
    <x v="0"/>
    <n v="0"/>
    <n v="0"/>
    <n v="0"/>
    <n v="0"/>
  </r>
  <r>
    <s v="Sieduszewski"/>
    <s v="Piotr"/>
    <d v="1974-02-19T00:00:00"/>
    <s v="wies"/>
    <n v="2"/>
    <n v="0"/>
    <x v="33"/>
    <n v="0"/>
    <n v="45"/>
    <x v="0"/>
    <x v="0"/>
    <n v="1"/>
    <n v="0"/>
    <n v="0"/>
    <n v="0"/>
  </r>
  <r>
    <s v="Pryk"/>
    <s v="Tymon"/>
    <d v="1949-06-04T00:00:00"/>
    <s v="wies"/>
    <n v="6"/>
    <n v="0"/>
    <x v="47"/>
    <n v="0"/>
    <n v="79"/>
    <x v="0"/>
    <x v="0"/>
    <n v="0"/>
    <n v="0"/>
    <n v="1"/>
    <n v="0"/>
  </r>
  <r>
    <s v="Maj"/>
    <s v="Maciej"/>
    <d v="1974-01-30T00:00:00"/>
    <s v="duze miasto"/>
    <n v="1"/>
    <n v="0"/>
    <x v="33"/>
    <n v="0"/>
    <n v="45"/>
    <x v="0"/>
    <x v="0"/>
    <n v="1"/>
    <n v="0"/>
    <n v="0"/>
    <n v="0"/>
  </r>
  <r>
    <s v="Marciszewski"/>
    <s v="Roman"/>
    <d v="1984-12-23T00:00:00"/>
    <s v="srednie miasto"/>
    <n v="12"/>
    <n v="0"/>
    <x v="1"/>
    <n v="0"/>
    <n v="45"/>
    <x v="0"/>
    <x v="1"/>
    <n v="0"/>
    <n v="0"/>
    <n v="0"/>
    <n v="0"/>
  </r>
  <r>
    <s v="Adamski"/>
    <s v="Jerzy"/>
    <d v="1995-07-13T00:00:00"/>
    <s v="duze miasto"/>
    <n v="7"/>
    <n v="0"/>
    <x v="13"/>
    <n v="0"/>
    <n v="30"/>
    <x v="1"/>
    <x v="0"/>
    <n v="0"/>
    <n v="0"/>
    <n v="0"/>
    <n v="0"/>
  </r>
  <r>
    <s v="Albert"/>
    <s v="Jerzy"/>
    <d v="1960-07-04T00:00:00"/>
    <s v="srednie miasto"/>
    <n v="7"/>
    <n v="0"/>
    <x v="0"/>
    <n v="0"/>
    <n v="36"/>
    <x v="0"/>
    <x v="0"/>
    <n v="0"/>
    <n v="1"/>
    <n v="0"/>
    <n v="0"/>
  </r>
  <r>
    <s v="Polkowicka"/>
    <s v="Dominika"/>
    <d v="1944-07-14T00:00:00"/>
    <s v="duze miasto"/>
    <n v="7"/>
    <n v="1"/>
    <x v="23"/>
    <n v="79"/>
    <n v="0"/>
    <x v="0"/>
    <x v="0"/>
    <n v="0"/>
    <n v="0"/>
    <n v="0"/>
    <n v="1"/>
  </r>
  <r>
    <s v="Cieplik"/>
    <s v="Marta"/>
    <d v="1987-11-22T00:00:00"/>
    <s v="duze miasto"/>
    <n v="11"/>
    <n v="1"/>
    <x v="29"/>
    <n v="25"/>
    <n v="0"/>
    <x v="1"/>
    <x v="0"/>
    <n v="0"/>
    <n v="0"/>
    <n v="0"/>
    <n v="0"/>
  </r>
  <r>
    <s v="Parczewska"/>
    <s v="Malwina"/>
    <d v="1971-03-04T00:00:00"/>
    <s v="wies"/>
    <n v="3"/>
    <n v="1"/>
    <x v="9"/>
    <n v="37.5"/>
    <n v="0"/>
    <x v="0"/>
    <x v="0"/>
    <n v="1"/>
    <n v="0"/>
    <n v="0"/>
    <n v="0"/>
  </r>
  <r>
    <s v="Pisarska"/>
    <s v="Alicja"/>
    <d v="1990-06-16T00:00:00"/>
    <s v="duze miasto"/>
    <n v="6"/>
    <n v="1"/>
    <x v="52"/>
    <n v="25"/>
    <n v="0"/>
    <x v="1"/>
    <x v="0"/>
    <n v="0"/>
    <n v="0"/>
    <n v="0"/>
    <n v="0"/>
  </r>
  <r>
    <s v="Basiak"/>
    <s v="Anna"/>
    <d v="1983-12-21T00:00:00"/>
    <s v="wies"/>
    <n v="12"/>
    <n v="1"/>
    <x v="6"/>
    <n v="37.5"/>
    <n v="0"/>
    <x v="0"/>
    <x v="1"/>
    <n v="0"/>
    <n v="0"/>
    <n v="0"/>
    <n v="0"/>
  </r>
  <r>
    <s v="Janicka"/>
    <s v="Paulina"/>
    <d v="1969-02-09T00:00:00"/>
    <s v="duze miasto"/>
    <n v="2"/>
    <n v="1"/>
    <x v="38"/>
    <n v="29.999999999999996"/>
    <n v="0"/>
    <x v="0"/>
    <x v="0"/>
    <n v="1"/>
    <n v="0"/>
    <n v="0"/>
    <n v="0"/>
  </r>
  <r>
    <s v="Engel"/>
    <s v="Anna"/>
    <d v="1975-09-02T00:00:00"/>
    <s v="duze miasto"/>
    <n v="9"/>
    <n v="1"/>
    <x v="25"/>
    <n v="37.5"/>
    <n v="0"/>
    <x v="0"/>
    <x v="0"/>
    <n v="1"/>
    <n v="0"/>
    <n v="0"/>
    <n v="0"/>
  </r>
  <r>
    <s v="Plichta"/>
    <s v="Robert"/>
    <d v="1970-03-17T00:00:00"/>
    <s v="duze miasto"/>
    <n v="3"/>
    <n v="0"/>
    <x v="37"/>
    <n v="0"/>
    <n v="36"/>
    <x v="0"/>
    <x v="0"/>
    <n v="1"/>
    <n v="0"/>
    <n v="0"/>
    <n v="0"/>
  </r>
  <r>
    <s v="Barszczewska"/>
    <s v="Cecylia"/>
    <d v="1975-10-16T00:00:00"/>
    <s v="srednie miasto"/>
    <n v="10"/>
    <n v="1"/>
    <x v="25"/>
    <n v="37.5"/>
    <n v="0"/>
    <x v="0"/>
    <x v="0"/>
    <n v="1"/>
    <n v="0"/>
    <n v="0"/>
    <n v="0"/>
  </r>
  <r>
    <s v="Szklarska"/>
    <s v="Tekla"/>
    <d v="1989-09-14T00:00:00"/>
    <s v="wies"/>
    <n v="9"/>
    <n v="1"/>
    <x v="44"/>
    <n v="25"/>
    <n v="0"/>
    <x v="1"/>
    <x v="0"/>
    <n v="0"/>
    <n v="0"/>
    <n v="0"/>
    <n v="0"/>
  </r>
  <r>
    <s v="Aleksandrowicz"/>
    <s v="Barbara"/>
    <d v="1972-03-22T00:00:00"/>
    <s v="wies"/>
    <n v="3"/>
    <n v="1"/>
    <x v="51"/>
    <n v="37.5"/>
    <n v="0"/>
    <x v="0"/>
    <x v="0"/>
    <n v="1"/>
    <n v="0"/>
    <n v="0"/>
    <n v="0"/>
  </r>
  <r>
    <s v="Kuc"/>
    <s v="Danuta"/>
    <d v="1958-11-19T00:00:00"/>
    <s v="srednie miasto"/>
    <n v="11"/>
    <n v="1"/>
    <x v="50"/>
    <n v="29.999999999999996"/>
    <n v="0"/>
    <x v="0"/>
    <x v="0"/>
    <n v="0"/>
    <n v="1"/>
    <n v="0"/>
    <n v="0"/>
  </r>
  <r>
    <s v="Kogut"/>
    <s v="Magdalena"/>
    <d v="1989-10-09T00:00:00"/>
    <s v="srednie miasto"/>
    <n v="10"/>
    <n v="1"/>
    <x v="44"/>
    <n v="25"/>
    <n v="0"/>
    <x v="1"/>
    <x v="0"/>
    <n v="0"/>
    <n v="0"/>
    <n v="0"/>
    <n v="0"/>
  </r>
  <r>
    <s v="Sopocka"/>
    <s v="Olivia"/>
    <d v="1966-07-15T00:00:00"/>
    <s v="srednie miasto"/>
    <n v="7"/>
    <n v="1"/>
    <x v="42"/>
    <n v="29.999999999999996"/>
    <n v="0"/>
    <x v="0"/>
    <x v="0"/>
    <n v="0"/>
    <n v="1"/>
    <n v="0"/>
    <n v="0"/>
  </r>
  <r>
    <s v="Berezowska"/>
    <s v="Anita"/>
    <d v="1984-03-06T00:00:00"/>
    <s v="wies"/>
    <n v="3"/>
    <n v="1"/>
    <x v="1"/>
    <n v="37.5"/>
    <n v="0"/>
    <x v="0"/>
    <x v="1"/>
    <n v="0"/>
    <n v="0"/>
    <n v="0"/>
    <n v="0"/>
  </r>
  <r>
    <s v="Walczak"/>
    <s v="Maciej"/>
    <d v="1954-05-09T00:00:00"/>
    <s v="duze miasto"/>
    <n v="5"/>
    <n v="0"/>
    <x v="16"/>
    <n v="0"/>
    <n v="79"/>
    <x v="0"/>
    <x v="0"/>
    <n v="0"/>
    <n v="0"/>
    <n v="1"/>
    <n v="0"/>
  </r>
  <r>
    <s v="Guzik"/>
    <s v="Anna"/>
    <d v="1988-01-05T00:00:00"/>
    <s v="duze miasto"/>
    <n v="1"/>
    <n v="1"/>
    <x v="40"/>
    <n v="25"/>
    <n v="0"/>
    <x v="1"/>
    <x v="0"/>
    <n v="0"/>
    <n v="0"/>
    <n v="0"/>
    <n v="0"/>
  </r>
  <r>
    <s v="Modzelewski"/>
    <s v="Mateusz"/>
    <d v="1949-01-06T00:00:00"/>
    <s v="duze miasto"/>
    <n v="1"/>
    <n v="0"/>
    <x v="47"/>
    <n v="0"/>
    <n v="79"/>
    <x v="0"/>
    <x v="0"/>
    <n v="0"/>
    <n v="0"/>
    <n v="1"/>
    <n v="0"/>
  </r>
  <r>
    <s v="Dudek"/>
    <s v="Marzena"/>
    <d v="1954-11-29T00:00:00"/>
    <s v="duze miasto"/>
    <n v="11"/>
    <n v="1"/>
    <x v="16"/>
    <n v="79"/>
    <n v="0"/>
    <x v="0"/>
    <x v="0"/>
    <n v="0"/>
    <n v="0"/>
    <n v="1"/>
    <n v="0"/>
  </r>
  <r>
    <s v="Banach"/>
    <s v="Leon"/>
    <d v="1984-06-30T00:00:00"/>
    <s v="wies"/>
    <n v="6"/>
    <n v="0"/>
    <x v="1"/>
    <n v="0"/>
    <n v="45"/>
    <x v="0"/>
    <x v="1"/>
    <n v="0"/>
    <n v="0"/>
    <n v="0"/>
    <n v="0"/>
  </r>
  <r>
    <s v="Klasz"/>
    <s v="Marcin"/>
    <d v="1961-06-03T00:00:00"/>
    <s v="srednie miasto"/>
    <n v="6"/>
    <n v="0"/>
    <x v="41"/>
    <n v="0"/>
    <n v="36"/>
    <x v="0"/>
    <x v="0"/>
    <n v="0"/>
    <n v="1"/>
    <n v="0"/>
    <n v="0"/>
  </r>
  <r>
    <s v="Banasik"/>
    <s v="Irena"/>
    <d v="1946-09-03T00:00:00"/>
    <s v="duze miasto"/>
    <n v="9"/>
    <n v="1"/>
    <x v="10"/>
    <n v="79"/>
    <n v="0"/>
    <x v="0"/>
    <x v="0"/>
    <n v="0"/>
    <n v="0"/>
    <n v="0"/>
    <n v="1"/>
  </r>
  <r>
    <s v="Kisiel"/>
    <s v="Dawid"/>
    <d v="1967-09-17T00:00:00"/>
    <s v="srednie miasto"/>
    <n v="9"/>
    <n v="0"/>
    <x v="2"/>
    <n v="0"/>
    <n v="36"/>
    <x v="0"/>
    <x v="0"/>
    <n v="1"/>
    <n v="0"/>
    <n v="0"/>
    <n v="0"/>
  </r>
  <r>
    <s v="Geldner"/>
    <s v="Magdalena"/>
    <d v="1950-11-22T00:00:00"/>
    <s v="srednie miasto"/>
    <n v="11"/>
    <n v="1"/>
    <x v="21"/>
    <n v="79"/>
    <n v="0"/>
    <x v="0"/>
    <x v="0"/>
    <n v="0"/>
    <n v="0"/>
    <n v="1"/>
    <n v="0"/>
  </r>
  <r>
    <s v="Rygielski"/>
    <s v="Maciej"/>
    <d v="1956-09-29T00:00:00"/>
    <s v="duze miasto"/>
    <n v="9"/>
    <n v="0"/>
    <x v="35"/>
    <n v="0"/>
    <n v="36"/>
    <x v="0"/>
    <x v="0"/>
    <n v="0"/>
    <n v="0"/>
    <n v="1"/>
    <n v="0"/>
  </r>
  <r>
    <s v="Ossowski"/>
    <s v="Karol"/>
    <d v="1964-01-25T00:00:00"/>
    <s v="srednie miasto"/>
    <n v="1"/>
    <n v="0"/>
    <x v="19"/>
    <n v="0"/>
    <n v="36"/>
    <x v="0"/>
    <x v="0"/>
    <n v="0"/>
    <n v="1"/>
    <n v="0"/>
    <n v="0"/>
  </r>
  <r>
    <s v="Kisielewska"/>
    <s v="Greta"/>
    <d v="1946-10-09T00:00:00"/>
    <s v="srednie miasto"/>
    <n v="10"/>
    <n v="1"/>
    <x v="10"/>
    <n v="79"/>
    <n v="0"/>
    <x v="0"/>
    <x v="0"/>
    <n v="0"/>
    <n v="0"/>
    <n v="0"/>
    <n v="1"/>
  </r>
  <r>
    <s v="Nyski"/>
    <s v="Piotr"/>
    <d v="1983-06-14T00:00:00"/>
    <s v="duze miasto"/>
    <n v="6"/>
    <n v="0"/>
    <x v="6"/>
    <n v="0"/>
    <n v="45"/>
    <x v="0"/>
    <x v="1"/>
    <n v="0"/>
    <n v="0"/>
    <n v="0"/>
    <n v="0"/>
  </r>
  <r>
    <s v="Kopec"/>
    <s v="Anna"/>
    <d v="1956-07-15T00:00:00"/>
    <s v="duze miasto"/>
    <n v="7"/>
    <n v="1"/>
    <x v="35"/>
    <n v="29.999999999999996"/>
    <n v="0"/>
    <x v="0"/>
    <x v="0"/>
    <n v="0"/>
    <n v="0"/>
    <n v="1"/>
    <n v="0"/>
  </r>
  <r>
    <s v="Sznyrowska"/>
    <s v="Wiktoria"/>
    <d v="1989-03-13T00:00:00"/>
    <s v="duze miasto"/>
    <n v="3"/>
    <n v="1"/>
    <x v="44"/>
    <n v="25"/>
    <n v="0"/>
    <x v="1"/>
    <x v="0"/>
    <n v="0"/>
    <n v="0"/>
    <n v="0"/>
    <n v="0"/>
  </r>
  <r>
    <s v="Tichoniuk"/>
    <s v="Marcin"/>
    <d v="1949-12-01T00:00:00"/>
    <s v="duze miasto"/>
    <n v="12"/>
    <n v="0"/>
    <x v="47"/>
    <n v="0"/>
    <n v="79"/>
    <x v="0"/>
    <x v="0"/>
    <n v="0"/>
    <n v="0"/>
    <n v="1"/>
    <n v="0"/>
  </r>
  <r>
    <s v="Dul"/>
    <s v="Dominika"/>
    <d v="1966-04-28T00:00:00"/>
    <s v="srednie miasto"/>
    <n v="4"/>
    <n v="1"/>
    <x v="42"/>
    <n v="29.999999999999996"/>
    <n v="0"/>
    <x v="0"/>
    <x v="0"/>
    <n v="0"/>
    <n v="1"/>
    <n v="0"/>
    <n v="0"/>
  </r>
  <r>
    <s v="Grzegorczyk"/>
    <s v="Marta"/>
    <d v="1974-09-27T00:00:00"/>
    <s v="srednie miasto"/>
    <n v="9"/>
    <n v="1"/>
    <x v="33"/>
    <n v="37.5"/>
    <n v="0"/>
    <x v="0"/>
    <x v="0"/>
    <n v="1"/>
    <n v="0"/>
    <n v="0"/>
    <n v="0"/>
  </r>
  <r>
    <s v="Grzywacz"/>
    <s v="Wanda"/>
    <d v="1950-05-15T00:00:00"/>
    <s v="duze miasto"/>
    <n v="5"/>
    <n v="1"/>
    <x v="21"/>
    <n v="79"/>
    <n v="0"/>
    <x v="0"/>
    <x v="0"/>
    <n v="0"/>
    <n v="0"/>
    <n v="1"/>
    <n v="0"/>
  </r>
  <r>
    <s v="Banach"/>
    <s v="Dorota"/>
    <d v="1994-03-07T00:00:00"/>
    <s v="duze miasto"/>
    <n v="3"/>
    <n v="1"/>
    <x v="48"/>
    <n v="25"/>
    <n v="0"/>
    <x v="1"/>
    <x v="0"/>
    <n v="0"/>
    <n v="0"/>
    <n v="0"/>
    <n v="0"/>
  </r>
  <r>
    <s v="Legnicka"/>
    <s v="Karina"/>
    <d v="1958-11-24T00:00:00"/>
    <s v="duze miasto"/>
    <n v="11"/>
    <n v="1"/>
    <x v="50"/>
    <n v="29.999999999999996"/>
    <n v="0"/>
    <x v="0"/>
    <x v="0"/>
    <n v="0"/>
    <n v="1"/>
    <n v="0"/>
    <n v="0"/>
  </r>
  <r>
    <s v="Barabasz"/>
    <s v="Krystyna"/>
    <d v="1986-12-03T00:00:00"/>
    <s v="srednie miasto"/>
    <n v="12"/>
    <n v="1"/>
    <x v="3"/>
    <n v="25"/>
    <n v="0"/>
    <x v="0"/>
    <x v="1"/>
    <n v="0"/>
    <n v="0"/>
    <n v="0"/>
    <n v="0"/>
  </r>
  <r>
    <s v="Borowska"/>
    <s v="Ewelina"/>
    <d v="1993-09-23T00:00:00"/>
    <s v="srednie miasto"/>
    <n v="9"/>
    <n v="1"/>
    <x v="36"/>
    <n v="25"/>
    <n v="0"/>
    <x v="1"/>
    <x v="0"/>
    <n v="0"/>
    <n v="0"/>
    <n v="0"/>
    <n v="0"/>
  </r>
  <r>
    <s v="Cedro"/>
    <s v="Zofia"/>
    <d v="1952-07-08T00:00:00"/>
    <s v="wies"/>
    <n v="7"/>
    <n v="1"/>
    <x v="34"/>
    <n v="79"/>
    <n v="0"/>
    <x v="0"/>
    <x v="0"/>
    <n v="0"/>
    <n v="0"/>
    <n v="1"/>
    <n v="0"/>
  </r>
  <r>
    <s v="Sieradzki"/>
    <s v="Piotr"/>
    <d v="1975-01-30T00:00:00"/>
    <s v="duze miasto"/>
    <n v="1"/>
    <n v="0"/>
    <x v="25"/>
    <n v="0"/>
    <n v="45"/>
    <x v="0"/>
    <x v="0"/>
    <n v="1"/>
    <n v="0"/>
    <n v="0"/>
    <n v="0"/>
  </r>
  <r>
    <s v="Sar"/>
    <s v="Wojciech"/>
    <d v="1964-10-15T00:00:00"/>
    <s v="duze miasto"/>
    <n v="10"/>
    <n v="0"/>
    <x v="19"/>
    <n v="0"/>
    <n v="36"/>
    <x v="0"/>
    <x v="0"/>
    <n v="0"/>
    <n v="1"/>
    <n v="0"/>
    <n v="0"/>
  </r>
  <r>
    <s v="Kordaszewska"/>
    <s v="Magdalena"/>
    <d v="1948-04-26T00:00:00"/>
    <s v="srednie miasto"/>
    <n v="4"/>
    <n v="1"/>
    <x v="20"/>
    <n v="79"/>
    <n v="0"/>
    <x v="0"/>
    <x v="0"/>
    <n v="0"/>
    <n v="0"/>
    <n v="1"/>
    <n v="0"/>
  </r>
  <r>
    <s v="Bauer"/>
    <s v="Jagoda"/>
    <d v="1969-11-23T00:00:00"/>
    <s v="srednie miasto"/>
    <n v="11"/>
    <n v="1"/>
    <x v="38"/>
    <n v="29.999999999999996"/>
    <n v="0"/>
    <x v="0"/>
    <x v="0"/>
    <n v="1"/>
    <n v="0"/>
    <n v="0"/>
    <n v="0"/>
  </r>
  <r>
    <s v="Brychcy"/>
    <s v="Agata"/>
    <d v="1995-02-28T00:00:00"/>
    <s v="wies"/>
    <n v="2"/>
    <n v="1"/>
    <x v="13"/>
    <n v="25"/>
    <n v="0"/>
    <x v="1"/>
    <x v="0"/>
    <n v="0"/>
    <n v="0"/>
    <n v="0"/>
    <n v="0"/>
  </r>
  <r>
    <s v="Potocki"/>
    <s v="Grzegorz"/>
    <d v="1947-12-30T00:00:00"/>
    <s v="duze miasto"/>
    <n v="12"/>
    <n v="0"/>
    <x v="8"/>
    <n v="0"/>
    <n v="79"/>
    <x v="0"/>
    <x v="0"/>
    <n v="0"/>
    <n v="0"/>
    <n v="1"/>
    <n v="0"/>
  </r>
  <r>
    <s v="Kordaszewski"/>
    <s v="Piotr"/>
    <d v="1988-12-05T00:00:00"/>
    <s v="srednie miasto"/>
    <n v="12"/>
    <n v="0"/>
    <x v="40"/>
    <n v="0"/>
    <n v="30"/>
    <x v="1"/>
    <x v="0"/>
    <n v="0"/>
    <n v="0"/>
    <n v="0"/>
    <n v="0"/>
  </r>
  <r>
    <s v="Wiatrowski"/>
    <s v="Roman"/>
    <d v="1994-07-18T00:00:00"/>
    <s v="duze miasto"/>
    <n v="7"/>
    <n v="0"/>
    <x v="48"/>
    <n v="0"/>
    <n v="30"/>
    <x v="1"/>
    <x v="0"/>
    <n v="0"/>
    <n v="0"/>
    <n v="0"/>
    <n v="0"/>
  </r>
  <r>
    <s v="Albert"/>
    <s v="Joanna"/>
    <d v="1978-01-01T00:00:00"/>
    <s v="duze miasto"/>
    <n v="1"/>
    <n v="1"/>
    <x v="45"/>
    <n v="37.5"/>
    <n v="0"/>
    <x v="0"/>
    <x v="1"/>
    <n v="0"/>
    <n v="0"/>
    <n v="0"/>
    <n v="0"/>
  </r>
  <r>
    <s v="Balcer"/>
    <s v="Iwona"/>
    <d v="1989-06-30T00:00:00"/>
    <s v="wies"/>
    <n v="6"/>
    <n v="1"/>
    <x v="44"/>
    <n v="25"/>
    <n v="0"/>
    <x v="1"/>
    <x v="0"/>
    <n v="0"/>
    <n v="0"/>
    <n v="0"/>
    <n v="0"/>
  </r>
  <r>
    <s v="Augustowska"/>
    <s v="Irma"/>
    <d v="1974-03-24T00:00:00"/>
    <s v="srednie miasto"/>
    <n v="3"/>
    <n v="1"/>
    <x v="33"/>
    <n v="37.5"/>
    <n v="0"/>
    <x v="0"/>
    <x v="0"/>
    <n v="1"/>
    <n v="0"/>
    <n v="0"/>
    <n v="0"/>
  </r>
  <r>
    <s v="Jackowska"/>
    <s v="Maria"/>
    <d v="1980-02-08T00:00:00"/>
    <s v="duze miasto"/>
    <n v="2"/>
    <n v="1"/>
    <x v="32"/>
    <n v="37.5"/>
    <n v="0"/>
    <x v="0"/>
    <x v="1"/>
    <n v="0"/>
    <n v="0"/>
    <n v="0"/>
    <n v="0"/>
  </r>
  <r>
    <s v="Adamczyk"/>
    <s v="Julia"/>
    <d v="1950-06-23T00:00:00"/>
    <s v="srednie miasto"/>
    <n v="6"/>
    <n v="1"/>
    <x v="21"/>
    <n v="79"/>
    <n v="0"/>
    <x v="0"/>
    <x v="0"/>
    <n v="0"/>
    <n v="0"/>
    <n v="1"/>
    <n v="0"/>
  </r>
  <r>
    <s v="Sosnowiecka"/>
    <s v="Dorota"/>
    <d v="1994-03-13T00:00:00"/>
    <s v="duze miasto"/>
    <n v="3"/>
    <n v="1"/>
    <x v="48"/>
    <n v="25"/>
    <n v="0"/>
    <x v="1"/>
    <x v="0"/>
    <n v="0"/>
    <n v="0"/>
    <n v="0"/>
    <n v="0"/>
  </r>
  <r>
    <s v="Henrykowski"/>
    <s v="Kornel"/>
    <d v="1973-01-25T00:00:00"/>
    <s v="duze miasto"/>
    <n v="1"/>
    <n v="0"/>
    <x v="26"/>
    <n v="0"/>
    <n v="45"/>
    <x v="0"/>
    <x v="0"/>
    <n v="1"/>
    <n v="0"/>
    <n v="0"/>
    <n v="0"/>
  </r>
  <r>
    <s v="Szklarska"/>
    <s v="Karolina"/>
    <d v="1966-10-11T00:00:00"/>
    <s v="srednie miasto"/>
    <n v="10"/>
    <n v="1"/>
    <x v="42"/>
    <n v="29.999999999999996"/>
    <n v="0"/>
    <x v="0"/>
    <x v="0"/>
    <n v="0"/>
    <n v="1"/>
    <n v="0"/>
    <n v="0"/>
  </r>
  <r>
    <s v="Podczasiak"/>
    <s v="Jadwiga"/>
    <d v="1960-04-04T00:00:00"/>
    <s v="duze miasto"/>
    <n v="4"/>
    <n v="1"/>
    <x v="0"/>
    <n v="29.999999999999996"/>
    <n v="0"/>
    <x v="0"/>
    <x v="0"/>
    <n v="0"/>
    <n v="1"/>
    <n v="0"/>
    <n v="0"/>
  </r>
  <r>
    <s v="Skrzydlowski"/>
    <s v="Dawid"/>
    <d v="1947-02-09T00:00:00"/>
    <s v="wies"/>
    <n v="2"/>
    <n v="0"/>
    <x v="8"/>
    <n v="0"/>
    <n v="79"/>
    <x v="0"/>
    <x v="0"/>
    <n v="0"/>
    <n v="0"/>
    <n v="1"/>
    <n v="0"/>
  </r>
  <r>
    <s v="Genewski"/>
    <s v="Andrzej"/>
    <d v="1961-09-23T00:00:00"/>
    <s v="srednie miasto"/>
    <n v="9"/>
    <n v="0"/>
    <x v="41"/>
    <n v="0"/>
    <n v="36"/>
    <x v="0"/>
    <x v="0"/>
    <n v="0"/>
    <n v="1"/>
    <n v="0"/>
    <n v="0"/>
  </r>
  <r>
    <s v="Bienias"/>
    <s v="Alina"/>
    <d v="1956-09-24T00:00:00"/>
    <s v="duze miasto"/>
    <n v="9"/>
    <n v="1"/>
    <x v="35"/>
    <n v="29.999999999999996"/>
    <n v="0"/>
    <x v="0"/>
    <x v="0"/>
    <n v="0"/>
    <n v="0"/>
    <n v="1"/>
    <n v="0"/>
  </r>
  <r>
    <s v="Madrycki"/>
    <s v="Janusz"/>
    <d v="1968-03-03T00:00:00"/>
    <s v="duze miasto"/>
    <n v="3"/>
    <n v="0"/>
    <x v="17"/>
    <n v="0"/>
    <n v="36"/>
    <x v="0"/>
    <x v="0"/>
    <n v="1"/>
    <n v="0"/>
    <n v="0"/>
    <n v="0"/>
  </r>
  <r>
    <s v="Opolska"/>
    <s v="Paulina"/>
    <d v="1956-12-19T00:00:00"/>
    <s v="duze miasto"/>
    <n v="12"/>
    <n v="1"/>
    <x v="35"/>
    <n v="29.999999999999996"/>
    <n v="0"/>
    <x v="0"/>
    <x v="0"/>
    <n v="0"/>
    <n v="0"/>
    <n v="1"/>
    <n v="0"/>
  </r>
  <r>
    <s v="Barwicka"/>
    <s v="Zofia"/>
    <d v="1982-10-11T00:00:00"/>
    <s v="duze miasto"/>
    <n v="10"/>
    <n v="1"/>
    <x v="11"/>
    <n v="37.5"/>
    <n v="0"/>
    <x v="0"/>
    <x v="1"/>
    <n v="0"/>
    <n v="0"/>
    <n v="0"/>
    <n v="0"/>
  </r>
  <r>
    <s v="Leniak"/>
    <s v="Jacek"/>
    <d v="1958-02-05T00:00:00"/>
    <s v="wies"/>
    <n v="2"/>
    <n v="0"/>
    <x v="50"/>
    <n v="0"/>
    <n v="36"/>
    <x v="0"/>
    <x v="0"/>
    <n v="0"/>
    <n v="1"/>
    <n v="0"/>
    <n v="0"/>
  </r>
  <r>
    <s v="Kapanowska"/>
    <s v="Marta"/>
    <d v="1955-04-14T00:00:00"/>
    <s v="srednie miasto"/>
    <n v="4"/>
    <n v="1"/>
    <x v="30"/>
    <n v="29.999999999999996"/>
    <n v="0"/>
    <x v="0"/>
    <x v="0"/>
    <n v="0"/>
    <n v="0"/>
    <n v="1"/>
    <n v="0"/>
  </r>
  <r>
    <s v="Lech"/>
    <s v="Bartosz"/>
    <d v="1946-12-01T00:00:00"/>
    <s v="srednie miasto"/>
    <n v="12"/>
    <n v="0"/>
    <x v="10"/>
    <n v="0"/>
    <n v="79"/>
    <x v="0"/>
    <x v="0"/>
    <n v="0"/>
    <n v="0"/>
    <n v="0"/>
    <n v="1"/>
  </r>
  <r>
    <s v="Kaczocha"/>
    <s v="Maciej"/>
    <d v="1989-10-21T00:00:00"/>
    <s v="srednie miasto"/>
    <n v="10"/>
    <n v="0"/>
    <x v="44"/>
    <n v="0"/>
    <n v="30"/>
    <x v="1"/>
    <x v="0"/>
    <n v="0"/>
    <n v="0"/>
    <n v="0"/>
    <n v="0"/>
  </r>
  <r>
    <s v="Nowak"/>
    <s v="Anna"/>
    <d v="1970-09-28T00:00:00"/>
    <s v="duze miasto"/>
    <n v="9"/>
    <n v="1"/>
    <x v="37"/>
    <n v="29.999999999999996"/>
    <n v="0"/>
    <x v="0"/>
    <x v="0"/>
    <n v="1"/>
    <n v="0"/>
    <n v="0"/>
    <n v="0"/>
  </r>
  <r>
    <s v="Kozar"/>
    <s v="Artur"/>
    <d v="1987-09-08T00:00:00"/>
    <s v="duze miasto"/>
    <n v="9"/>
    <n v="0"/>
    <x v="29"/>
    <n v="0"/>
    <n v="30"/>
    <x v="1"/>
    <x v="0"/>
    <n v="0"/>
    <n v="0"/>
    <n v="0"/>
    <n v="0"/>
  </r>
  <r>
    <s v="Barszczewska"/>
    <s v="Halina"/>
    <d v="1986-05-24T00:00:00"/>
    <s v="srednie miasto"/>
    <n v="5"/>
    <n v="1"/>
    <x v="3"/>
    <n v="25"/>
    <n v="0"/>
    <x v="0"/>
    <x v="1"/>
    <n v="0"/>
    <n v="0"/>
    <n v="0"/>
    <n v="0"/>
  </r>
  <r>
    <s v="Bartoszek"/>
    <s v="Justyna"/>
    <d v="1952-06-08T00:00:00"/>
    <s v="srednie miasto"/>
    <n v="6"/>
    <n v="1"/>
    <x v="34"/>
    <n v="79"/>
    <n v="0"/>
    <x v="0"/>
    <x v="0"/>
    <n v="0"/>
    <n v="0"/>
    <n v="1"/>
    <n v="0"/>
  </r>
  <r>
    <s v="Gawlowska"/>
    <s v="Enrika"/>
    <d v="1960-01-19T00:00:00"/>
    <s v="srednie miasto"/>
    <n v="1"/>
    <n v="1"/>
    <x v="0"/>
    <n v="29.999999999999996"/>
    <n v="0"/>
    <x v="0"/>
    <x v="0"/>
    <n v="0"/>
    <n v="1"/>
    <n v="0"/>
    <n v="0"/>
  </r>
  <r>
    <s v="Balcerowska"/>
    <s v="Iwona"/>
    <d v="1977-03-03T00:00:00"/>
    <s v="duze miasto"/>
    <n v="3"/>
    <n v="1"/>
    <x v="43"/>
    <n v="37.5"/>
    <n v="0"/>
    <x v="0"/>
    <x v="1"/>
    <n v="0"/>
    <n v="0"/>
    <n v="0"/>
    <n v="0"/>
  </r>
  <r>
    <s v="Nagaj"/>
    <s v="Mieszko"/>
    <d v="1993-11-18T00:00:00"/>
    <s v="duze miasto"/>
    <n v="11"/>
    <n v="0"/>
    <x v="36"/>
    <n v="0"/>
    <n v="30"/>
    <x v="1"/>
    <x v="0"/>
    <n v="0"/>
    <n v="0"/>
    <n v="0"/>
    <n v="0"/>
  </r>
  <r>
    <s v="Jakubczyk"/>
    <s v="Agnieszka"/>
    <d v="1967-06-29T00:00:00"/>
    <s v="srednie miasto"/>
    <n v="6"/>
    <n v="1"/>
    <x v="2"/>
    <n v="29.999999999999996"/>
    <n v="0"/>
    <x v="0"/>
    <x v="0"/>
    <n v="1"/>
    <n v="0"/>
    <n v="0"/>
    <n v="0"/>
  </r>
  <r>
    <s v="Aleksander"/>
    <s v="Barbara"/>
    <d v="1949-04-22T00:00:00"/>
    <s v="srednie miasto"/>
    <n v="4"/>
    <n v="1"/>
    <x v="47"/>
    <n v="79"/>
    <n v="0"/>
    <x v="0"/>
    <x v="0"/>
    <n v="0"/>
    <n v="0"/>
    <n v="1"/>
    <n v="0"/>
  </r>
  <r>
    <s v="Wiek"/>
    <s v="Jadwiga"/>
    <d v="1972-07-26T00:00:00"/>
    <s v="male miasto"/>
    <n v="7"/>
    <n v="1"/>
    <x v="51"/>
    <n v="37.5"/>
    <n v="0"/>
    <x v="0"/>
    <x v="0"/>
    <n v="1"/>
    <n v="0"/>
    <n v="0"/>
    <n v="0"/>
  </r>
  <r>
    <s v="Suchocki"/>
    <s v="Andrzej"/>
    <d v="1983-02-21T00:00:00"/>
    <s v="male miasto"/>
    <n v="2"/>
    <n v="0"/>
    <x v="6"/>
    <n v="0"/>
    <n v="45"/>
    <x v="0"/>
    <x v="1"/>
    <n v="0"/>
    <n v="0"/>
    <n v="0"/>
    <n v="0"/>
  </r>
  <r>
    <s v="Augustowska"/>
    <s v="Justyna"/>
    <d v="1946-07-08T00:00:00"/>
    <s v="duze miasto"/>
    <n v="7"/>
    <n v="1"/>
    <x v="10"/>
    <n v="79"/>
    <n v="0"/>
    <x v="0"/>
    <x v="0"/>
    <n v="0"/>
    <n v="0"/>
    <n v="0"/>
    <n v="1"/>
  </r>
  <r>
    <s v="Michalik"/>
    <s v="Wojciech"/>
    <d v="1965-07-27T00:00:00"/>
    <s v="duze miasto"/>
    <n v="7"/>
    <n v="0"/>
    <x v="31"/>
    <n v="0"/>
    <n v="36"/>
    <x v="0"/>
    <x v="0"/>
    <n v="0"/>
    <n v="1"/>
    <n v="0"/>
    <n v="0"/>
  </r>
  <r>
    <s v="Bandera"/>
    <s v="Ewa"/>
    <d v="1973-07-26T00:00:00"/>
    <s v="duze miasto"/>
    <n v="7"/>
    <n v="1"/>
    <x v="26"/>
    <n v="37.5"/>
    <n v="0"/>
    <x v="0"/>
    <x v="0"/>
    <n v="1"/>
    <n v="0"/>
    <n v="0"/>
    <n v="0"/>
  </r>
  <r>
    <s v="Rybicki"/>
    <s v="Jakub"/>
    <d v="1947-04-11T00:00:00"/>
    <s v="male miasto"/>
    <n v="4"/>
    <n v="0"/>
    <x v="8"/>
    <n v="0"/>
    <n v="79"/>
    <x v="0"/>
    <x v="0"/>
    <n v="0"/>
    <n v="0"/>
    <n v="1"/>
    <n v="0"/>
  </r>
  <r>
    <s v="Lysiak"/>
    <s v="Helena"/>
    <d v="1986-07-19T00:00:00"/>
    <s v="srednie miasto"/>
    <n v="7"/>
    <n v="1"/>
    <x v="3"/>
    <n v="25"/>
    <n v="0"/>
    <x v="0"/>
    <x v="1"/>
    <n v="0"/>
    <n v="0"/>
    <n v="0"/>
    <n v="0"/>
  </r>
  <r>
    <s v="Balcerek"/>
    <s v="Zofia"/>
    <d v="1958-03-20T00:00:00"/>
    <s v="duze miasto"/>
    <n v="3"/>
    <n v="1"/>
    <x v="50"/>
    <n v="29.999999999999996"/>
    <n v="0"/>
    <x v="0"/>
    <x v="0"/>
    <n v="0"/>
    <n v="1"/>
    <n v="0"/>
    <n v="0"/>
  </r>
  <r>
    <s v="Blacharz"/>
    <s v="Krystyna"/>
    <d v="1981-02-05T00:00:00"/>
    <s v="male miasto"/>
    <n v="2"/>
    <n v="1"/>
    <x v="12"/>
    <n v="37.5"/>
    <n v="0"/>
    <x v="0"/>
    <x v="1"/>
    <n v="0"/>
    <n v="0"/>
    <n v="0"/>
    <n v="0"/>
  </r>
  <r>
    <s v="Augustowska"/>
    <s v="Anna"/>
    <d v="1984-07-12T00:00:00"/>
    <s v="srednie miasto"/>
    <n v="7"/>
    <n v="1"/>
    <x v="1"/>
    <n v="37.5"/>
    <n v="0"/>
    <x v="0"/>
    <x v="1"/>
    <n v="0"/>
    <n v="0"/>
    <n v="0"/>
    <n v="0"/>
  </r>
  <r>
    <s v="Kaczorowska"/>
    <s v="Agnieszka"/>
    <d v="1987-05-27T00:00:00"/>
    <s v="duze miasto"/>
    <n v="5"/>
    <n v="1"/>
    <x v="29"/>
    <n v="25"/>
    <n v="0"/>
    <x v="1"/>
    <x v="0"/>
    <n v="0"/>
    <n v="0"/>
    <n v="0"/>
    <n v="0"/>
  </r>
  <r>
    <s v="Kisielewski"/>
    <s v="Krystian"/>
    <d v="1964-01-08T00:00:00"/>
    <s v="duze miasto"/>
    <n v="1"/>
    <n v="0"/>
    <x v="19"/>
    <n v="0"/>
    <n v="36"/>
    <x v="0"/>
    <x v="0"/>
    <n v="0"/>
    <n v="1"/>
    <n v="0"/>
    <n v="0"/>
  </r>
  <r>
    <s v="Sikora"/>
    <s v="Norbert"/>
    <d v="1987-11-16T00:00:00"/>
    <s v="srednie miasto"/>
    <n v="11"/>
    <n v="0"/>
    <x v="29"/>
    <n v="0"/>
    <n v="30"/>
    <x v="1"/>
    <x v="0"/>
    <n v="0"/>
    <n v="0"/>
    <n v="0"/>
    <n v="0"/>
  </r>
  <r>
    <s v="Warszawska"/>
    <s v="Rita"/>
    <d v="1961-10-01T00:00:00"/>
    <s v="male miasto"/>
    <n v="10"/>
    <n v="1"/>
    <x v="41"/>
    <n v="29.999999999999996"/>
    <n v="0"/>
    <x v="0"/>
    <x v="0"/>
    <n v="0"/>
    <n v="1"/>
    <n v="0"/>
    <n v="0"/>
  </r>
  <r>
    <s v="Barszczewska"/>
    <s v="Anna"/>
    <d v="1961-08-15T00:00:00"/>
    <s v="duze miasto"/>
    <n v="8"/>
    <n v="1"/>
    <x v="41"/>
    <n v="29.999999999999996"/>
    <n v="0"/>
    <x v="0"/>
    <x v="0"/>
    <n v="0"/>
    <n v="1"/>
    <n v="0"/>
    <n v="0"/>
  </r>
  <r>
    <s v="Moskiewski"/>
    <s v="Sebastian"/>
    <d v="1980-10-16T00:00:00"/>
    <s v="srednie miasto"/>
    <n v="10"/>
    <n v="0"/>
    <x v="32"/>
    <n v="0"/>
    <n v="45"/>
    <x v="0"/>
    <x v="1"/>
    <n v="0"/>
    <n v="0"/>
    <n v="0"/>
    <n v="0"/>
  </r>
  <r>
    <s v="Pogrebniak"/>
    <s v="Jegor"/>
    <d v="1961-04-27T00:00:00"/>
    <s v="duze miasto"/>
    <n v="4"/>
    <n v="0"/>
    <x v="41"/>
    <n v="0"/>
    <n v="36"/>
    <x v="0"/>
    <x v="0"/>
    <n v="0"/>
    <n v="1"/>
    <n v="0"/>
    <n v="0"/>
  </r>
  <r>
    <s v="Gates"/>
    <s v="Anna"/>
    <d v="1977-09-26T00:00:00"/>
    <s v="wies"/>
    <n v="9"/>
    <n v="1"/>
    <x v="43"/>
    <n v="37.5"/>
    <n v="0"/>
    <x v="0"/>
    <x v="1"/>
    <n v="0"/>
    <n v="0"/>
    <n v="0"/>
    <n v="0"/>
  </r>
  <r>
    <s v="Zaprawa"/>
    <s v="Marcin"/>
    <d v="1944-06-21T00:00:00"/>
    <s v="srednie miasto"/>
    <n v="6"/>
    <n v="0"/>
    <x v="23"/>
    <n v="0"/>
    <n v="79"/>
    <x v="0"/>
    <x v="0"/>
    <n v="0"/>
    <n v="0"/>
    <n v="0"/>
    <n v="1"/>
  </r>
  <r>
    <s v="Mazgaj"/>
    <s v="Szymon"/>
    <d v="1989-11-24T00:00:00"/>
    <s v="duze miasto"/>
    <n v="11"/>
    <n v="0"/>
    <x v="44"/>
    <n v="0"/>
    <n v="30"/>
    <x v="1"/>
    <x v="0"/>
    <n v="0"/>
    <n v="0"/>
    <n v="0"/>
    <n v="0"/>
  </r>
  <r>
    <s v="Samborski"/>
    <s v="Bartosz"/>
    <d v="1964-05-31T00:00:00"/>
    <s v="srednie miasto"/>
    <n v="5"/>
    <n v="0"/>
    <x v="19"/>
    <n v="0"/>
    <n v="36"/>
    <x v="0"/>
    <x v="0"/>
    <n v="0"/>
    <n v="1"/>
    <n v="0"/>
    <n v="0"/>
  </r>
  <r>
    <s v="Barcikowska"/>
    <s v="Zyta"/>
    <d v="1977-12-30T00:00:00"/>
    <s v="duze miasto"/>
    <n v="12"/>
    <n v="1"/>
    <x v="43"/>
    <n v="37.5"/>
    <n v="0"/>
    <x v="0"/>
    <x v="1"/>
    <n v="0"/>
    <n v="0"/>
    <n v="0"/>
    <n v="0"/>
  </r>
  <r>
    <s v="Radziejowski"/>
    <s v="Krystian"/>
    <d v="1957-04-10T00:00:00"/>
    <s v="duze miasto"/>
    <n v="4"/>
    <n v="0"/>
    <x v="46"/>
    <n v="0"/>
    <n v="36"/>
    <x v="0"/>
    <x v="0"/>
    <n v="0"/>
    <n v="1"/>
    <n v="0"/>
    <n v="0"/>
  </r>
  <r>
    <s v="Baranek"/>
    <s v="Magdalena"/>
    <d v="1993-07-14T00:00:00"/>
    <s v="srednie miasto"/>
    <n v="7"/>
    <n v="1"/>
    <x v="36"/>
    <n v="25"/>
    <n v="0"/>
    <x v="1"/>
    <x v="0"/>
    <n v="0"/>
    <n v="0"/>
    <n v="0"/>
    <n v="0"/>
  </r>
  <r>
    <s v="Wosiak"/>
    <s v="Roman"/>
    <d v="1988-07-17T00:00:00"/>
    <s v="srednie miasto"/>
    <n v="7"/>
    <n v="0"/>
    <x v="40"/>
    <n v="0"/>
    <n v="30"/>
    <x v="1"/>
    <x v="0"/>
    <n v="0"/>
    <n v="0"/>
    <n v="0"/>
    <n v="0"/>
  </r>
  <r>
    <s v="Cichawa"/>
    <s v="Dorota"/>
    <d v="1945-07-22T00:00:00"/>
    <s v="duze miasto"/>
    <n v="7"/>
    <n v="1"/>
    <x v="15"/>
    <n v="79"/>
    <n v="0"/>
    <x v="0"/>
    <x v="0"/>
    <n v="0"/>
    <n v="0"/>
    <n v="0"/>
    <n v="1"/>
  </r>
  <r>
    <s v="Smutnicki"/>
    <s v="Tomasz"/>
    <d v="1977-04-02T00:00:00"/>
    <s v="duze miasto"/>
    <n v="4"/>
    <n v="0"/>
    <x v="43"/>
    <n v="0"/>
    <n v="45"/>
    <x v="0"/>
    <x v="1"/>
    <n v="0"/>
    <n v="0"/>
    <n v="0"/>
    <n v="0"/>
  </r>
  <r>
    <s v="Kotala"/>
    <s v="Dominik"/>
    <d v="1989-05-18T00:00:00"/>
    <s v="male miasto"/>
    <n v="5"/>
    <n v="0"/>
    <x v="44"/>
    <n v="0"/>
    <n v="30"/>
    <x v="1"/>
    <x v="0"/>
    <n v="0"/>
    <n v="0"/>
    <n v="0"/>
    <n v="0"/>
  </r>
  <r>
    <s v="Gralewicz"/>
    <s v="Ewelina"/>
    <d v="1978-05-26T00:00:00"/>
    <s v="male miasto"/>
    <n v="5"/>
    <n v="1"/>
    <x v="45"/>
    <n v="37.5"/>
    <n v="0"/>
    <x v="0"/>
    <x v="1"/>
    <n v="0"/>
    <n v="0"/>
    <n v="0"/>
    <n v="0"/>
  </r>
  <r>
    <s v="Matczak"/>
    <s v="Piotr"/>
    <d v="1983-04-12T00:00:00"/>
    <s v="duze miasto"/>
    <n v="4"/>
    <n v="0"/>
    <x v="6"/>
    <n v="0"/>
    <n v="45"/>
    <x v="0"/>
    <x v="1"/>
    <n v="0"/>
    <n v="0"/>
    <n v="0"/>
    <n v="0"/>
  </r>
  <r>
    <s v="Chorzowska"/>
    <s v="Jadwiga"/>
    <d v="1993-01-02T00:00:00"/>
    <s v="duze miasto"/>
    <n v="1"/>
    <n v="1"/>
    <x v="36"/>
    <n v="25"/>
    <n v="0"/>
    <x v="1"/>
    <x v="0"/>
    <n v="0"/>
    <n v="0"/>
    <n v="0"/>
    <n v="0"/>
  </r>
  <r>
    <s v="Grzybek"/>
    <s v="Karolina"/>
    <d v="1973-11-06T00:00:00"/>
    <s v="duze miasto"/>
    <n v="11"/>
    <n v="1"/>
    <x v="26"/>
    <n v="37.5"/>
    <n v="0"/>
    <x v="0"/>
    <x v="0"/>
    <n v="1"/>
    <n v="0"/>
    <n v="0"/>
    <n v="0"/>
  </r>
  <r>
    <s v="Bartel"/>
    <s v="Ewa"/>
    <d v="1958-06-03T00:00:00"/>
    <s v="duze miasto"/>
    <n v="6"/>
    <n v="1"/>
    <x v="50"/>
    <n v="29.999999999999996"/>
    <n v="0"/>
    <x v="0"/>
    <x v="0"/>
    <n v="0"/>
    <n v="1"/>
    <n v="0"/>
    <n v="0"/>
  </r>
  <r>
    <s v="Kosaty"/>
    <s v="Marek"/>
    <d v="1968-11-08T00:00:00"/>
    <s v="srednie miasto"/>
    <n v="11"/>
    <n v="0"/>
    <x v="17"/>
    <n v="0"/>
    <n v="36"/>
    <x v="0"/>
    <x v="0"/>
    <n v="1"/>
    <n v="0"/>
    <n v="0"/>
    <n v="0"/>
  </r>
  <r>
    <s v="Pietkiewicz"/>
    <s v="Piotr"/>
    <d v="1955-09-08T00:00:00"/>
    <s v="duze miasto"/>
    <n v="9"/>
    <n v="0"/>
    <x v="30"/>
    <n v="0"/>
    <n v="79"/>
    <x v="0"/>
    <x v="0"/>
    <n v="0"/>
    <n v="0"/>
    <n v="1"/>
    <n v="0"/>
  </r>
  <r>
    <s v="Alot"/>
    <s v="Zofia"/>
    <d v="1943-12-05T00:00:00"/>
    <s v="srednie miasto"/>
    <n v="12"/>
    <n v="1"/>
    <x v="39"/>
    <n v="79"/>
    <n v="0"/>
    <x v="0"/>
    <x v="0"/>
    <n v="0"/>
    <n v="0"/>
    <n v="0"/>
    <n v="1"/>
  </r>
  <r>
    <s v="Glazik"/>
    <s v="Paulina"/>
    <d v="1950-11-01T00:00:00"/>
    <s v="duze miasto"/>
    <n v="11"/>
    <n v="1"/>
    <x v="21"/>
    <n v="79"/>
    <n v="0"/>
    <x v="0"/>
    <x v="0"/>
    <n v="0"/>
    <n v="0"/>
    <n v="1"/>
    <n v="0"/>
  </r>
  <r>
    <s v="Parczewska"/>
    <s v="Kazimiera"/>
    <d v="1993-01-07T00:00:00"/>
    <s v="duze miasto"/>
    <n v="1"/>
    <n v="1"/>
    <x v="36"/>
    <n v="25"/>
    <n v="0"/>
    <x v="1"/>
    <x v="0"/>
    <n v="0"/>
    <n v="0"/>
    <n v="0"/>
    <n v="0"/>
  </r>
  <r>
    <s v="Barczuk"/>
    <s v="Maja"/>
    <d v="1984-02-08T00:00:00"/>
    <s v="duze miasto"/>
    <n v="2"/>
    <n v="1"/>
    <x v="1"/>
    <n v="37.5"/>
    <n v="0"/>
    <x v="0"/>
    <x v="1"/>
    <n v="0"/>
    <n v="0"/>
    <n v="0"/>
    <n v="0"/>
  </r>
  <r>
    <s v="Szkutnik"/>
    <s v="Bartosz"/>
    <d v="1961-11-19T00:00:00"/>
    <s v="wies"/>
    <n v="11"/>
    <n v="0"/>
    <x v="41"/>
    <n v="0"/>
    <n v="36"/>
    <x v="0"/>
    <x v="0"/>
    <n v="0"/>
    <n v="1"/>
    <n v="0"/>
    <n v="0"/>
  </r>
  <r>
    <s v="Podstawa"/>
    <s v="Jadwiga"/>
    <d v="1952-05-09T00:00:00"/>
    <s v="duze miasto"/>
    <n v="5"/>
    <n v="1"/>
    <x v="34"/>
    <n v="79"/>
    <n v="0"/>
    <x v="0"/>
    <x v="0"/>
    <n v="0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1B60D-8A23-4C53-9758-0E71516DBE80}" name="Tabela przestawna1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4" firstHeaderRow="0" firstDataRow="1" firstDataCol="0"/>
  <pivotFields count="15">
    <pivotField showAll="0"/>
    <pivotField showAll="0"/>
    <pivotField numFmtId="14" showAll="0"/>
    <pivotField showAll="0"/>
    <pivotField showAll="0"/>
    <pivotField showAll="0"/>
    <pivotField showAll="0">
      <items count="54">
        <item x="13"/>
        <item x="48"/>
        <item x="36"/>
        <item x="28"/>
        <item x="5"/>
        <item x="52"/>
        <item x="44"/>
        <item x="40"/>
        <item x="29"/>
        <item x="3"/>
        <item x="7"/>
        <item x="1"/>
        <item x="6"/>
        <item x="11"/>
        <item x="12"/>
        <item x="32"/>
        <item x="24"/>
        <item x="45"/>
        <item x="43"/>
        <item x="49"/>
        <item x="25"/>
        <item x="33"/>
        <item x="26"/>
        <item x="51"/>
        <item x="9"/>
        <item x="37"/>
        <item x="38"/>
        <item x="17"/>
        <item x="2"/>
        <item x="42"/>
        <item x="31"/>
        <item x="19"/>
        <item x="14"/>
        <item x="4"/>
        <item x="41"/>
        <item x="0"/>
        <item x="22"/>
        <item x="50"/>
        <item x="46"/>
        <item x="35"/>
        <item x="30"/>
        <item x="16"/>
        <item x="18"/>
        <item x="34"/>
        <item x="27"/>
        <item x="21"/>
        <item x="47"/>
        <item x="20"/>
        <item x="8"/>
        <item x="10"/>
        <item x="15"/>
        <item x="23"/>
        <item x="39"/>
        <item t="default"/>
      </items>
    </pivotField>
    <pivotField dataField="1" showAll="0"/>
    <pivotField dataField="1"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z Składka dla mężczyzn" fld="8" baseField="0" baseItem="0"/>
    <dataField name="Suma z Składka dla kobie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0DDB2B9-E371-4F39-9547-D07FC9263E5B}" autoFormatId="16" applyNumberFormats="0" applyBorderFormats="0" applyFontFormats="0" applyPatternFormats="0" applyAlignmentFormats="0" applyWidthHeightFormats="0">
  <queryTableRefresh nextId="16" unboundColumnsRight="11">
    <queryTableFields count="15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C8C68F-AEC2-4A92-9225-C32EF1ECCE32}" name="ubezpieczenia" displayName="ubezpieczenia" ref="A1:O333" tableType="queryTable" totalsRowCount="1">
  <autoFilter ref="A1:O332" xr:uid="{21C8C68F-AEC2-4A92-9225-C32EF1ECCE32}"/>
  <tableColumns count="15">
    <tableColumn id="1" xr3:uid="{034BA700-20D4-4C2C-83A4-F1695C34AC3E}" uniqueName="1" name="Nazwisko" totalsRowLabel="Suma" queryTableFieldId="1" dataDxfId="14"/>
    <tableColumn id="2" xr3:uid="{36A4B88F-240B-47D2-9D17-F8D9906F51A5}" uniqueName="2" name="Imie" queryTableFieldId="2" dataDxfId="13"/>
    <tableColumn id="3" xr3:uid="{7BAD4A6C-9912-428B-A250-2A6FEF572918}" uniqueName="3" name="Data_urodz" queryTableFieldId="3" dataDxfId="12"/>
    <tableColumn id="4" xr3:uid="{219460F3-9CFF-48C0-90AE-487C99349DCB}" uniqueName="4" name="Miejsce_zamieszkania" queryTableFieldId="4" dataDxfId="11"/>
    <tableColumn id="5" xr3:uid="{8B4B0B83-A8FD-4760-BFB1-43FF9BCC72D1}" uniqueName="5" name="Miesiąc" queryTableFieldId="5" dataDxfId="10">
      <calculatedColumnFormula>MONTH(ubezpieczenia[[#This Row],[Data_urodz]])</calculatedColumnFormula>
    </tableColumn>
    <tableColumn id="6" xr3:uid="{478258BB-926F-49CD-A011-E98F41762763}" uniqueName="6" name="Czy kobieta" queryTableFieldId="6" dataDxfId="9">
      <calculatedColumnFormula>IF(MID(ubezpieczenia[[#This Row],[Imie]],  LEN(ubezpieczenia[[#This Row],[Imie]]), 1)= "a", 1, 0)</calculatedColumnFormula>
    </tableColumn>
    <tableColumn id="7" xr3:uid="{723EED04-CDD3-449B-80B6-3B2B537F6680}" uniqueName="7" name="Wiek" queryTableFieldId="7" dataDxfId="8">
      <calculatedColumnFormula>2016 - YEAR(ubezpieczenia[[#This Row],[Data_urodz]])</calculatedColumnFormula>
    </tableColumn>
    <tableColumn id="8" xr3:uid="{6DBEDAB7-F5AA-4AE8-9B70-61921FE31B03}" uniqueName="8" name="Składka dla kobiet" totalsRowFunction="sum" queryTableFieldId="8" dataDxfId="7">
      <calculatedColumnFormula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calculatedColumnFormula>
    </tableColumn>
    <tableColumn id="9" xr3:uid="{E8063AEF-3053-4397-B14B-547C198734AA}" uniqueName="9" name="Składka dla mężczyzn" totalsRowFunction="sum" queryTableFieldId="9" dataDxfId="6">
      <calculatedColumnFormula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calculatedColumnFormula>
    </tableColumn>
    <tableColumn id="10" xr3:uid="{3DE36265-2BD3-4324-9697-8C4E1EDA984D}" uniqueName="10" name="20-29" queryTableFieldId="10" dataDxfId="5">
      <calculatedColumnFormula>IF(AND(ubezpieczenia[[#This Row],[Wiek]]&gt;=20, ubezpieczenia[[#This Row],[Wiek]]&lt;=29), 1,0)</calculatedColumnFormula>
    </tableColumn>
    <tableColumn id="11" xr3:uid="{F83E422F-0BC3-4816-A834-36412B02FA92}" uniqueName="11" name="30-39" queryTableFieldId="11" dataDxfId="4">
      <calculatedColumnFormula>IF(AND(ubezpieczenia[[#This Row],[Wiek]]&gt;=30, ubezpieczenia[[#This Row],[Wiek]]&lt;=39), 1,0)</calculatedColumnFormula>
    </tableColumn>
    <tableColumn id="12" xr3:uid="{289FF19C-1004-472A-8160-6F64ABD1ACF0}" uniqueName="12" name="40-49" queryTableFieldId="12" dataDxfId="3">
      <calculatedColumnFormula>IF(AND(ubezpieczenia[[#This Row],[Wiek]]&gt;=40, ubezpieczenia[[#This Row],[Wiek]]&lt;=49), 1,0)</calculatedColumnFormula>
    </tableColumn>
    <tableColumn id="13" xr3:uid="{A09B7744-BAEF-4A30-9E98-61D6CC2A2FF9}" uniqueName="13" name="50-59" queryTableFieldId="13" dataDxfId="2">
      <calculatedColumnFormula>IF(AND(ubezpieczenia[[#This Row],[Wiek]]&gt;=50, ubezpieczenia[[#This Row],[Wiek]]&lt;=59), 1,0)</calculatedColumnFormula>
    </tableColumn>
    <tableColumn id="14" xr3:uid="{BCE2092D-DADC-4097-964F-942FE55FD37B}" uniqueName="14" name="60-69" queryTableFieldId="14" dataDxfId="1">
      <calculatedColumnFormula>IF(AND(ubezpieczenia[[#This Row],[Wiek]]&gt;=60, ubezpieczenia[[#This Row],[Wiek]]&lt;=69), 1,0)</calculatedColumnFormula>
    </tableColumn>
    <tableColumn id="15" xr3:uid="{EAE89D2F-E76C-4276-BCB4-2AE217257785}" uniqueName="15" name="70-79" queryTableFieldId="15" dataDxfId="0">
      <calculatedColumnFormula>IF(AND(ubezpieczenia[[#This Row],[Wiek]]&gt;=70, ubezpieczenia[[#This Row],[Wiek]]&lt;=79), 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47B1-073B-4BAD-B620-00AA5D7B3B7E}">
  <dimension ref="A1:B19"/>
  <sheetViews>
    <sheetView tabSelected="1" workbookViewId="0">
      <selection activeCell="A16" sqref="A16:B19"/>
    </sheetView>
  </sheetViews>
  <sheetFormatPr defaultRowHeight="15" x14ac:dyDescent="0.25"/>
  <sheetData>
    <row r="1" spans="1:2" x14ac:dyDescent="0.25">
      <c r="A1" t="s">
        <v>443</v>
      </c>
    </row>
    <row r="2" spans="1:2" x14ac:dyDescent="0.25">
      <c r="A2" s="2">
        <v>1</v>
      </c>
      <c r="B2">
        <v>26</v>
      </c>
    </row>
    <row r="3" spans="1:2" x14ac:dyDescent="0.25">
      <c r="A3" s="2">
        <v>2</v>
      </c>
      <c r="B3">
        <v>22</v>
      </c>
    </row>
    <row r="4" spans="1:2" x14ac:dyDescent="0.25">
      <c r="A4" s="2">
        <v>3</v>
      </c>
      <c r="B4">
        <v>30</v>
      </c>
    </row>
    <row r="5" spans="1:2" x14ac:dyDescent="0.25">
      <c r="A5" s="2">
        <v>4</v>
      </c>
      <c r="B5">
        <v>27</v>
      </c>
    </row>
    <row r="6" spans="1:2" x14ac:dyDescent="0.25">
      <c r="A6" s="2">
        <v>5</v>
      </c>
      <c r="B6">
        <v>25</v>
      </c>
    </row>
    <row r="7" spans="1:2" x14ac:dyDescent="0.25">
      <c r="A7" s="2">
        <v>6</v>
      </c>
      <c r="B7">
        <v>31</v>
      </c>
    </row>
    <row r="8" spans="1:2" x14ac:dyDescent="0.25">
      <c r="A8" s="2">
        <v>7</v>
      </c>
      <c r="B8">
        <v>33</v>
      </c>
    </row>
    <row r="9" spans="1:2" x14ac:dyDescent="0.25">
      <c r="A9" s="2">
        <v>8</v>
      </c>
      <c r="B9">
        <v>19</v>
      </c>
    </row>
    <row r="10" spans="1:2" x14ac:dyDescent="0.25">
      <c r="A10" s="2">
        <v>9</v>
      </c>
      <c r="B10">
        <v>29</v>
      </c>
    </row>
    <row r="11" spans="1:2" x14ac:dyDescent="0.25">
      <c r="A11" s="2">
        <v>10</v>
      </c>
      <c r="B11">
        <v>32</v>
      </c>
    </row>
    <row r="12" spans="1:2" x14ac:dyDescent="0.25">
      <c r="A12" s="2">
        <v>11</v>
      </c>
      <c r="B12">
        <v>28</v>
      </c>
    </row>
    <row r="13" spans="1:2" x14ac:dyDescent="0.25">
      <c r="A13" s="2">
        <v>12</v>
      </c>
      <c r="B13">
        <v>29</v>
      </c>
    </row>
    <row r="15" spans="1:2" x14ac:dyDescent="0.25">
      <c r="A15" t="s">
        <v>444</v>
      </c>
    </row>
    <row r="16" spans="1:2" x14ac:dyDescent="0.25">
      <c r="A16" s="2" t="s">
        <v>12</v>
      </c>
      <c r="B16">
        <v>97</v>
      </c>
    </row>
    <row r="17" spans="1:2" x14ac:dyDescent="0.25">
      <c r="A17" s="2" t="s">
        <v>40</v>
      </c>
      <c r="B17">
        <v>20</v>
      </c>
    </row>
    <row r="18" spans="1:2" x14ac:dyDescent="0.25">
      <c r="A18" s="2" t="s">
        <v>6</v>
      </c>
      <c r="B18">
        <v>59</v>
      </c>
    </row>
    <row r="19" spans="1:2" x14ac:dyDescent="0.25">
      <c r="A19" s="2" t="s">
        <v>9</v>
      </c>
      <c r="B19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0F33-9717-4B29-9643-C150EE19C1F6}">
  <dimension ref="A3:B4"/>
  <sheetViews>
    <sheetView workbookViewId="0">
      <selection activeCell="A3" sqref="A3"/>
    </sheetView>
  </sheetViews>
  <sheetFormatPr defaultRowHeight="15" x14ac:dyDescent="0.25"/>
  <cols>
    <col min="1" max="1" width="26.85546875" bestFit="1" customWidth="1"/>
    <col min="2" max="2" width="24" bestFit="1" customWidth="1"/>
    <col min="3" max="6" width="12.28515625" bestFit="1" customWidth="1"/>
  </cols>
  <sheetData>
    <row r="3" spans="1:2" x14ac:dyDescent="0.25">
      <c r="A3" t="s">
        <v>445</v>
      </c>
      <c r="B3" t="s">
        <v>446</v>
      </c>
    </row>
    <row r="4" spans="1:2" x14ac:dyDescent="0.25">
      <c r="A4">
        <v>6081</v>
      </c>
      <c r="B4">
        <v>8765.5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DF57-2A95-44D7-8EDD-8431E472D7B0}">
  <dimension ref="A1:S333"/>
  <sheetViews>
    <sheetView workbookViewId="0">
      <selection activeCell="S19" sqref="S19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3.28515625" bestFit="1" customWidth="1"/>
    <col min="4" max="4" width="23.28515625" bestFit="1" customWidth="1"/>
    <col min="6" max="6" width="13.42578125" bestFit="1" customWidth="1"/>
    <col min="7" max="7" width="10.140625" bestFit="1" customWidth="1"/>
    <col min="8" max="8" width="19.5703125" bestFit="1" customWidth="1"/>
    <col min="9" max="9" width="22.28515625" bestFit="1" customWidth="1"/>
    <col min="19" max="19" width="22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432</v>
      </c>
      <c r="F1" t="s">
        <v>433</v>
      </c>
      <c r="G1" t="s">
        <v>388</v>
      </c>
      <c r="H1" t="s">
        <v>434</v>
      </c>
      <c r="I1" t="s">
        <v>435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</row>
    <row r="2" spans="1:15" x14ac:dyDescent="0.25">
      <c r="A2" t="s">
        <v>4</v>
      </c>
      <c r="B2" t="s">
        <v>5</v>
      </c>
      <c r="C2" s="1">
        <v>22190</v>
      </c>
      <c r="D2" t="s">
        <v>6</v>
      </c>
      <c r="E2">
        <f>MONTH(ubezpieczenia[[#This Row],[Data_urodz]])</f>
        <v>10</v>
      </c>
      <c r="F2">
        <f>IF(MID(ubezpieczenia[[#This Row],[Imie]],  LEN(ubezpieczenia[[#This Row],[Imie]]), 1)= "a", 1, 0)</f>
        <v>1</v>
      </c>
      <c r="G2">
        <f>2016 - YEAR(ubezpieczenia[[#This Row],[Data_urodz]])</f>
        <v>56</v>
      </c>
      <c r="H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Row],[Wiek]]&lt;=60), 25000*0.12%, IF(ubezpieczenia[[#This Row],[Wiek]]&gt;=61, 25000*0.12%+49, "Błąd")))),0)</f>
        <v>29.999999999999996</v>
      </c>
      <c r="I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">
        <f>IF(AND(ubezpieczenia[[#This Row],[Wiek]]&gt;=20, ubezpieczenia[[#This Row],[Wiek]]&lt;=29), 1,0)</f>
        <v>0</v>
      </c>
      <c r="K2">
        <f>IF(AND(ubezpieczenia[[#This Row],[Wiek]]&gt;=30, ubezpieczenia[[#This Row],[Wiek]]&lt;=39), 1,0)</f>
        <v>0</v>
      </c>
      <c r="L2">
        <f>IF(AND(ubezpieczenia[[#This Row],[Wiek]]&gt;=40, ubezpieczenia[[#This Row],[Wiek]]&lt;=49), 1,0)</f>
        <v>0</v>
      </c>
      <c r="M2">
        <f>IF(AND(ubezpieczenia[[#This Row],[Wiek]]&gt;=50, ubezpieczenia[[#This Row],[Wiek]]&lt;=59), 1,0)</f>
        <v>1</v>
      </c>
      <c r="N2">
        <f>IF(AND(ubezpieczenia[[#This Row],[Wiek]]&gt;=60, ubezpieczenia[[#This Row],[Wiek]]&lt;=69), 1,0)</f>
        <v>0</v>
      </c>
      <c r="O2">
        <f>IF(AND(ubezpieczenia[[#This Row],[Wiek]]&gt;=70, ubezpieczenia[[#This Row],[Wiek]]&lt;=79), 1,0)</f>
        <v>0</v>
      </c>
    </row>
    <row r="3" spans="1:15" x14ac:dyDescent="0.25">
      <c r="A3" t="s">
        <v>7</v>
      </c>
      <c r="B3" t="s">
        <v>8</v>
      </c>
      <c r="C3" s="1">
        <v>30952</v>
      </c>
      <c r="D3" t="s">
        <v>9</v>
      </c>
      <c r="E3">
        <f>MONTH(ubezpieczenia[[#This Row],[Data_urodz]])</f>
        <v>9</v>
      </c>
      <c r="F3">
        <f>IF(MID(ubezpieczenia[[#This Row],[Imie]],  LEN(ubezpieczenia[[#This Row],[Imie]]), 1)= "a", 1, 0)</f>
        <v>0</v>
      </c>
      <c r="G3">
        <f>2016 - YEAR(ubezpieczenia[[#This Row],[Data_urodz]])</f>
        <v>32</v>
      </c>
      <c r="H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3">
        <f>IF(AND(ubezpieczenia[[#This Row],[Wiek]]&gt;=20, ubezpieczenia[[#This Row],[Wiek]]&lt;=29), 1,0)</f>
        <v>0</v>
      </c>
      <c r="K3">
        <f>IF(AND(ubezpieczenia[[#This Row],[Wiek]]&gt;=30, ubezpieczenia[[#This Row],[Wiek]]&lt;=39), 1,0)</f>
        <v>1</v>
      </c>
      <c r="L3">
        <f>IF(AND(ubezpieczenia[[#This Row],[Wiek]]&gt;=40, ubezpieczenia[[#This Row],[Wiek]]&lt;=49), 1,0)</f>
        <v>0</v>
      </c>
      <c r="M3">
        <f>IF(AND(ubezpieczenia[[#This Row],[Wiek]]&gt;=50, ubezpieczenia[[#This Row],[Wiek]]&lt;=59), 1,0)</f>
        <v>0</v>
      </c>
      <c r="N3">
        <f>IF(AND(ubezpieczenia[[#This Row],[Wiek]]&gt;=60, ubezpieczenia[[#This Row],[Wiek]]&lt;=69), 1,0)</f>
        <v>0</v>
      </c>
      <c r="O3">
        <f>IF(AND(ubezpieczenia[[#This Row],[Wiek]]&gt;=70, ubezpieczenia[[#This Row],[Wiek]]&lt;=79), 1,0)</f>
        <v>0</v>
      </c>
    </row>
    <row r="4" spans="1:15" x14ac:dyDescent="0.25">
      <c r="A4" t="s">
        <v>10</v>
      </c>
      <c r="B4" t="s">
        <v>11</v>
      </c>
      <c r="C4" s="1">
        <v>24753</v>
      </c>
      <c r="D4" t="s">
        <v>12</v>
      </c>
      <c r="E4">
        <f>MONTH(ubezpieczenia[[#This Row],[Data_urodz]])</f>
        <v>10</v>
      </c>
      <c r="F4">
        <f>IF(MID(ubezpieczenia[[#This Row],[Imie]],  LEN(ubezpieczenia[[#This Row],[Imie]]), 1)= "a", 1, 0)</f>
        <v>1</v>
      </c>
      <c r="G4">
        <f>2016 - YEAR(ubezpieczenia[[#This Row],[Data_urodz]])</f>
        <v>49</v>
      </c>
      <c r="H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4">
        <f>IF(AND(ubezpieczenia[[#This Row],[Wiek]]&gt;=20, ubezpieczenia[[#This Row],[Wiek]]&lt;=29), 1,0)</f>
        <v>0</v>
      </c>
      <c r="K4">
        <f>IF(AND(ubezpieczenia[[#This Row],[Wiek]]&gt;=30, ubezpieczenia[[#This Row],[Wiek]]&lt;=39), 1,0)</f>
        <v>0</v>
      </c>
      <c r="L4">
        <f>IF(AND(ubezpieczenia[[#This Row],[Wiek]]&gt;=40, ubezpieczenia[[#This Row],[Wiek]]&lt;=49), 1,0)</f>
        <v>1</v>
      </c>
      <c r="M4">
        <f>IF(AND(ubezpieczenia[[#This Row],[Wiek]]&gt;=50, ubezpieczenia[[#This Row],[Wiek]]&lt;=59), 1,0)</f>
        <v>0</v>
      </c>
      <c r="N4">
        <f>IF(AND(ubezpieczenia[[#This Row],[Wiek]]&gt;=60, ubezpieczenia[[#This Row],[Wiek]]&lt;=69), 1,0)</f>
        <v>0</v>
      </c>
      <c r="O4">
        <f>IF(AND(ubezpieczenia[[#This Row],[Wiek]]&gt;=70, ubezpieczenia[[#This Row],[Wiek]]&lt;=79), 1,0)</f>
        <v>0</v>
      </c>
    </row>
    <row r="5" spans="1:15" x14ac:dyDescent="0.25">
      <c r="A5" t="s">
        <v>13</v>
      </c>
      <c r="B5" t="s">
        <v>14</v>
      </c>
      <c r="C5" s="1">
        <v>31544</v>
      </c>
      <c r="D5" t="s">
        <v>9</v>
      </c>
      <c r="E5">
        <f>MONTH(ubezpieczenia[[#This Row],[Data_urodz]])</f>
        <v>5</v>
      </c>
      <c r="F5">
        <f>IF(MID(ubezpieczenia[[#This Row],[Imie]],  LEN(ubezpieczenia[[#This Row],[Imie]]), 1)= "a", 1, 0)</f>
        <v>0</v>
      </c>
      <c r="G5">
        <f>2016 - YEAR(ubezpieczenia[[#This Row],[Data_urodz]])</f>
        <v>30</v>
      </c>
      <c r="H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5">
        <f>IF(AND(ubezpieczenia[[#This Row],[Wiek]]&gt;=20, ubezpieczenia[[#This Row],[Wiek]]&lt;=29), 1,0)</f>
        <v>0</v>
      </c>
      <c r="K5">
        <f>IF(AND(ubezpieczenia[[#This Row],[Wiek]]&gt;=30, ubezpieczenia[[#This Row],[Wiek]]&lt;=39), 1,0)</f>
        <v>1</v>
      </c>
      <c r="L5">
        <f>IF(AND(ubezpieczenia[[#This Row],[Wiek]]&gt;=40, ubezpieczenia[[#This Row],[Wiek]]&lt;=49), 1,0)</f>
        <v>0</v>
      </c>
      <c r="M5">
        <f>IF(AND(ubezpieczenia[[#This Row],[Wiek]]&gt;=50, ubezpieczenia[[#This Row],[Wiek]]&lt;=59), 1,0)</f>
        <v>0</v>
      </c>
      <c r="N5">
        <f>IF(AND(ubezpieczenia[[#This Row],[Wiek]]&gt;=60, ubezpieczenia[[#This Row],[Wiek]]&lt;=69), 1,0)</f>
        <v>0</v>
      </c>
      <c r="O5">
        <f>IF(AND(ubezpieczenia[[#This Row],[Wiek]]&gt;=70, ubezpieczenia[[#This Row],[Wiek]]&lt;=79), 1,0)</f>
        <v>0</v>
      </c>
    </row>
    <row r="6" spans="1:15" x14ac:dyDescent="0.25">
      <c r="A6" t="s">
        <v>15</v>
      </c>
      <c r="B6" t="s">
        <v>16</v>
      </c>
      <c r="C6" s="1">
        <v>22780</v>
      </c>
      <c r="D6" t="s">
        <v>9</v>
      </c>
      <c r="E6">
        <f>MONTH(ubezpieczenia[[#This Row],[Data_urodz]])</f>
        <v>5</v>
      </c>
      <c r="F6">
        <f>IF(MID(ubezpieczenia[[#This Row],[Imie]],  LEN(ubezpieczenia[[#This Row],[Imie]]), 1)= "a", 1, 0)</f>
        <v>1</v>
      </c>
      <c r="G6">
        <f>2016 - YEAR(ubezpieczenia[[#This Row],[Data_urodz]])</f>
        <v>54</v>
      </c>
      <c r="H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6">
        <f>IF(AND(ubezpieczenia[[#This Row],[Wiek]]&gt;=20, ubezpieczenia[[#This Row],[Wiek]]&lt;=29), 1,0)</f>
        <v>0</v>
      </c>
      <c r="K6">
        <f>IF(AND(ubezpieczenia[[#This Row],[Wiek]]&gt;=30, ubezpieczenia[[#This Row],[Wiek]]&lt;=39), 1,0)</f>
        <v>0</v>
      </c>
      <c r="L6">
        <f>IF(AND(ubezpieczenia[[#This Row],[Wiek]]&gt;=40, ubezpieczenia[[#This Row],[Wiek]]&lt;=49), 1,0)</f>
        <v>0</v>
      </c>
      <c r="M6">
        <f>IF(AND(ubezpieczenia[[#This Row],[Wiek]]&gt;=50, ubezpieczenia[[#This Row],[Wiek]]&lt;=59), 1,0)</f>
        <v>1</v>
      </c>
      <c r="N6">
        <f>IF(AND(ubezpieczenia[[#This Row],[Wiek]]&gt;=60, ubezpieczenia[[#This Row],[Wiek]]&lt;=69), 1,0)</f>
        <v>0</v>
      </c>
      <c r="O6">
        <f>IF(AND(ubezpieczenia[[#This Row],[Wiek]]&gt;=70, ubezpieczenia[[#This Row],[Wiek]]&lt;=79), 1,0)</f>
        <v>0</v>
      </c>
    </row>
    <row r="7" spans="1:15" x14ac:dyDescent="0.25">
      <c r="A7" t="s">
        <v>17</v>
      </c>
      <c r="B7" t="s">
        <v>18</v>
      </c>
      <c r="C7" s="1">
        <v>31694</v>
      </c>
      <c r="D7" t="s">
        <v>12</v>
      </c>
      <c r="E7">
        <f>MONTH(ubezpieczenia[[#This Row],[Data_urodz]])</f>
        <v>10</v>
      </c>
      <c r="F7">
        <f>IF(MID(ubezpieczenia[[#This Row],[Imie]],  LEN(ubezpieczenia[[#This Row],[Imie]]), 1)= "a", 1, 0)</f>
        <v>0</v>
      </c>
      <c r="G7">
        <f>2016 - YEAR(ubezpieczenia[[#This Row],[Data_urodz]])</f>
        <v>30</v>
      </c>
      <c r="H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7">
        <f>IF(AND(ubezpieczenia[[#This Row],[Wiek]]&gt;=20, ubezpieczenia[[#This Row],[Wiek]]&lt;=29), 1,0)</f>
        <v>0</v>
      </c>
      <c r="K7">
        <f>IF(AND(ubezpieczenia[[#This Row],[Wiek]]&gt;=30, ubezpieczenia[[#This Row],[Wiek]]&lt;=39), 1,0)</f>
        <v>1</v>
      </c>
      <c r="L7">
        <f>IF(AND(ubezpieczenia[[#This Row],[Wiek]]&gt;=40, ubezpieczenia[[#This Row],[Wiek]]&lt;=49), 1,0)</f>
        <v>0</v>
      </c>
      <c r="M7">
        <f>IF(AND(ubezpieczenia[[#This Row],[Wiek]]&gt;=50, ubezpieczenia[[#This Row],[Wiek]]&lt;=59), 1,0)</f>
        <v>0</v>
      </c>
      <c r="N7">
        <f>IF(AND(ubezpieczenia[[#This Row],[Wiek]]&gt;=60, ubezpieczenia[[#This Row],[Wiek]]&lt;=69), 1,0)</f>
        <v>0</v>
      </c>
      <c r="O7">
        <f>IF(AND(ubezpieczenia[[#This Row],[Wiek]]&gt;=70, ubezpieczenia[[#This Row],[Wiek]]&lt;=79), 1,0)</f>
        <v>0</v>
      </c>
    </row>
    <row r="8" spans="1:15" x14ac:dyDescent="0.25">
      <c r="A8" t="s">
        <v>19</v>
      </c>
      <c r="B8" t="s">
        <v>20</v>
      </c>
      <c r="C8" s="1">
        <v>33569</v>
      </c>
      <c r="D8" t="s">
        <v>6</v>
      </c>
      <c r="E8">
        <f>MONTH(ubezpieczenia[[#This Row],[Data_urodz]])</f>
        <v>11</v>
      </c>
      <c r="F8">
        <f>IF(MID(ubezpieczenia[[#This Row],[Imie]],  LEN(ubezpieczenia[[#This Row],[Imie]]), 1)= "a", 1, 0)</f>
        <v>1</v>
      </c>
      <c r="G8">
        <f>2016 - YEAR(ubezpieczenia[[#This Row],[Data_urodz]])</f>
        <v>25</v>
      </c>
      <c r="H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8">
        <f>IF(AND(ubezpieczenia[[#This Row],[Wiek]]&gt;=20, ubezpieczenia[[#This Row],[Wiek]]&lt;=29), 1,0)</f>
        <v>1</v>
      </c>
      <c r="K8">
        <f>IF(AND(ubezpieczenia[[#This Row],[Wiek]]&gt;=30, ubezpieczenia[[#This Row],[Wiek]]&lt;=39), 1,0)</f>
        <v>0</v>
      </c>
      <c r="L8">
        <f>IF(AND(ubezpieczenia[[#This Row],[Wiek]]&gt;=40, ubezpieczenia[[#This Row],[Wiek]]&lt;=49), 1,0)</f>
        <v>0</v>
      </c>
      <c r="M8">
        <f>IF(AND(ubezpieczenia[[#This Row],[Wiek]]&gt;=50, ubezpieczenia[[#This Row],[Wiek]]&lt;=59), 1,0)</f>
        <v>0</v>
      </c>
      <c r="N8">
        <f>IF(AND(ubezpieczenia[[#This Row],[Wiek]]&gt;=60, ubezpieczenia[[#This Row],[Wiek]]&lt;=69), 1,0)</f>
        <v>0</v>
      </c>
      <c r="O8">
        <f>IF(AND(ubezpieczenia[[#This Row],[Wiek]]&gt;=70, ubezpieczenia[[#This Row],[Wiek]]&lt;=79), 1,0)</f>
        <v>0</v>
      </c>
    </row>
    <row r="9" spans="1:15" x14ac:dyDescent="0.25">
      <c r="A9" t="s">
        <v>21</v>
      </c>
      <c r="B9" t="s">
        <v>22</v>
      </c>
      <c r="C9" s="1">
        <v>30372</v>
      </c>
      <c r="D9" t="s">
        <v>6</v>
      </c>
      <c r="E9">
        <f>MONTH(ubezpieczenia[[#This Row],[Data_urodz]])</f>
        <v>2</v>
      </c>
      <c r="F9">
        <f>IF(MID(ubezpieczenia[[#This Row],[Imie]],  LEN(ubezpieczenia[[#This Row],[Imie]]), 1)= "a", 1, 0)</f>
        <v>1</v>
      </c>
      <c r="G9">
        <f>2016 - YEAR(ubezpieczenia[[#This Row],[Data_urodz]])</f>
        <v>33</v>
      </c>
      <c r="H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9">
        <f>IF(AND(ubezpieczenia[[#This Row],[Wiek]]&gt;=20, ubezpieczenia[[#This Row],[Wiek]]&lt;=29), 1,0)</f>
        <v>0</v>
      </c>
      <c r="K9">
        <f>IF(AND(ubezpieczenia[[#This Row],[Wiek]]&gt;=30, ubezpieczenia[[#This Row],[Wiek]]&lt;=39), 1,0)</f>
        <v>1</v>
      </c>
      <c r="L9">
        <f>IF(AND(ubezpieczenia[[#This Row],[Wiek]]&gt;=40, ubezpieczenia[[#This Row],[Wiek]]&lt;=49), 1,0)</f>
        <v>0</v>
      </c>
      <c r="M9">
        <f>IF(AND(ubezpieczenia[[#This Row],[Wiek]]&gt;=50, ubezpieczenia[[#This Row],[Wiek]]&lt;=59), 1,0)</f>
        <v>0</v>
      </c>
      <c r="N9">
        <f>IF(AND(ubezpieczenia[[#This Row],[Wiek]]&gt;=60, ubezpieczenia[[#This Row],[Wiek]]&lt;=69), 1,0)</f>
        <v>0</v>
      </c>
      <c r="O9">
        <f>IF(AND(ubezpieczenia[[#This Row],[Wiek]]&gt;=70, ubezpieczenia[[#This Row],[Wiek]]&lt;=79), 1,0)</f>
        <v>0</v>
      </c>
    </row>
    <row r="10" spans="1:15" x14ac:dyDescent="0.25">
      <c r="A10" t="s">
        <v>23</v>
      </c>
      <c r="B10" t="s">
        <v>8</v>
      </c>
      <c r="C10" s="1">
        <v>33568</v>
      </c>
      <c r="D10" t="s">
        <v>6</v>
      </c>
      <c r="E10">
        <f>MONTH(ubezpieczenia[[#This Row],[Data_urodz]])</f>
        <v>11</v>
      </c>
      <c r="F10">
        <f>IF(MID(ubezpieczenia[[#This Row],[Imie]],  LEN(ubezpieczenia[[#This Row],[Imie]]), 1)= "a", 1, 0)</f>
        <v>0</v>
      </c>
      <c r="G10">
        <f>2016 - YEAR(ubezpieczenia[[#This Row],[Data_urodz]])</f>
        <v>25</v>
      </c>
      <c r="H1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10">
        <f>IF(AND(ubezpieczenia[[#This Row],[Wiek]]&gt;=20, ubezpieczenia[[#This Row],[Wiek]]&lt;=29), 1,0)</f>
        <v>1</v>
      </c>
      <c r="K10">
        <f>IF(AND(ubezpieczenia[[#This Row],[Wiek]]&gt;=30, ubezpieczenia[[#This Row],[Wiek]]&lt;=39), 1,0)</f>
        <v>0</v>
      </c>
      <c r="L10">
        <f>IF(AND(ubezpieczenia[[#This Row],[Wiek]]&gt;=40, ubezpieczenia[[#This Row],[Wiek]]&lt;=49), 1,0)</f>
        <v>0</v>
      </c>
      <c r="M10">
        <f>IF(AND(ubezpieczenia[[#This Row],[Wiek]]&gt;=50, ubezpieczenia[[#This Row],[Wiek]]&lt;=59), 1,0)</f>
        <v>0</v>
      </c>
      <c r="N10">
        <f>IF(AND(ubezpieczenia[[#This Row],[Wiek]]&gt;=60, ubezpieczenia[[#This Row],[Wiek]]&lt;=69), 1,0)</f>
        <v>0</v>
      </c>
      <c r="O10">
        <f>IF(AND(ubezpieczenia[[#This Row],[Wiek]]&gt;=70, ubezpieczenia[[#This Row],[Wiek]]&lt;=79), 1,0)</f>
        <v>0</v>
      </c>
    </row>
    <row r="11" spans="1:15" x14ac:dyDescent="0.25">
      <c r="A11" t="s">
        <v>24</v>
      </c>
      <c r="B11" t="s">
        <v>25</v>
      </c>
      <c r="C11" s="1">
        <v>31111</v>
      </c>
      <c r="D11" t="s">
        <v>6</v>
      </c>
      <c r="E11">
        <f>MONTH(ubezpieczenia[[#This Row],[Data_urodz]])</f>
        <v>3</v>
      </c>
      <c r="F11">
        <f>IF(MID(ubezpieczenia[[#This Row],[Imie]],  LEN(ubezpieczenia[[#This Row],[Imie]]), 1)= "a", 1, 0)</f>
        <v>1</v>
      </c>
      <c r="G11">
        <f>2016 - YEAR(ubezpieczenia[[#This Row],[Data_urodz]])</f>
        <v>31</v>
      </c>
      <c r="H1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1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1">
        <f>IF(AND(ubezpieczenia[[#This Row],[Wiek]]&gt;=20, ubezpieczenia[[#This Row],[Wiek]]&lt;=29), 1,0)</f>
        <v>0</v>
      </c>
      <c r="K11">
        <f>IF(AND(ubezpieczenia[[#This Row],[Wiek]]&gt;=30, ubezpieczenia[[#This Row],[Wiek]]&lt;=39), 1,0)</f>
        <v>1</v>
      </c>
      <c r="L11">
        <f>IF(AND(ubezpieczenia[[#This Row],[Wiek]]&gt;=40, ubezpieczenia[[#This Row],[Wiek]]&lt;=49), 1,0)</f>
        <v>0</v>
      </c>
      <c r="M11">
        <f>IF(AND(ubezpieczenia[[#This Row],[Wiek]]&gt;=50, ubezpieczenia[[#This Row],[Wiek]]&lt;=59), 1,0)</f>
        <v>0</v>
      </c>
      <c r="N11">
        <f>IF(AND(ubezpieczenia[[#This Row],[Wiek]]&gt;=60, ubezpieczenia[[#This Row],[Wiek]]&lt;=69), 1,0)</f>
        <v>0</v>
      </c>
      <c r="O11">
        <f>IF(AND(ubezpieczenia[[#This Row],[Wiek]]&gt;=70, ubezpieczenia[[#This Row],[Wiek]]&lt;=79), 1,0)</f>
        <v>0</v>
      </c>
    </row>
    <row r="12" spans="1:15" x14ac:dyDescent="0.25">
      <c r="A12" t="s">
        <v>26</v>
      </c>
      <c r="B12" t="s">
        <v>27</v>
      </c>
      <c r="C12" s="1">
        <v>17347</v>
      </c>
      <c r="D12" t="s">
        <v>6</v>
      </c>
      <c r="E12">
        <f>MONTH(ubezpieczenia[[#This Row],[Data_urodz]])</f>
        <v>6</v>
      </c>
      <c r="F12">
        <f>IF(MID(ubezpieczenia[[#This Row],[Imie]],  LEN(ubezpieczenia[[#This Row],[Imie]]), 1)= "a", 1, 0)</f>
        <v>0</v>
      </c>
      <c r="G12">
        <f>2016 - YEAR(ubezpieczenia[[#This Row],[Data_urodz]])</f>
        <v>69</v>
      </c>
      <c r="H1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12">
        <f>IF(AND(ubezpieczenia[[#This Row],[Wiek]]&gt;=20, ubezpieczenia[[#This Row],[Wiek]]&lt;=29), 1,0)</f>
        <v>0</v>
      </c>
      <c r="K12">
        <f>IF(AND(ubezpieczenia[[#This Row],[Wiek]]&gt;=30, ubezpieczenia[[#This Row],[Wiek]]&lt;=39), 1,0)</f>
        <v>0</v>
      </c>
      <c r="L12">
        <f>IF(AND(ubezpieczenia[[#This Row],[Wiek]]&gt;=40, ubezpieczenia[[#This Row],[Wiek]]&lt;=49), 1,0)</f>
        <v>0</v>
      </c>
      <c r="M12">
        <f>IF(AND(ubezpieczenia[[#This Row],[Wiek]]&gt;=50, ubezpieczenia[[#This Row],[Wiek]]&lt;=59), 1,0)</f>
        <v>0</v>
      </c>
      <c r="N12">
        <f>IF(AND(ubezpieczenia[[#This Row],[Wiek]]&gt;=60, ubezpieczenia[[#This Row],[Wiek]]&lt;=69), 1,0)</f>
        <v>1</v>
      </c>
      <c r="O12">
        <f>IF(AND(ubezpieczenia[[#This Row],[Wiek]]&gt;=70, ubezpieczenia[[#This Row],[Wiek]]&lt;=79), 1,0)</f>
        <v>0</v>
      </c>
    </row>
    <row r="13" spans="1:15" x14ac:dyDescent="0.25">
      <c r="A13" t="s">
        <v>28</v>
      </c>
      <c r="B13" t="s">
        <v>29</v>
      </c>
      <c r="C13" s="1">
        <v>33321</v>
      </c>
      <c r="D13" t="s">
        <v>12</v>
      </c>
      <c r="E13">
        <f>MONTH(ubezpieczenia[[#This Row],[Data_urodz]])</f>
        <v>3</v>
      </c>
      <c r="F13">
        <f>IF(MID(ubezpieczenia[[#This Row],[Imie]],  LEN(ubezpieczenia[[#This Row],[Imie]]), 1)= "a", 1, 0)</f>
        <v>0</v>
      </c>
      <c r="G13">
        <f>2016 - YEAR(ubezpieczenia[[#This Row],[Data_urodz]])</f>
        <v>25</v>
      </c>
      <c r="H1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13">
        <f>IF(AND(ubezpieczenia[[#This Row],[Wiek]]&gt;=20, ubezpieczenia[[#This Row],[Wiek]]&lt;=29), 1,0)</f>
        <v>1</v>
      </c>
      <c r="K13">
        <f>IF(AND(ubezpieczenia[[#This Row],[Wiek]]&gt;=30, ubezpieczenia[[#This Row],[Wiek]]&lt;=39), 1,0)</f>
        <v>0</v>
      </c>
      <c r="L13">
        <f>IF(AND(ubezpieczenia[[#This Row],[Wiek]]&gt;=40, ubezpieczenia[[#This Row],[Wiek]]&lt;=49), 1,0)</f>
        <v>0</v>
      </c>
      <c r="M13">
        <f>IF(AND(ubezpieczenia[[#This Row],[Wiek]]&gt;=50, ubezpieczenia[[#This Row],[Wiek]]&lt;=59), 1,0)</f>
        <v>0</v>
      </c>
      <c r="N13">
        <f>IF(AND(ubezpieczenia[[#This Row],[Wiek]]&gt;=60, ubezpieczenia[[#This Row],[Wiek]]&lt;=69), 1,0)</f>
        <v>0</v>
      </c>
      <c r="O13">
        <f>IF(AND(ubezpieczenia[[#This Row],[Wiek]]&gt;=70, ubezpieczenia[[#This Row],[Wiek]]&lt;=79), 1,0)</f>
        <v>0</v>
      </c>
    </row>
    <row r="14" spans="1:15" x14ac:dyDescent="0.25">
      <c r="A14" t="s">
        <v>30</v>
      </c>
      <c r="B14" t="s">
        <v>8</v>
      </c>
      <c r="C14" s="1">
        <v>26093</v>
      </c>
      <c r="D14" t="s">
        <v>12</v>
      </c>
      <c r="E14">
        <f>MONTH(ubezpieczenia[[#This Row],[Data_urodz]])</f>
        <v>6</v>
      </c>
      <c r="F14">
        <f>IF(MID(ubezpieczenia[[#This Row],[Imie]],  LEN(ubezpieczenia[[#This Row],[Imie]]), 1)= "a", 1, 0)</f>
        <v>0</v>
      </c>
      <c r="G14">
        <f>2016 - YEAR(ubezpieczenia[[#This Row],[Data_urodz]])</f>
        <v>45</v>
      </c>
      <c r="H1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14">
        <f>IF(AND(ubezpieczenia[[#This Row],[Wiek]]&gt;=20, ubezpieczenia[[#This Row],[Wiek]]&lt;=29), 1,0)</f>
        <v>0</v>
      </c>
      <c r="K14">
        <f>IF(AND(ubezpieczenia[[#This Row],[Wiek]]&gt;=30, ubezpieczenia[[#This Row],[Wiek]]&lt;=39), 1,0)</f>
        <v>0</v>
      </c>
      <c r="L14">
        <f>IF(AND(ubezpieczenia[[#This Row],[Wiek]]&gt;=40, ubezpieczenia[[#This Row],[Wiek]]&lt;=49), 1,0)</f>
        <v>1</v>
      </c>
      <c r="M14">
        <f>IF(AND(ubezpieczenia[[#This Row],[Wiek]]&gt;=50, ubezpieczenia[[#This Row],[Wiek]]&lt;=59), 1,0)</f>
        <v>0</v>
      </c>
      <c r="N14">
        <f>IF(AND(ubezpieczenia[[#This Row],[Wiek]]&gt;=60, ubezpieczenia[[#This Row],[Wiek]]&lt;=69), 1,0)</f>
        <v>0</v>
      </c>
      <c r="O14">
        <f>IF(AND(ubezpieczenia[[#This Row],[Wiek]]&gt;=70, ubezpieczenia[[#This Row],[Wiek]]&lt;=79), 1,0)</f>
        <v>0</v>
      </c>
    </row>
    <row r="15" spans="1:15" x14ac:dyDescent="0.25">
      <c r="A15" t="s">
        <v>31</v>
      </c>
      <c r="B15" t="s">
        <v>32</v>
      </c>
      <c r="C15" s="1">
        <v>17144</v>
      </c>
      <c r="D15" t="s">
        <v>12</v>
      </c>
      <c r="E15">
        <f>MONTH(ubezpieczenia[[#This Row],[Data_urodz]])</f>
        <v>12</v>
      </c>
      <c r="F15">
        <f>IF(MID(ubezpieczenia[[#This Row],[Imie]],  LEN(ubezpieczenia[[#This Row],[Imie]]), 1)= "a", 1, 0)</f>
        <v>0</v>
      </c>
      <c r="G15">
        <f>2016 - YEAR(ubezpieczenia[[#This Row],[Data_urodz]])</f>
        <v>70</v>
      </c>
      <c r="H1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15">
        <f>IF(AND(ubezpieczenia[[#This Row],[Wiek]]&gt;=20, ubezpieczenia[[#This Row],[Wiek]]&lt;=29), 1,0)</f>
        <v>0</v>
      </c>
      <c r="K15">
        <f>IF(AND(ubezpieczenia[[#This Row],[Wiek]]&gt;=30, ubezpieczenia[[#This Row],[Wiek]]&lt;=39), 1,0)</f>
        <v>0</v>
      </c>
      <c r="L15">
        <f>IF(AND(ubezpieczenia[[#This Row],[Wiek]]&gt;=40, ubezpieczenia[[#This Row],[Wiek]]&lt;=49), 1,0)</f>
        <v>0</v>
      </c>
      <c r="M15">
        <f>IF(AND(ubezpieczenia[[#This Row],[Wiek]]&gt;=50, ubezpieczenia[[#This Row],[Wiek]]&lt;=59), 1,0)</f>
        <v>0</v>
      </c>
      <c r="N15">
        <f>IF(AND(ubezpieczenia[[#This Row],[Wiek]]&gt;=60, ubezpieczenia[[#This Row],[Wiek]]&lt;=69), 1,0)</f>
        <v>0</v>
      </c>
      <c r="O15">
        <f>IF(AND(ubezpieczenia[[#This Row],[Wiek]]&gt;=70, ubezpieczenia[[#This Row],[Wiek]]&lt;=79), 1,0)</f>
        <v>1</v>
      </c>
    </row>
    <row r="16" spans="1:15" x14ac:dyDescent="0.25">
      <c r="A16" t="s">
        <v>33</v>
      </c>
      <c r="B16" t="s">
        <v>34</v>
      </c>
      <c r="C16" s="1">
        <v>26019</v>
      </c>
      <c r="D16" t="s">
        <v>12</v>
      </c>
      <c r="E16">
        <f>MONTH(ubezpieczenia[[#This Row],[Data_urodz]])</f>
        <v>3</v>
      </c>
      <c r="F16">
        <f>IF(MID(ubezpieczenia[[#This Row],[Imie]],  LEN(ubezpieczenia[[#This Row],[Imie]]), 1)= "a", 1, 0)</f>
        <v>0</v>
      </c>
      <c r="G16">
        <f>2016 - YEAR(ubezpieczenia[[#This Row],[Data_urodz]])</f>
        <v>45</v>
      </c>
      <c r="H1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16">
        <f>IF(AND(ubezpieczenia[[#This Row],[Wiek]]&gt;=20, ubezpieczenia[[#This Row],[Wiek]]&lt;=29), 1,0)</f>
        <v>0</v>
      </c>
      <c r="K16">
        <f>IF(AND(ubezpieczenia[[#This Row],[Wiek]]&gt;=30, ubezpieczenia[[#This Row],[Wiek]]&lt;=39), 1,0)</f>
        <v>0</v>
      </c>
      <c r="L16">
        <f>IF(AND(ubezpieczenia[[#This Row],[Wiek]]&gt;=40, ubezpieczenia[[#This Row],[Wiek]]&lt;=49), 1,0)</f>
        <v>1</v>
      </c>
      <c r="M16">
        <f>IF(AND(ubezpieczenia[[#This Row],[Wiek]]&gt;=50, ubezpieczenia[[#This Row],[Wiek]]&lt;=59), 1,0)</f>
        <v>0</v>
      </c>
      <c r="N16">
        <f>IF(AND(ubezpieczenia[[#This Row],[Wiek]]&gt;=60, ubezpieczenia[[#This Row],[Wiek]]&lt;=69), 1,0)</f>
        <v>0</v>
      </c>
      <c r="O16">
        <f>IF(AND(ubezpieczenia[[#This Row],[Wiek]]&gt;=70, ubezpieczenia[[#This Row],[Wiek]]&lt;=79), 1,0)</f>
        <v>0</v>
      </c>
    </row>
    <row r="17" spans="1:19" x14ac:dyDescent="0.25">
      <c r="A17" t="s">
        <v>35</v>
      </c>
      <c r="B17" t="s">
        <v>27</v>
      </c>
      <c r="C17" s="1">
        <v>30193</v>
      </c>
      <c r="D17" t="s">
        <v>6</v>
      </c>
      <c r="E17">
        <f>MONTH(ubezpieczenia[[#This Row],[Data_urodz]])</f>
        <v>8</v>
      </c>
      <c r="F17">
        <f>IF(MID(ubezpieczenia[[#This Row],[Imie]],  LEN(ubezpieczenia[[#This Row],[Imie]]), 1)= "a", 1, 0)</f>
        <v>0</v>
      </c>
      <c r="G17">
        <f>2016 - YEAR(ubezpieczenia[[#This Row],[Data_urodz]])</f>
        <v>34</v>
      </c>
      <c r="H1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17">
        <f>IF(AND(ubezpieczenia[[#This Row],[Wiek]]&gt;=20, ubezpieczenia[[#This Row],[Wiek]]&lt;=29), 1,0)</f>
        <v>0</v>
      </c>
      <c r="K17">
        <f>IF(AND(ubezpieczenia[[#This Row],[Wiek]]&gt;=30, ubezpieczenia[[#This Row],[Wiek]]&lt;=39), 1,0)</f>
        <v>1</v>
      </c>
      <c r="L17">
        <f>IF(AND(ubezpieczenia[[#This Row],[Wiek]]&gt;=40, ubezpieczenia[[#This Row],[Wiek]]&lt;=49), 1,0)</f>
        <v>0</v>
      </c>
      <c r="M17">
        <f>IF(AND(ubezpieczenia[[#This Row],[Wiek]]&gt;=50, ubezpieczenia[[#This Row],[Wiek]]&lt;=59), 1,0)</f>
        <v>0</v>
      </c>
      <c r="N17">
        <f>IF(AND(ubezpieczenia[[#This Row],[Wiek]]&gt;=60, ubezpieczenia[[#This Row],[Wiek]]&lt;=69), 1,0)</f>
        <v>0</v>
      </c>
      <c r="O17">
        <f>IF(AND(ubezpieczenia[[#This Row],[Wiek]]&gt;=70, ubezpieczenia[[#This Row],[Wiek]]&lt;=79), 1,0)</f>
        <v>0</v>
      </c>
      <c r="S17">
        <f>PI()</f>
        <v>3.1415926535897931</v>
      </c>
    </row>
    <row r="18" spans="1:19" x14ac:dyDescent="0.25">
      <c r="A18" t="s">
        <v>36</v>
      </c>
      <c r="B18" t="s">
        <v>37</v>
      </c>
      <c r="C18" s="1">
        <v>29668</v>
      </c>
      <c r="D18" t="s">
        <v>9</v>
      </c>
      <c r="E18">
        <f>MONTH(ubezpieczenia[[#This Row],[Data_urodz]])</f>
        <v>3</v>
      </c>
      <c r="F18">
        <f>IF(MID(ubezpieczenia[[#This Row],[Imie]],  LEN(ubezpieczenia[[#This Row],[Imie]]), 1)= "a", 1, 0)</f>
        <v>1</v>
      </c>
      <c r="G18">
        <f>2016 - YEAR(ubezpieczenia[[#This Row],[Data_urodz]])</f>
        <v>35</v>
      </c>
      <c r="H1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1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8">
        <f>IF(AND(ubezpieczenia[[#This Row],[Wiek]]&gt;=20, ubezpieczenia[[#This Row],[Wiek]]&lt;=29), 1,0)</f>
        <v>0</v>
      </c>
      <c r="K18">
        <f>IF(AND(ubezpieczenia[[#This Row],[Wiek]]&gt;=30, ubezpieczenia[[#This Row],[Wiek]]&lt;=39), 1,0)</f>
        <v>1</v>
      </c>
      <c r="L18">
        <f>IF(AND(ubezpieczenia[[#This Row],[Wiek]]&gt;=40, ubezpieczenia[[#This Row],[Wiek]]&lt;=49), 1,0)</f>
        <v>0</v>
      </c>
      <c r="M18">
        <f>IF(AND(ubezpieczenia[[#This Row],[Wiek]]&gt;=50, ubezpieczenia[[#This Row],[Wiek]]&lt;=59), 1,0)</f>
        <v>0</v>
      </c>
      <c r="N18">
        <f>IF(AND(ubezpieczenia[[#This Row],[Wiek]]&gt;=60, ubezpieczenia[[#This Row],[Wiek]]&lt;=69), 1,0)</f>
        <v>0</v>
      </c>
      <c r="O18">
        <f>IF(AND(ubezpieczenia[[#This Row],[Wiek]]&gt;=70, ubezpieczenia[[#This Row],[Wiek]]&lt;=79), 1,0)</f>
        <v>0</v>
      </c>
    </row>
    <row r="19" spans="1:19" x14ac:dyDescent="0.25">
      <c r="A19" t="s">
        <v>38</v>
      </c>
      <c r="B19" t="s">
        <v>39</v>
      </c>
      <c r="C19" s="1">
        <v>34945</v>
      </c>
      <c r="D19" t="s">
        <v>40</v>
      </c>
      <c r="E19">
        <f>MONTH(ubezpieczenia[[#This Row],[Data_urodz]])</f>
        <v>9</v>
      </c>
      <c r="F19">
        <f>IF(MID(ubezpieczenia[[#This Row],[Imie]],  LEN(ubezpieczenia[[#This Row],[Imie]]), 1)= "a", 1, 0)</f>
        <v>1</v>
      </c>
      <c r="G19">
        <f>2016 - YEAR(ubezpieczenia[[#This Row],[Data_urodz]])</f>
        <v>21</v>
      </c>
      <c r="H1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1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9">
        <f>IF(AND(ubezpieczenia[[#This Row],[Wiek]]&gt;=20, ubezpieczenia[[#This Row],[Wiek]]&lt;=29), 1,0)</f>
        <v>1</v>
      </c>
      <c r="K19">
        <f>IF(AND(ubezpieczenia[[#This Row],[Wiek]]&gt;=30, ubezpieczenia[[#This Row],[Wiek]]&lt;=39), 1,0)</f>
        <v>0</v>
      </c>
      <c r="L19">
        <f>IF(AND(ubezpieczenia[[#This Row],[Wiek]]&gt;=40, ubezpieczenia[[#This Row],[Wiek]]&lt;=49), 1,0)</f>
        <v>0</v>
      </c>
      <c r="M19">
        <f>IF(AND(ubezpieczenia[[#This Row],[Wiek]]&gt;=50, ubezpieczenia[[#This Row],[Wiek]]&lt;=59), 1,0)</f>
        <v>0</v>
      </c>
      <c r="N19">
        <f>IF(AND(ubezpieczenia[[#This Row],[Wiek]]&gt;=60, ubezpieczenia[[#This Row],[Wiek]]&lt;=69), 1,0)</f>
        <v>0</v>
      </c>
      <c r="O19">
        <f>IF(AND(ubezpieczenia[[#This Row],[Wiek]]&gt;=70, ubezpieczenia[[#This Row],[Wiek]]&lt;=79), 1,0)</f>
        <v>0</v>
      </c>
      <c r="S19">
        <v>3.1415926535897931</v>
      </c>
    </row>
    <row r="20" spans="1:19" x14ac:dyDescent="0.25">
      <c r="A20" t="s">
        <v>41</v>
      </c>
      <c r="B20" t="s">
        <v>42</v>
      </c>
      <c r="C20" s="1">
        <v>23309</v>
      </c>
      <c r="D20" t="s">
        <v>9</v>
      </c>
      <c r="E20">
        <f>MONTH(ubezpieczenia[[#This Row],[Data_urodz]])</f>
        <v>10</v>
      </c>
      <c r="F20">
        <f>IF(MID(ubezpieczenia[[#This Row],[Imie]],  LEN(ubezpieczenia[[#This Row],[Imie]]), 1)= "a", 1, 0)</f>
        <v>1</v>
      </c>
      <c r="G20">
        <f>2016 - YEAR(ubezpieczenia[[#This Row],[Data_urodz]])</f>
        <v>53</v>
      </c>
      <c r="H2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2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0">
        <f>IF(AND(ubezpieczenia[[#This Row],[Wiek]]&gt;=20, ubezpieczenia[[#This Row],[Wiek]]&lt;=29), 1,0)</f>
        <v>0</v>
      </c>
      <c r="K20">
        <f>IF(AND(ubezpieczenia[[#This Row],[Wiek]]&gt;=30, ubezpieczenia[[#This Row],[Wiek]]&lt;=39), 1,0)</f>
        <v>0</v>
      </c>
      <c r="L20">
        <f>IF(AND(ubezpieczenia[[#This Row],[Wiek]]&gt;=40, ubezpieczenia[[#This Row],[Wiek]]&lt;=49), 1,0)</f>
        <v>0</v>
      </c>
      <c r="M20">
        <f>IF(AND(ubezpieczenia[[#This Row],[Wiek]]&gt;=50, ubezpieczenia[[#This Row],[Wiek]]&lt;=59), 1,0)</f>
        <v>1</v>
      </c>
      <c r="N20">
        <f>IF(AND(ubezpieczenia[[#This Row],[Wiek]]&gt;=60, ubezpieczenia[[#This Row],[Wiek]]&lt;=69), 1,0)</f>
        <v>0</v>
      </c>
      <c r="O20">
        <f>IF(AND(ubezpieczenia[[#This Row],[Wiek]]&gt;=70, ubezpieczenia[[#This Row],[Wiek]]&lt;=79), 1,0)</f>
        <v>0</v>
      </c>
    </row>
    <row r="21" spans="1:19" x14ac:dyDescent="0.25">
      <c r="A21" t="s">
        <v>43</v>
      </c>
      <c r="B21" t="s">
        <v>20</v>
      </c>
      <c r="C21" s="1">
        <v>16498</v>
      </c>
      <c r="D21" t="s">
        <v>6</v>
      </c>
      <c r="E21">
        <f>MONTH(ubezpieczenia[[#This Row],[Data_urodz]])</f>
        <v>3</v>
      </c>
      <c r="F21">
        <f>IF(MID(ubezpieczenia[[#This Row],[Imie]],  LEN(ubezpieczenia[[#This Row],[Imie]]), 1)= "a", 1, 0)</f>
        <v>1</v>
      </c>
      <c r="G21">
        <f>2016 - YEAR(ubezpieczenia[[#This Row],[Data_urodz]])</f>
        <v>71</v>
      </c>
      <c r="H2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2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1">
        <f>IF(AND(ubezpieczenia[[#This Row],[Wiek]]&gt;=20, ubezpieczenia[[#This Row],[Wiek]]&lt;=29), 1,0)</f>
        <v>0</v>
      </c>
      <c r="K21">
        <f>IF(AND(ubezpieczenia[[#This Row],[Wiek]]&gt;=30, ubezpieczenia[[#This Row],[Wiek]]&lt;=39), 1,0)</f>
        <v>0</v>
      </c>
      <c r="L21">
        <f>IF(AND(ubezpieczenia[[#This Row],[Wiek]]&gt;=40, ubezpieczenia[[#This Row],[Wiek]]&lt;=49), 1,0)</f>
        <v>0</v>
      </c>
      <c r="M21">
        <f>IF(AND(ubezpieczenia[[#This Row],[Wiek]]&gt;=50, ubezpieczenia[[#This Row],[Wiek]]&lt;=59), 1,0)</f>
        <v>0</v>
      </c>
      <c r="N21">
        <f>IF(AND(ubezpieczenia[[#This Row],[Wiek]]&gt;=60, ubezpieczenia[[#This Row],[Wiek]]&lt;=69), 1,0)</f>
        <v>0</v>
      </c>
      <c r="O21">
        <f>IF(AND(ubezpieczenia[[#This Row],[Wiek]]&gt;=70, ubezpieczenia[[#This Row],[Wiek]]&lt;=79), 1,0)</f>
        <v>1</v>
      </c>
    </row>
    <row r="22" spans="1:19" x14ac:dyDescent="0.25">
      <c r="A22" t="s">
        <v>44</v>
      </c>
      <c r="B22" t="s">
        <v>45</v>
      </c>
      <c r="C22" s="1">
        <v>19872</v>
      </c>
      <c r="D22" t="s">
        <v>12</v>
      </c>
      <c r="E22">
        <f>MONTH(ubezpieczenia[[#This Row],[Data_urodz]])</f>
        <v>5</v>
      </c>
      <c r="F22">
        <f>IF(MID(ubezpieczenia[[#This Row],[Imie]],  LEN(ubezpieczenia[[#This Row],[Imie]]), 1)= "a", 1, 0)</f>
        <v>1</v>
      </c>
      <c r="G22">
        <f>2016 - YEAR(ubezpieczenia[[#This Row],[Data_urodz]])</f>
        <v>62</v>
      </c>
      <c r="H2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2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2">
        <f>IF(AND(ubezpieczenia[[#This Row],[Wiek]]&gt;=20, ubezpieczenia[[#This Row],[Wiek]]&lt;=29), 1,0)</f>
        <v>0</v>
      </c>
      <c r="K22">
        <f>IF(AND(ubezpieczenia[[#This Row],[Wiek]]&gt;=30, ubezpieczenia[[#This Row],[Wiek]]&lt;=39), 1,0)</f>
        <v>0</v>
      </c>
      <c r="L22">
        <f>IF(AND(ubezpieczenia[[#This Row],[Wiek]]&gt;=40, ubezpieczenia[[#This Row],[Wiek]]&lt;=49), 1,0)</f>
        <v>0</v>
      </c>
      <c r="M22">
        <f>IF(AND(ubezpieczenia[[#This Row],[Wiek]]&gt;=50, ubezpieczenia[[#This Row],[Wiek]]&lt;=59), 1,0)</f>
        <v>0</v>
      </c>
      <c r="N22">
        <f>IF(AND(ubezpieczenia[[#This Row],[Wiek]]&gt;=60, ubezpieczenia[[#This Row],[Wiek]]&lt;=69), 1,0)</f>
        <v>1</v>
      </c>
      <c r="O22">
        <f>IF(AND(ubezpieczenia[[#This Row],[Wiek]]&gt;=70, ubezpieczenia[[#This Row],[Wiek]]&lt;=79), 1,0)</f>
        <v>0</v>
      </c>
    </row>
    <row r="23" spans="1:19" x14ac:dyDescent="0.25">
      <c r="A23" t="s">
        <v>46</v>
      </c>
      <c r="B23" t="s">
        <v>47</v>
      </c>
      <c r="C23" s="1">
        <v>26018</v>
      </c>
      <c r="D23" t="s">
        <v>6</v>
      </c>
      <c r="E23">
        <f>MONTH(ubezpieczenia[[#This Row],[Data_urodz]])</f>
        <v>3</v>
      </c>
      <c r="F23">
        <f>IF(MID(ubezpieczenia[[#This Row],[Imie]],  LEN(ubezpieczenia[[#This Row],[Imie]]), 1)= "a", 1, 0)</f>
        <v>1</v>
      </c>
      <c r="G23">
        <f>2016 - YEAR(ubezpieczenia[[#This Row],[Data_urodz]])</f>
        <v>45</v>
      </c>
      <c r="H2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2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3">
        <f>IF(AND(ubezpieczenia[[#This Row],[Wiek]]&gt;=20, ubezpieczenia[[#This Row],[Wiek]]&lt;=29), 1,0)</f>
        <v>0</v>
      </c>
      <c r="K23">
        <f>IF(AND(ubezpieczenia[[#This Row],[Wiek]]&gt;=30, ubezpieczenia[[#This Row],[Wiek]]&lt;=39), 1,0)</f>
        <v>0</v>
      </c>
      <c r="L23">
        <f>IF(AND(ubezpieczenia[[#This Row],[Wiek]]&gt;=40, ubezpieczenia[[#This Row],[Wiek]]&lt;=49), 1,0)</f>
        <v>1</v>
      </c>
      <c r="M23">
        <f>IF(AND(ubezpieczenia[[#This Row],[Wiek]]&gt;=50, ubezpieczenia[[#This Row],[Wiek]]&lt;=59), 1,0)</f>
        <v>0</v>
      </c>
      <c r="N23">
        <f>IF(AND(ubezpieczenia[[#This Row],[Wiek]]&gt;=60, ubezpieczenia[[#This Row],[Wiek]]&lt;=69), 1,0)</f>
        <v>0</v>
      </c>
      <c r="O23">
        <f>IF(AND(ubezpieczenia[[#This Row],[Wiek]]&gt;=70, ubezpieczenia[[#This Row],[Wiek]]&lt;=79), 1,0)</f>
        <v>0</v>
      </c>
    </row>
    <row r="24" spans="1:19" x14ac:dyDescent="0.25">
      <c r="A24" t="s">
        <v>48</v>
      </c>
      <c r="B24" t="s">
        <v>49</v>
      </c>
      <c r="C24" s="1">
        <v>25110</v>
      </c>
      <c r="D24" t="s">
        <v>40</v>
      </c>
      <c r="E24">
        <f>MONTH(ubezpieczenia[[#This Row],[Data_urodz]])</f>
        <v>9</v>
      </c>
      <c r="F24">
        <f>IF(MID(ubezpieczenia[[#This Row],[Imie]],  LEN(ubezpieczenia[[#This Row],[Imie]]), 1)= "a", 1, 0)</f>
        <v>0</v>
      </c>
      <c r="G24">
        <f>2016 - YEAR(ubezpieczenia[[#This Row],[Data_urodz]])</f>
        <v>48</v>
      </c>
      <c r="H2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24">
        <f>IF(AND(ubezpieczenia[[#This Row],[Wiek]]&gt;=20, ubezpieczenia[[#This Row],[Wiek]]&lt;=29), 1,0)</f>
        <v>0</v>
      </c>
      <c r="K24">
        <f>IF(AND(ubezpieczenia[[#This Row],[Wiek]]&gt;=30, ubezpieczenia[[#This Row],[Wiek]]&lt;=39), 1,0)</f>
        <v>0</v>
      </c>
      <c r="L24">
        <f>IF(AND(ubezpieczenia[[#This Row],[Wiek]]&gt;=40, ubezpieczenia[[#This Row],[Wiek]]&lt;=49), 1,0)</f>
        <v>1</v>
      </c>
      <c r="M24">
        <f>IF(AND(ubezpieczenia[[#This Row],[Wiek]]&gt;=50, ubezpieczenia[[#This Row],[Wiek]]&lt;=59), 1,0)</f>
        <v>0</v>
      </c>
      <c r="N24">
        <f>IF(AND(ubezpieczenia[[#This Row],[Wiek]]&gt;=60, ubezpieczenia[[#This Row],[Wiek]]&lt;=69), 1,0)</f>
        <v>0</v>
      </c>
      <c r="O24">
        <f>IF(AND(ubezpieczenia[[#This Row],[Wiek]]&gt;=70, ubezpieczenia[[#This Row],[Wiek]]&lt;=79), 1,0)</f>
        <v>0</v>
      </c>
    </row>
    <row r="25" spans="1:19" x14ac:dyDescent="0.25">
      <c r="A25" t="s">
        <v>50</v>
      </c>
      <c r="B25" t="s">
        <v>29</v>
      </c>
      <c r="C25" s="1">
        <v>33411</v>
      </c>
      <c r="D25" t="s">
        <v>9</v>
      </c>
      <c r="E25">
        <f>MONTH(ubezpieczenia[[#This Row],[Data_urodz]])</f>
        <v>6</v>
      </c>
      <c r="F25">
        <f>IF(MID(ubezpieczenia[[#This Row],[Imie]],  LEN(ubezpieczenia[[#This Row],[Imie]]), 1)= "a", 1, 0)</f>
        <v>0</v>
      </c>
      <c r="G25">
        <f>2016 - YEAR(ubezpieczenia[[#This Row],[Data_urodz]])</f>
        <v>25</v>
      </c>
      <c r="H2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25">
        <f>IF(AND(ubezpieczenia[[#This Row],[Wiek]]&gt;=20, ubezpieczenia[[#This Row],[Wiek]]&lt;=29), 1,0)</f>
        <v>1</v>
      </c>
      <c r="K25">
        <f>IF(AND(ubezpieczenia[[#This Row],[Wiek]]&gt;=30, ubezpieczenia[[#This Row],[Wiek]]&lt;=39), 1,0)</f>
        <v>0</v>
      </c>
      <c r="L25">
        <f>IF(AND(ubezpieczenia[[#This Row],[Wiek]]&gt;=40, ubezpieczenia[[#This Row],[Wiek]]&lt;=49), 1,0)</f>
        <v>0</v>
      </c>
      <c r="M25">
        <f>IF(AND(ubezpieczenia[[#This Row],[Wiek]]&gt;=50, ubezpieczenia[[#This Row],[Wiek]]&lt;=59), 1,0)</f>
        <v>0</v>
      </c>
      <c r="N25">
        <f>IF(AND(ubezpieczenia[[#This Row],[Wiek]]&gt;=60, ubezpieczenia[[#This Row],[Wiek]]&lt;=69), 1,0)</f>
        <v>0</v>
      </c>
      <c r="O25">
        <f>IF(AND(ubezpieczenia[[#This Row],[Wiek]]&gt;=70, ubezpieczenia[[#This Row],[Wiek]]&lt;=79), 1,0)</f>
        <v>0</v>
      </c>
    </row>
    <row r="26" spans="1:19" x14ac:dyDescent="0.25">
      <c r="A26" t="s">
        <v>51</v>
      </c>
      <c r="B26" t="s">
        <v>52</v>
      </c>
      <c r="C26" s="1">
        <v>30969</v>
      </c>
      <c r="D26" t="s">
        <v>12</v>
      </c>
      <c r="E26">
        <f>MONTH(ubezpieczenia[[#This Row],[Data_urodz]])</f>
        <v>10</v>
      </c>
      <c r="F26">
        <f>IF(MID(ubezpieczenia[[#This Row],[Imie]],  LEN(ubezpieczenia[[#This Row],[Imie]]), 1)= "a", 1, 0)</f>
        <v>1</v>
      </c>
      <c r="G26">
        <f>2016 - YEAR(ubezpieczenia[[#This Row],[Data_urodz]])</f>
        <v>32</v>
      </c>
      <c r="H2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2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6">
        <f>IF(AND(ubezpieczenia[[#This Row],[Wiek]]&gt;=20, ubezpieczenia[[#This Row],[Wiek]]&lt;=29), 1,0)</f>
        <v>0</v>
      </c>
      <c r="K26">
        <f>IF(AND(ubezpieczenia[[#This Row],[Wiek]]&gt;=30, ubezpieczenia[[#This Row],[Wiek]]&lt;=39), 1,0)</f>
        <v>1</v>
      </c>
      <c r="L26">
        <f>IF(AND(ubezpieczenia[[#This Row],[Wiek]]&gt;=40, ubezpieczenia[[#This Row],[Wiek]]&lt;=49), 1,0)</f>
        <v>0</v>
      </c>
      <c r="M26">
        <f>IF(AND(ubezpieczenia[[#This Row],[Wiek]]&gt;=50, ubezpieczenia[[#This Row],[Wiek]]&lt;=59), 1,0)</f>
        <v>0</v>
      </c>
      <c r="N26">
        <f>IF(AND(ubezpieczenia[[#This Row],[Wiek]]&gt;=60, ubezpieczenia[[#This Row],[Wiek]]&lt;=69), 1,0)</f>
        <v>0</v>
      </c>
      <c r="O26">
        <f>IF(AND(ubezpieczenia[[#This Row],[Wiek]]&gt;=70, ubezpieczenia[[#This Row],[Wiek]]&lt;=79), 1,0)</f>
        <v>0</v>
      </c>
    </row>
    <row r="27" spans="1:19" x14ac:dyDescent="0.25">
      <c r="A27" t="s">
        <v>53</v>
      </c>
      <c r="B27" t="s">
        <v>54</v>
      </c>
      <c r="C27" s="1">
        <v>19368</v>
      </c>
      <c r="D27" t="s">
        <v>12</v>
      </c>
      <c r="E27">
        <f>MONTH(ubezpieczenia[[#This Row],[Data_urodz]])</f>
        <v>1</v>
      </c>
      <c r="F27">
        <f>IF(MID(ubezpieczenia[[#This Row],[Imie]],  LEN(ubezpieczenia[[#This Row],[Imie]]), 1)= "a", 1, 0)</f>
        <v>1</v>
      </c>
      <c r="G27">
        <f>2016 - YEAR(ubezpieczenia[[#This Row],[Data_urodz]])</f>
        <v>63</v>
      </c>
      <c r="H2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2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7">
        <f>IF(AND(ubezpieczenia[[#This Row],[Wiek]]&gt;=20, ubezpieczenia[[#This Row],[Wiek]]&lt;=29), 1,0)</f>
        <v>0</v>
      </c>
      <c r="K27">
        <f>IF(AND(ubezpieczenia[[#This Row],[Wiek]]&gt;=30, ubezpieczenia[[#This Row],[Wiek]]&lt;=39), 1,0)</f>
        <v>0</v>
      </c>
      <c r="L27">
        <f>IF(AND(ubezpieczenia[[#This Row],[Wiek]]&gt;=40, ubezpieczenia[[#This Row],[Wiek]]&lt;=49), 1,0)</f>
        <v>0</v>
      </c>
      <c r="M27">
        <f>IF(AND(ubezpieczenia[[#This Row],[Wiek]]&gt;=50, ubezpieczenia[[#This Row],[Wiek]]&lt;=59), 1,0)</f>
        <v>0</v>
      </c>
      <c r="N27">
        <f>IF(AND(ubezpieczenia[[#This Row],[Wiek]]&gt;=60, ubezpieczenia[[#This Row],[Wiek]]&lt;=69), 1,0)</f>
        <v>1</v>
      </c>
      <c r="O27">
        <f>IF(AND(ubezpieczenia[[#This Row],[Wiek]]&gt;=70, ubezpieczenia[[#This Row],[Wiek]]&lt;=79), 1,0)</f>
        <v>0</v>
      </c>
    </row>
    <row r="28" spans="1:19" x14ac:dyDescent="0.25">
      <c r="A28" t="s">
        <v>55</v>
      </c>
      <c r="B28" t="s">
        <v>56</v>
      </c>
      <c r="C28" s="1">
        <v>23668</v>
      </c>
      <c r="D28" t="s">
        <v>40</v>
      </c>
      <c r="E28">
        <f>MONTH(ubezpieczenia[[#This Row],[Data_urodz]])</f>
        <v>10</v>
      </c>
      <c r="F28">
        <f>IF(MID(ubezpieczenia[[#This Row],[Imie]],  LEN(ubezpieczenia[[#This Row],[Imie]]), 1)= "a", 1, 0)</f>
        <v>1</v>
      </c>
      <c r="G28">
        <f>2016 - YEAR(ubezpieczenia[[#This Row],[Data_urodz]])</f>
        <v>52</v>
      </c>
      <c r="H2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2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8">
        <f>IF(AND(ubezpieczenia[[#This Row],[Wiek]]&gt;=20, ubezpieczenia[[#This Row],[Wiek]]&lt;=29), 1,0)</f>
        <v>0</v>
      </c>
      <c r="K28">
        <f>IF(AND(ubezpieczenia[[#This Row],[Wiek]]&gt;=30, ubezpieczenia[[#This Row],[Wiek]]&lt;=39), 1,0)</f>
        <v>0</v>
      </c>
      <c r="L28">
        <f>IF(AND(ubezpieczenia[[#This Row],[Wiek]]&gt;=40, ubezpieczenia[[#This Row],[Wiek]]&lt;=49), 1,0)</f>
        <v>0</v>
      </c>
      <c r="M28">
        <f>IF(AND(ubezpieczenia[[#This Row],[Wiek]]&gt;=50, ubezpieczenia[[#This Row],[Wiek]]&lt;=59), 1,0)</f>
        <v>1</v>
      </c>
      <c r="N28">
        <f>IF(AND(ubezpieczenia[[#This Row],[Wiek]]&gt;=60, ubezpieczenia[[#This Row],[Wiek]]&lt;=69), 1,0)</f>
        <v>0</v>
      </c>
      <c r="O28">
        <f>IF(AND(ubezpieczenia[[#This Row],[Wiek]]&gt;=70, ubezpieczenia[[#This Row],[Wiek]]&lt;=79), 1,0)</f>
        <v>0</v>
      </c>
    </row>
    <row r="29" spans="1:19" x14ac:dyDescent="0.25">
      <c r="A29" t="s">
        <v>57</v>
      </c>
      <c r="B29" t="s">
        <v>58</v>
      </c>
      <c r="C29" s="1">
        <v>19851</v>
      </c>
      <c r="D29" t="s">
        <v>12</v>
      </c>
      <c r="E29">
        <f>MONTH(ubezpieczenia[[#This Row],[Data_urodz]])</f>
        <v>5</v>
      </c>
      <c r="F29">
        <f>IF(MID(ubezpieczenia[[#This Row],[Imie]],  LEN(ubezpieczenia[[#This Row],[Imie]]), 1)= "a", 1, 0)</f>
        <v>0</v>
      </c>
      <c r="G29">
        <f>2016 - YEAR(ubezpieczenia[[#This Row],[Data_urodz]])</f>
        <v>62</v>
      </c>
      <c r="H2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29">
        <f>IF(AND(ubezpieczenia[[#This Row],[Wiek]]&gt;=20, ubezpieczenia[[#This Row],[Wiek]]&lt;=29), 1,0)</f>
        <v>0</v>
      </c>
      <c r="K29">
        <f>IF(AND(ubezpieczenia[[#This Row],[Wiek]]&gt;=30, ubezpieczenia[[#This Row],[Wiek]]&lt;=39), 1,0)</f>
        <v>0</v>
      </c>
      <c r="L29">
        <f>IF(AND(ubezpieczenia[[#This Row],[Wiek]]&gt;=40, ubezpieczenia[[#This Row],[Wiek]]&lt;=49), 1,0)</f>
        <v>0</v>
      </c>
      <c r="M29">
        <f>IF(AND(ubezpieczenia[[#This Row],[Wiek]]&gt;=50, ubezpieczenia[[#This Row],[Wiek]]&lt;=59), 1,0)</f>
        <v>0</v>
      </c>
      <c r="N29">
        <f>IF(AND(ubezpieczenia[[#This Row],[Wiek]]&gt;=60, ubezpieczenia[[#This Row],[Wiek]]&lt;=69), 1,0)</f>
        <v>1</v>
      </c>
      <c r="O29">
        <f>IF(AND(ubezpieczenia[[#This Row],[Wiek]]&gt;=70, ubezpieczenia[[#This Row],[Wiek]]&lt;=79), 1,0)</f>
        <v>0</v>
      </c>
    </row>
    <row r="30" spans="1:19" x14ac:dyDescent="0.25">
      <c r="A30" t="s">
        <v>59</v>
      </c>
      <c r="B30" t="s">
        <v>18</v>
      </c>
      <c r="C30" s="1">
        <v>17896</v>
      </c>
      <c r="D30" t="s">
        <v>9</v>
      </c>
      <c r="E30">
        <f>MONTH(ubezpieczenia[[#This Row],[Data_urodz]])</f>
        <v>12</v>
      </c>
      <c r="F30">
        <f>IF(MID(ubezpieczenia[[#This Row],[Imie]],  LEN(ubezpieczenia[[#This Row],[Imie]]), 1)= "a", 1, 0)</f>
        <v>0</v>
      </c>
      <c r="G30">
        <f>2016 - YEAR(ubezpieczenia[[#This Row],[Data_urodz]])</f>
        <v>68</v>
      </c>
      <c r="H3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3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30">
        <f>IF(AND(ubezpieczenia[[#This Row],[Wiek]]&gt;=20, ubezpieczenia[[#This Row],[Wiek]]&lt;=29), 1,0)</f>
        <v>0</v>
      </c>
      <c r="K30">
        <f>IF(AND(ubezpieczenia[[#This Row],[Wiek]]&gt;=30, ubezpieczenia[[#This Row],[Wiek]]&lt;=39), 1,0)</f>
        <v>0</v>
      </c>
      <c r="L30">
        <f>IF(AND(ubezpieczenia[[#This Row],[Wiek]]&gt;=40, ubezpieczenia[[#This Row],[Wiek]]&lt;=49), 1,0)</f>
        <v>0</v>
      </c>
      <c r="M30">
        <f>IF(AND(ubezpieczenia[[#This Row],[Wiek]]&gt;=50, ubezpieczenia[[#This Row],[Wiek]]&lt;=59), 1,0)</f>
        <v>0</v>
      </c>
      <c r="N30">
        <f>IF(AND(ubezpieczenia[[#This Row],[Wiek]]&gt;=60, ubezpieczenia[[#This Row],[Wiek]]&lt;=69), 1,0)</f>
        <v>1</v>
      </c>
      <c r="O30">
        <f>IF(AND(ubezpieczenia[[#This Row],[Wiek]]&gt;=70, ubezpieczenia[[#This Row],[Wiek]]&lt;=79), 1,0)</f>
        <v>0</v>
      </c>
    </row>
    <row r="31" spans="1:19" x14ac:dyDescent="0.25">
      <c r="A31" t="s">
        <v>60</v>
      </c>
      <c r="B31" t="s">
        <v>11</v>
      </c>
      <c r="C31" s="1">
        <v>25045</v>
      </c>
      <c r="D31" t="s">
        <v>12</v>
      </c>
      <c r="E31">
        <f>MONTH(ubezpieczenia[[#This Row],[Data_urodz]])</f>
        <v>7</v>
      </c>
      <c r="F31">
        <f>IF(MID(ubezpieczenia[[#This Row],[Imie]],  LEN(ubezpieczenia[[#This Row],[Imie]]), 1)= "a", 1, 0)</f>
        <v>1</v>
      </c>
      <c r="G31">
        <f>2016 - YEAR(ubezpieczenia[[#This Row],[Data_urodz]])</f>
        <v>48</v>
      </c>
      <c r="H3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3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1">
        <f>IF(AND(ubezpieczenia[[#This Row],[Wiek]]&gt;=20, ubezpieczenia[[#This Row],[Wiek]]&lt;=29), 1,0)</f>
        <v>0</v>
      </c>
      <c r="K31">
        <f>IF(AND(ubezpieczenia[[#This Row],[Wiek]]&gt;=30, ubezpieczenia[[#This Row],[Wiek]]&lt;=39), 1,0)</f>
        <v>0</v>
      </c>
      <c r="L31">
        <f>IF(AND(ubezpieczenia[[#This Row],[Wiek]]&gt;=40, ubezpieczenia[[#This Row],[Wiek]]&lt;=49), 1,0)</f>
        <v>1</v>
      </c>
      <c r="M31">
        <f>IF(AND(ubezpieczenia[[#This Row],[Wiek]]&gt;=50, ubezpieczenia[[#This Row],[Wiek]]&lt;=59), 1,0)</f>
        <v>0</v>
      </c>
      <c r="N31">
        <f>IF(AND(ubezpieczenia[[#This Row],[Wiek]]&gt;=60, ubezpieczenia[[#This Row],[Wiek]]&lt;=69), 1,0)</f>
        <v>0</v>
      </c>
      <c r="O31">
        <f>IF(AND(ubezpieczenia[[#This Row],[Wiek]]&gt;=70, ubezpieczenia[[#This Row],[Wiek]]&lt;=79), 1,0)</f>
        <v>0</v>
      </c>
    </row>
    <row r="32" spans="1:19" x14ac:dyDescent="0.25">
      <c r="A32" t="s">
        <v>61</v>
      </c>
      <c r="B32" t="s">
        <v>20</v>
      </c>
      <c r="C32" s="1">
        <v>18367</v>
      </c>
      <c r="D32" t="s">
        <v>12</v>
      </c>
      <c r="E32">
        <f>MONTH(ubezpieczenia[[#This Row],[Data_urodz]])</f>
        <v>4</v>
      </c>
      <c r="F32">
        <f>IF(MID(ubezpieczenia[[#This Row],[Imie]],  LEN(ubezpieczenia[[#This Row],[Imie]]), 1)= "a", 1, 0)</f>
        <v>1</v>
      </c>
      <c r="G32">
        <f>2016 - YEAR(ubezpieczenia[[#This Row],[Data_urodz]])</f>
        <v>66</v>
      </c>
      <c r="H3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3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2">
        <f>IF(AND(ubezpieczenia[[#This Row],[Wiek]]&gt;=20, ubezpieczenia[[#This Row],[Wiek]]&lt;=29), 1,0)</f>
        <v>0</v>
      </c>
      <c r="K32">
        <f>IF(AND(ubezpieczenia[[#This Row],[Wiek]]&gt;=30, ubezpieczenia[[#This Row],[Wiek]]&lt;=39), 1,0)</f>
        <v>0</v>
      </c>
      <c r="L32">
        <f>IF(AND(ubezpieczenia[[#This Row],[Wiek]]&gt;=40, ubezpieczenia[[#This Row],[Wiek]]&lt;=49), 1,0)</f>
        <v>0</v>
      </c>
      <c r="M32">
        <f>IF(AND(ubezpieczenia[[#This Row],[Wiek]]&gt;=50, ubezpieczenia[[#This Row],[Wiek]]&lt;=59), 1,0)</f>
        <v>0</v>
      </c>
      <c r="N32">
        <f>IF(AND(ubezpieczenia[[#This Row],[Wiek]]&gt;=60, ubezpieczenia[[#This Row],[Wiek]]&lt;=69), 1,0)</f>
        <v>1</v>
      </c>
      <c r="O32">
        <f>IF(AND(ubezpieczenia[[#This Row],[Wiek]]&gt;=70, ubezpieczenia[[#This Row],[Wiek]]&lt;=79), 1,0)</f>
        <v>0</v>
      </c>
    </row>
    <row r="33" spans="1:15" x14ac:dyDescent="0.25">
      <c r="A33" t="s">
        <v>62</v>
      </c>
      <c r="B33" t="s">
        <v>20</v>
      </c>
      <c r="C33" s="1">
        <v>21630</v>
      </c>
      <c r="D33" t="s">
        <v>6</v>
      </c>
      <c r="E33">
        <f>MONTH(ubezpieczenia[[#This Row],[Data_urodz]])</f>
        <v>3</v>
      </c>
      <c r="F33">
        <f>IF(MID(ubezpieczenia[[#This Row],[Imie]],  LEN(ubezpieczenia[[#This Row],[Imie]]), 1)= "a", 1, 0)</f>
        <v>1</v>
      </c>
      <c r="G33">
        <f>2016 - YEAR(ubezpieczenia[[#This Row],[Data_urodz]])</f>
        <v>57</v>
      </c>
      <c r="H3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3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3">
        <f>IF(AND(ubezpieczenia[[#This Row],[Wiek]]&gt;=20, ubezpieczenia[[#This Row],[Wiek]]&lt;=29), 1,0)</f>
        <v>0</v>
      </c>
      <c r="K33">
        <f>IF(AND(ubezpieczenia[[#This Row],[Wiek]]&gt;=30, ubezpieczenia[[#This Row],[Wiek]]&lt;=39), 1,0)</f>
        <v>0</v>
      </c>
      <c r="L33">
        <f>IF(AND(ubezpieczenia[[#This Row],[Wiek]]&gt;=40, ubezpieczenia[[#This Row],[Wiek]]&lt;=49), 1,0)</f>
        <v>0</v>
      </c>
      <c r="M33">
        <f>IF(AND(ubezpieczenia[[#This Row],[Wiek]]&gt;=50, ubezpieczenia[[#This Row],[Wiek]]&lt;=59), 1,0)</f>
        <v>1</v>
      </c>
      <c r="N33">
        <f>IF(AND(ubezpieczenia[[#This Row],[Wiek]]&gt;=60, ubezpieczenia[[#This Row],[Wiek]]&lt;=69), 1,0)</f>
        <v>0</v>
      </c>
      <c r="O33">
        <f>IF(AND(ubezpieczenia[[#This Row],[Wiek]]&gt;=70, ubezpieczenia[[#This Row],[Wiek]]&lt;=79), 1,0)</f>
        <v>0</v>
      </c>
    </row>
    <row r="34" spans="1:15" x14ac:dyDescent="0.25">
      <c r="A34" t="s">
        <v>63</v>
      </c>
      <c r="B34" t="s">
        <v>64</v>
      </c>
      <c r="C34" s="1">
        <v>16075</v>
      </c>
      <c r="D34" t="s">
        <v>40</v>
      </c>
      <c r="E34">
        <f>MONTH(ubezpieczenia[[#This Row],[Data_urodz]])</f>
        <v>1</v>
      </c>
      <c r="F34">
        <f>IF(MID(ubezpieczenia[[#This Row],[Imie]],  LEN(ubezpieczenia[[#This Row],[Imie]]), 1)= "a", 1, 0)</f>
        <v>1</v>
      </c>
      <c r="G34">
        <f>2016 - YEAR(ubezpieczenia[[#This Row],[Data_urodz]])</f>
        <v>72</v>
      </c>
      <c r="H3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3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4">
        <f>IF(AND(ubezpieczenia[[#This Row],[Wiek]]&gt;=20, ubezpieczenia[[#This Row],[Wiek]]&lt;=29), 1,0)</f>
        <v>0</v>
      </c>
      <c r="K34">
        <f>IF(AND(ubezpieczenia[[#This Row],[Wiek]]&gt;=30, ubezpieczenia[[#This Row],[Wiek]]&lt;=39), 1,0)</f>
        <v>0</v>
      </c>
      <c r="L34">
        <f>IF(AND(ubezpieczenia[[#This Row],[Wiek]]&gt;=40, ubezpieczenia[[#This Row],[Wiek]]&lt;=49), 1,0)</f>
        <v>0</v>
      </c>
      <c r="M34">
        <f>IF(AND(ubezpieczenia[[#This Row],[Wiek]]&gt;=50, ubezpieczenia[[#This Row],[Wiek]]&lt;=59), 1,0)</f>
        <v>0</v>
      </c>
      <c r="N34">
        <f>IF(AND(ubezpieczenia[[#This Row],[Wiek]]&gt;=60, ubezpieczenia[[#This Row],[Wiek]]&lt;=69), 1,0)</f>
        <v>0</v>
      </c>
      <c r="O34">
        <f>IF(AND(ubezpieczenia[[#This Row],[Wiek]]&gt;=70, ubezpieczenia[[#This Row],[Wiek]]&lt;=79), 1,0)</f>
        <v>1</v>
      </c>
    </row>
    <row r="35" spans="1:15" x14ac:dyDescent="0.25">
      <c r="A35" t="s">
        <v>65</v>
      </c>
      <c r="B35" t="s">
        <v>20</v>
      </c>
      <c r="C35" s="1">
        <v>30640</v>
      </c>
      <c r="D35" t="s">
        <v>6</v>
      </c>
      <c r="E35">
        <f>MONTH(ubezpieczenia[[#This Row],[Data_urodz]])</f>
        <v>11</v>
      </c>
      <c r="F35">
        <f>IF(MID(ubezpieczenia[[#This Row],[Imie]],  LEN(ubezpieczenia[[#This Row],[Imie]]), 1)= "a", 1, 0)</f>
        <v>1</v>
      </c>
      <c r="G35">
        <f>2016 - YEAR(ubezpieczenia[[#This Row],[Data_urodz]])</f>
        <v>33</v>
      </c>
      <c r="H3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3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5">
        <f>IF(AND(ubezpieczenia[[#This Row],[Wiek]]&gt;=20, ubezpieczenia[[#This Row],[Wiek]]&lt;=29), 1,0)</f>
        <v>0</v>
      </c>
      <c r="K35">
        <f>IF(AND(ubezpieczenia[[#This Row],[Wiek]]&gt;=30, ubezpieczenia[[#This Row],[Wiek]]&lt;=39), 1,0)</f>
        <v>1</v>
      </c>
      <c r="L35">
        <f>IF(AND(ubezpieczenia[[#This Row],[Wiek]]&gt;=40, ubezpieczenia[[#This Row],[Wiek]]&lt;=49), 1,0)</f>
        <v>0</v>
      </c>
      <c r="M35">
        <f>IF(AND(ubezpieczenia[[#This Row],[Wiek]]&gt;=50, ubezpieczenia[[#This Row],[Wiek]]&lt;=59), 1,0)</f>
        <v>0</v>
      </c>
      <c r="N35">
        <f>IF(AND(ubezpieczenia[[#This Row],[Wiek]]&gt;=60, ubezpieczenia[[#This Row],[Wiek]]&lt;=69), 1,0)</f>
        <v>0</v>
      </c>
      <c r="O35">
        <f>IF(AND(ubezpieczenia[[#This Row],[Wiek]]&gt;=70, ubezpieczenia[[#This Row],[Wiek]]&lt;=79), 1,0)</f>
        <v>0</v>
      </c>
    </row>
    <row r="36" spans="1:15" x14ac:dyDescent="0.25">
      <c r="A36" t="s">
        <v>66</v>
      </c>
      <c r="B36" t="s">
        <v>67</v>
      </c>
      <c r="C36" s="1">
        <v>21633</v>
      </c>
      <c r="D36" t="s">
        <v>12</v>
      </c>
      <c r="E36">
        <f>MONTH(ubezpieczenia[[#This Row],[Data_urodz]])</f>
        <v>3</v>
      </c>
      <c r="F36">
        <f>IF(MID(ubezpieczenia[[#This Row],[Imie]],  LEN(ubezpieczenia[[#This Row],[Imie]]), 1)= "a", 1, 0)</f>
        <v>0</v>
      </c>
      <c r="G36">
        <f>2016 - YEAR(ubezpieczenia[[#This Row],[Data_urodz]])</f>
        <v>57</v>
      </c>
      <c r="H3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3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36">
        <f>IF(AND(ubezpieczenia[[#This Row],[Wiek]]&gt;=20, ubezpieczenia[[#This Row],[Wiek]]&lt;=29), 1,0)</f>
        <v>0</v>
      </c>
      <c r="K36">
        <f>IF(AND(ubezpieczenia[[#This Row],[Wiek]]&gt;=30, ubezpieczenia[[#This Row],[Wiek]]&lt;=39), 1,0)</f>
        <v>0</v>
      </c>
      <c r="L36">
        <f>IF(AND(ubezpieczenia[[#This Row],[Wiek]]&gt;=40, ubezpieczenia[[#This Row],[Wiek]]&lt;=49), 1,0)</f>
        <v>0</v>
      </c>
      <c r="M36">
        <f>IF(AND(ubezpieczenia[[#This Row],[Wiek]]&gt;=50, ubezpieczenia[[#This Row],[Wiek]]&lt;=59), 1,0)</f>
        <v>1</v>
      </c>
      <c r="N36">
        <f>IF(AND(ubezpieczenia[[#This Row],[Wiek]]&gt;=60, ubezpieczenia[[#This Row],[Wiek]]&lt;=69), 1,0)</f>
        <v>0</v>
      </c>
      <c r="O36">
        <f>IF(AND(ubezpieczenia[[#This Row],[Wiek]]&gt;=70, ubezpieczenia[[#This Row],[Wiek]]&lt;=79), 1,0)</f>
        <v>0</v>
      </c>
    </row>
    <row r="37" spans="1:15" x14ac:dyDescent="0.25">
      <c r="A37" t="s">
        <v>68</v>
      </c>
      <c r="B37" t="s">
        <v>69</v>
      </c>
      <c r="C37" s="1">
        <v>22843</v>
      </c>
      <c r="D37" t="s">
        <v>6</v>
      </c>
      <c r="E37">
        <f>MONTH(ubezpieczenia[[#This Row],[Data_urodz]])</f>
        <v>7</v>
      </c>
      <c r="F37">
        <f>IF(MID(ubezpieczenia[[#This Row],[Imie]],  LEN(ubezpieczenia[[#This Row],[Imie]]), 1)= "a", 1, 0)</f>
        <v>0</v>
      </c>
      <c r="G37">
        <f>2016 - YEAR(ubezpieczenia[[#This Row],[Data_urodz]])</f>
        <v>54</v>
      </c>
      <c r="H3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3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37">
        <f>IF(AND(ubezpieczenia[[#This Row],[Wiek]]&gt;=20, ubezpieczenia[[#This Row],[Wiek]]&lt;=29), 1,0)</f>
        <v>0</v>
      </c>
      <c r="K37">
        <f>IF(AND(ubezpieczenia[[#This Row],[Wiek]]&gt;=30, ubezpieczenia[[#This Row],[Wiek]]&lt;=39), 1,0)</f>
        <v>0</v>
      </c>
      <c r="L37">
        <f>IF(AND(ubezpieczenia[[#This Row],[Wiek]]&gt;=40, ubezpieczenia[[#This Row],[Wiek]]&lt;=49), 1,0)</f>
        <v>0</v>
      </c>
      <c r="M37">
        <f>IF(AND(ubezpieczenia[[#This Row],[Wiek]]&gt;=50, ubezpieczenia[[#This Row],[Wiek]]&lt;=59), 1,0)</f>
        <v>1</v>
      </c>
      <c r="N37">
        <f>IF(AND(ubezpieczenia[[#This Row],[Wiek]]&gt;=60, ubezpieczenia[[#This Row],[Wiek]]&lt;=69), 1,0)</f>
        <v>0</v>
      </c>
      <c r="O37">
        <f>IF(AND(ubezpieczenia[[#This Row],[Wiek]]&gt;=70, ubezpieczenia[[#This Row],[Wiek]]&lt;=79), 1,0)</f>
        <v>0</v>
      </c>
    </row>
    <row r="38" spans="1:15" x14ac:dyDescent="0.25">
      <c r="A38" t="s">
        <v>70</v>
      </c>
      <c r="B38" t="s">
        <v>39</v>
      </c>
      <c r="C38" s="1">
        <v>22944</v>
      </c>
      <c r="D38" t="s">
        <v>12</v>
      </c>
      <c r="E38">
        <f>MONTH(ubezpieczenia[[#This Row],[Data_urodz]])</f>
        <v>10</v>
      </c>
      <c r="F38">
        <f>IF(MID(ubezpieczenia[[#This Row],[Imie]],  LEN(ubezpieczenia[[#This Row],[Imie]]), 1)= "a", 1, 0)</f>
        <v>1</v>
      </c>
      <c r="G38">
        <f>2016 - YEAR(ubezpieczenia[[#This Row],[Data_urodz]])</f>
        <v>54</v>
      </c>
      <c r="H3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3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8">
        <f>IF(AND(ubezpieczenia[[#This Row],[Wiek]]&gt;=20, ubezpieczenia[[#This Row],[Wiek]]&lt;=29), 1,0)</f>
        <v>0</v>
      </c>
      <c r="K38">
        <f>IF(AND(ubezpieczenia[[#This Row],[Wiek]]&gt;=30, ubezpieczenia[[#This Row],[Wiek]]&lt;=39), 1,0)</f>
        <v>0</v>
      </c>
      <c r="L38">
        <f>IF(AND(ubezpieczenia[[#This Row],[Wiek]]&gt;=40, ubezpieczenia[[#This Row],[Wiek]]&lt;=49), 1,0)</f>
        <v>0</v>
      </c>
      <c r="M38">
        <f>IF(AND(ubezpieczenia[[#This Row],[Wiek]]&gt;=50, ubezpieczenia[[#This Row],[Wiek]]&lt;=59), 1,0)</f>
        <v>1</v>
      </c>
      <c r="N38">
        <f>IF(AND(ubezpieczenia[[#This Row],[Wiek]]&gt;=60, ubezpieczenia[[#This Row],[Wiek]]&lt;=69), 1,0)</f>
        <v>0</v>
      </c>
      <c r="O38">
        <f>IF(AND(ubezpieczenia[[#This Row],[Wiek]]&gt;=70, ubezpieczenia[[#This Row],[Wiek]]&lt;=79), 1,0)</f>
        <v>0</v>
      </c>
    </row>
    <row r="39" spans="1:15" x14ac:dyDescent="0.25">
      <c r="A39" t="s">
        <v>71</v>
      </c>
      <c r="B39" t="s">
        <v>72</v>
      </c>
      <c r="C39" s="1">
        <v>28856</v>
      </c>
      <c r="D39" t="s">
        <v>6</v>
      </c>
      <c r="E39">
        <f>MONTH(ubezpieczenia[[#This Row],[Data_urodz]])</f>
        <v>1</v>
      </c>
      <c r="F39">
        <f>IF(MID(ubezpieczenia[[#This Row],[Imie]],  LEN(ubezpieczenia[[#This Row],[Imie]]), 1)= "a", 1, 0)</f>
        <v>0</v>
      </c>
      <c r="G39">
        <f>2016 - YEAR(ubezpieczenia[[#This Row],[Data_urodz]])</f>
        <v>37</v>
      </c>
      <c r="H3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3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39">
        <f>IF(AND(ubezpieczenia[[#This Row],[Wiek]]&gt;=20, ubezpieczenia[[#This Row],[Wiek]]&lt;=29), 1,0)</f>
        <v>0</v>
      </c>
      <c r="K39">
        <f>IF(AND(ubezpieczenia[[#This Row],[Wiek]]&gt;=30, ubezpieczenia[[#This Row],[Wiek]]&lt;=39), 1,0)</f>
        <v>1</v>
      </c>
      <c r="L39">
        <f>IF(AND(ubezpieczenia[[#This Row],[Wiek]]&gt;=40, ubezpieczenia[[#This Row],[Wiek]]&lt;=49), 1,0)</f>
        <v>0</v>
      </c>
      <c r="M39">
        <f>IF(AND(ubezpieczenia[[#This Row],[Wiek]]&gt;=50, ubezpieczenia[[#This Row],[Wiek]]&lt;=59), 1,0)</f>
        <v>0</v>
      </c>
      <c r="N39">
        <f>IF(AND(ubezpieczenia[[#This Row],[Wiek]]&gt;=60, ubezpieczenia[[#This Row],[Wiek]]&lt;=69), 1,0)</f>
        <v>0</v>
      </c>
      <c r="O39">
        <f>IF(AND(ubezpieczenia[[#This Row],[Wiek]]&gt;=70, ubezpieczenia[[#This Row],[Wiek]]&lt;=79), 1,0)</f>
        <v>0</v>
      </c>
    </row>
    <row r="40" spans="1:15" x14ac:dyDescent="0.25">
      <c r="A40" t="s">
        <v>73</v>
      </c>
      <c r="B40" t="s">
        <v>74</v>
      </c>
      <c r="C40" s="1">
        <v>27510</v>
      </c>
      <c r="D40" t="s">
        <v>9</v>
      </c>
      <c r="E40">
        <f>MONTH(ubezpieczenia[[#This Row],[Data_urodz]])</f>
        <v>4</v>
      </c>
      <c r="F40">
        <f>IF(MID(ubezpieczenia[[#This Row],[Imie]],  LEN(ubezpieczenia[[#This Row],[Imie]]), 1)= "a", 1, 0)</f>
        <v>1</v>
      </c>
      <c r="G40">
        <f>2016 - YEAR(ubezpieczenia[[#This Row],[Data_urodz]])</f>
        <v>41</v>
      </c>
      <c r="H4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4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40">
        <f>IF(AND(ubezpieczenia[[#This Row],[Wiek]]&gt;=20, ubezpieczenia[[#This Row],[Wiek]]&lt;=29), 1,0)</f>
        <v>0</v>
      </c>
      <c r="K40">
        <f>IF(AND(ubezpieczenia[[#This Row],[Wiek]]&gt;=30, ubezpieczenia[[#This Row],[Wiek]]&lt;=39), 1,0)</f>
        <v>0</v>
      </c>
      <c r="L40">
        <f>IF(AND(ubezpieczenia[[#This Row],[Wiek]]&gt;=40, ubezpieczenia[[#This Row],[Wiek]]&lt;=49), 1,0)</f>
        <v>1</v>
      </c>
      <c r="M40">
        <f>IF(AND(ubezpieczenia[[#This Row],[Wiek]]&gt;=50, ubezpieczenia[[#This Row],[Wiek]]&lt;=59), 1,0)</f>
        <v>0</v>
      </c>
      <c r="N40">
        <f>IF(AND(ubezpieczenia[[#This Row],[Wiek]]&gt;=60, ubezpieczenia[[#This Row],[Wiek]]&lt;=69), 1,0)</f>
        <v>0</v>
      </c>
      <c r="O40">
        <f>IF(AND(ubezpieczenia[[#This Row],[Wiek]]&gt;=70, ubezpieczenia[[#This Row],[Wiek]]&lt;=79), 1,0)</f>
        <v>0</v>
      </c>
    </row>
    <row r="41" spans="1:15" x14ac:dyDescent="0.25">
      <c r="A41" t="s">
        <v>75</v>
      </c>
      <c r="B41" t="s">
        <v>52</v>
      </c>
      <c r="C41" s="1">
        <v>24744</v>
      </c>
      <c r="D41" t="s">
        <v>12</v>
      </c>
      <c r="E41">
        <f>MONTH(ubezpieczenia[[#This Row],[Data_urodz]])</f>
        <v>9</v>
      </c>
      <c r="F41">
        <f>IF(MID(ubezpieczenia[[#This Row],[Imie]],  LEN(ubezpieczenia[[#This Row],[Imie]]), 1)= "a", 1, 0)</f>
        <v>1</v>
      </c>
      <c r="G41">
        <f>2016 - YEAR(ubezpieczenia[[#This Row],[Data_urodz]])</f>
        <v>49</v>
      </c>
      <c r="H4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4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41">
        <f>IF(AND(ubezpieczenia[[#This Row],[Wiek]]&gt;=20, ubezpieczenia[[#This Row],[Wiek]]&lt;=29), 1,0)</f>
        <v>0</v>
      </c>
      <c r="K41">
        <f>IF(AND(ubezpieczenia[[#This Row],[Wiek]]&gt;=30, ubezpieczenia[[#This Row],[Wiek]]&lt;=39), 1,0)</f>
        <v>0</v>
      </c>
      <c r="L41">
        <f>IF(AND(ubezpieczenia[[#This Row],[Wiek]]&gt;=40, ubezpieczenia[[#This Row],[Wiek]]&lt;=49), 1,0)</f>
        <v>1</v>
      </c>
      <c r="M41">
        <f>IF(AND(ubezpieczenia[[#This Row],[Wiek]]&gt;=50, ubezpieczenia[[#This Row],[Wiek]]&lt;=59), 1,0)</f>
        <v>0</v>
      </c>
      <c r="N41">
        <f>IF(AND(ubezpieczenia[[#This Row],[Wiek]]&gt;=60, ubezpieczenia[[#This Row],[Wiek]]&lt;=69), 1,0)</f>
        <v>0</v>
      </c>
      <c r="O41">
        <f>IF(AND(ubezpieczenia[[#This Row],[Wiek]]&gt;=70, ubezpieczenia[[#This Row],[Wiek]]&lt;=79), 1,0)</f>
        <v>0</v>
      </c>
    </row>
    <row r="42" spans="1:15" x14ac:dyDescent="0.25">
      <c r="A42" t="s">
        <v>76</v>
      </c>
      <c r="B42" t="s">
        <v>77</v>
      </c>
      <c r="C42" s="1">
        <v>26703</v>
      </c>
      <c r="D42" t="s">
        <v>40</v>
      </c>
      <c r="E42">
        <f>MONTH(ubezpieczenia[[#This Row],[Data_urodz]])</f>
        <v>2</v>
      </c>
      <c r="F42">
        <f>IF(MID(ubezpieczenia[[#This Row],[Imie]],  LEN(ubezpieczenia[[#This Row],[Imie]]), 1)= "a", 1, 0)</f>
        <v>0</v>
      </c>
      <c r="G42">
        <f>2016 - YEAR(ubezpieczenia[[#This Row],[Data_urodz]])</f>
        <v>43</v>
      </c>
      <c r="H4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4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42">
        <f>IF(AND(ubezpieczenia[[#This Row],[Wiek]]&gt;=20, ubezpieczenia[[#This Row],[Wiek]]&lt;=29), 1,0)</f>
        <v>0</v>
      </c>
      <c r="K42">
        <f>IF(AND(ubezpieczenia[[#This Row],[Wiek]]&gt;=30, ubezpieczenia[[#This Row],[Wiek]]&lt;=39), 1,0)</f>
        <v>0</v>
      </c>
      <c r="L42">
        <f>IF(AND(ubezpieczenia[[#This Row],[Wiek]]&gt;=40, ubezpieczenia[[#This Row],[Wiek]]&lt;=49), 1,0)</f>
        <v>1</v>
      </c>
      <c r="M42">
        <f>IF(AND(ubezpieczenia[[#This Row],[Wiek]]&gt;=50, ubezpieczenia[[#This Row],[Wiek]]&lt;=59), 1,0)</f>
        <v>0</v>
      </c>
      <c r="N42">
        <f>IF(AND(ubezpieczenia[[#This Row],[Wiek]]&gt;=60, ubezpieczenia[[#This Row],[Wiek]]&lt;=69), 1,0)</f>
        <v>0</v>
      </c>
      <c r="O42">
        <f>IF(AND(ubezpieczenia[[#This Row],[Wiek]]&gt;=70, ubezpieczenia[[#This Row],[Wiek]]&lt;=79), 1,0)</f>
        <v>0</v>
      </c>
    </row>
    <row r="43" spans="1:15" x14ac:dyDescent="0.25">
      <c r="A43" t="s">
        <v>78</v>
      </c>
      <c r="B43" t="s">
        <v>79</v>
      </c>
      <c r="C43" s="1">
        <v>18847</v>
      </c>
      <c r="D43" t="s">
        <v>6</v>
      </c>
      <c r="E43">
        <f>MONTH(ubezpieczenia[[#This Row],[Data_urodz]])</f>
        <v>8</v>
      </c>
      <c r="F43">
        <f>IF(MID(ubezpieczenia[[#This Row],[Imie]],  LEN(ubezpieczenia[[#This Row],[Imie]]), 1)= "a", 1, 0)</f>
        <v>1</v>
      </c>
      <c r="G43">
        <f>2016 - YEAR(ubezpieczenia[[#This Row],[Data_urodz]])</f>
        <v>65</v>
      </c>
      <c r="H4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4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43">
        <f>IF(AND(ubezpieczenia[[#This Row],[Wiek]]&gt;=20, ubezpieczenia[[#This Row],[Wiek]]&lt;=29), 1,0)</f>
        <v>0</v>
      </c>
      <c r="K43">
        <f>IF(AND(ubezpieczenia[[#This Row],[Wiek]]&gt;=30, ubezpieczenia[[#This Row],[Wiek]]&lt;=39), 1,0)</f>
        <v>0</v>
      </c>
      <c r="L43">
        <f>IF(AND(ubezpieczenia[[#This Row],[Wiek]]&gt;=40, ubezpieczenia[[#This Row],[Wiek]]&lt;=49), 1,0)</f>
        <v>0</v>
      </c>
      <c r="M43">
        <f>IF(AND(ubezpieczenia[[#This Row],[Wiek]]&gt;=50, ubezpieczenia[[#This Row],[Wiek]]&lt;=59), 1,0)</f>
        <v>0</v>
      </c>
      <c r="N43">
        <f>IF(AND(ubezpieczenia[[#This Row],[Wiek]]&gt;=60, ubezpieczenia[[#This Row],[Wiek]]&lt;=69), 1,0)</f>
        <v>1</v>
      </c>
      <c r="O43">
        <f>IF(AND(ubezpieczenia[[#This Row],[Wiek]]&gt;=70, ubezpieczenia[[#This Row],[Wiek]]&lt;=79), 1,0)</f>
        <v>0</v>
      </c>
    </row>
    <row r="44" spans="1:15" x14ac:dyDescent="0.25">
      <c r="A44" t="s">
        <v>80</v>
      </c>
      <c r="B44" t="s">
        <v>81</v>
      </c>
      <c r="C44" s="1">
        <v>33899</v>
      </c>
      <c r="D44" t="s">
        <v>12</v>
      </c>
      <c r="E44">
        <f>MONTH(ubezpieczenia[[#This Row],[Data_urodz]])</f>
        <v>10</v>
      </c>
      <c r="F44">
        <f>IF(MID(ubezpieczenia[[#This Row],[Imie]],  LEN(ubezpieczenia[[#This Row],[Imie]]), 1)= "a", 1, 0)</f>
        <v>1</v>
      </c>
      <c r="G44">
        <f>2016 - YEAR(ubezpieczenia[[#This Row],[Data_urodz]])</f>
        <v>24</v>
      </c>
      <c r="H4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4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44">
        <f>IF(AND(ubezpieczenia[[#This Row],[Wiek]]&gt;=20, ubezpieczenia[[#This Row],[Wiek]]&lt;=29), 1,0)</f>
        <v>1</v>
      </c>
      <c r="K44">
        <f>IF(AND(ubezpieczenia[[#This Row],[Wiek]]&gt;=30, ubezpieczenia[[#This Row],[Wiek]]&lt;=39), 1,0)</f>
        <v>0</v>
      </c>
      <c r="L44">
        <f>IF(AND(ubezpieczenia[[#This Row],[Wiek]]&gt;=40, ubezpieczenia[[#This Row],[Wiek]]&lt;=49), 1,0)</f>
        <v>0</v>
      </c>
      <c r="M44">
        <f>IF(AND(ubezpieczenia[[#This Row],[Wiek]]&gt;=50, ubezpieczenia[[#This Row],[Wiek]]&lt;=59), 1,0)</f>
        <v>0</v>
      </c>
      <c r="N44">
        <f>IF(AND(ubezpieczenia[[#This Row],[Wiek]]&gt;=60, ubezpieczenia[[#This Row],[Wiek]]&lt;=69), 1,0)</f>
        <v>0</v>
      </c>
      <c r="O44">
        <f>IF(AND(ubezpieczenia[[#This Row],[Wiek]]&gt;=70, ubezpieczenia[[#This Row],[Wiek]]&lt;=79), 1,0)</f>
        <v>0</v>
      </c>
    </row>
    <row r="45" spans="1:15" x14ac:dyDescent="0.25">
      <c r="A45" t="s">
        <v>82</v>
      </c>
      <c r="B45" t="s">
        <v>42</v>
      </c>
      <c r="C45" s="1">
        <v>34773</v>
      </c>
      <c r="D45" t="s">
        <v>12</v>
      </c>
      <c r="E45">
        <f>MONTH(ubezpieczenia[[#This Row],[Data_urodz]])</f>
        <v>3</v>
      </c>
      <c r="F45">
        <f>IF(MID(ubezpieczenia[[#This Row],[Imie]],  LEN(ubezpieczenia[[#This Row],[Imie]]), 1)= "a", 1, 0)</f>
        <v>1</v>
      </c>
      <c r="G45">
        <f>2016 - YEAR(ubezpieczenia[[#This Row],[Data_urodz]])</f>
        <v>21</v>
      </c>
      <c r="H4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4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45">
        <f>IF(AND(ubezpieczenia[[#This Row],[Wiek]]&gt;=20, ubezpieczenia[[#This Row],[Wiek]]&lt;=29), 1,0)</f>
        <v>1</v>
      </c>
      <c r="K45">
        <f>IF(AND(ubezpieczenia[[#This Row],[Wiek]]&gt;=30, ubezpieczenia[[#This Row],[Wiek]]&lt;=39), 1,0)</f>
        <v>0</v>
      </c>
      <c r="L45">
        <f>IF(AND(ubezpieczenia[[#This Row],[Wiek]]&gt;=40, ubezpieczenia[[#This Row],[Wiek]]&lt;=49), 1,0)</f>
        <v>0</v>
      </c>
      <c r="M45">
        <f>IF(AND(ubezpieczenia[[#This Row],[Wiek]]&gt;=50, ubezpieczenia[[#This Row],[Wiek]]&lt;=59), 1,0)</f>
        <v>0</v>
      </c>
      <c r="N45">
        <f>IF(AND(ubezpieczenia[[#This Row],[Wiek]]&gt;=60, ubezpieczenia[[#This Row],[Wiek]]&lt;=69), 1,0)</f>
        <v>0</v>
      </c>
      <c r="O45">
        <f>IF(AND(ubezpieczenia[[#This Row],[Wiek]]&gt;=70, ubezpieczenia[[#This Row],[Wiek]]&lt;=79), 1,0)</f>
        <v>0</v>
      </c>
    </row>
    <row r="46" spans="1:15" x14ac:dyDescent="0.25">
      <c r="A46" t="s">
        <v>83</v>
      </c>
      <c r="B46" t="s">
        <v>84</v>
      </c>
      <c r="C46" s="1">
        <v>28929</v>
      </c>
      <c r="D46" t="s">
        <v>6</v>
      </c>
      <c r="E46">
        <f>MONTH(ubezpieczenia[[#This Row],[Data_urodz]])</f>
        <v>3</v>
      </c>
      <c r="F46">
        <f>IF(MID(ubezpieczenia[[#This Row],[Imie]],  LEN(ubezpieczenia[[#This Row],[Imie]]), 1)= "a", 1, 0)</f>
        <v>1</v>
      </c>
      <c r="G46">
        <f>2016 - YEAR(ubezpieczenia[[#This Row],[Data_urodz]])</f>
        <v>37</v>
      </c>
      <c r="H4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4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46">
        <f>IF(AND(ubezpieczenia[[#This Row],[Wiek]]&gt;=20, ubezpieczenia[[#This Row],[Wiek]]&lt;=29), 1,0)</f>
        <v>0</v>
      </c>
      <c r="K46">
        <f>IF(AND(ubezpieczenia[[#This Row],[Wiek]]&gt;=30, ubezpieczenia[[#This Row],[Wiek]]&lt;=39), 1,0)</f>
        <v>1</v>
      </c>
      <c r="L46">
        <f>IF(AND(ubezpieczenia[[#This Row],[Wiek]]&gt;=40, ubezpieczenia[[#This Row],[Wiek]]&lt;=49), 1,0)</f>
        <v>0</v>
      </c>
      <c r="M46">
        <f>IF(AND(ubezpieczenia[[#This Row],[Wiek]]&gt;=50, ubezpieczenia[[#This Row],[Wiek]]&lt;=59), 1,0)</f>
        <v>0</v>
      </c>
      <c r="N46">
        <f>IF(AND(ubezpieczenia[[#This Row],[Wiek]]&gt;=60, ubezpieczenia[[#This Row],[Wiek]]&lt;=69), 1,0)</f>
        <v>0</v>
      </c>
      <c r="O46">
        <f>IF(AND(ubezpieczenia[[#This Row],[Wiek]]&gt;=70, ubezpieczenia[[#This Row],[Wiek]]&lt;=79), 1,0)</f>
        <v>0</v>
      </c>
    </row>
    <row r="47" spans="1:15" x14ac:dyDescent="0.25">
      <c r="A47" t="s">
        <v>85</v>
      </c>
      <c r="B47" t="s">
        <v>42</v>
      </c>
      <c r="C47" s="1">
        <v>17612</v>
      </c>
      <c r="D47" t="s">
        <v>40</v>
      </c>
      <c r="E47">
        <f>MONTH(ubezpieczenia[[#This Row],[Data_urodz]])</f>
        <v>3</v>
      </c>
      <c r="F47">
        <f>IF(MID(ubezpieczenia[[#This Row],[Imie]],  LEN(ubezpieczenia[[#This Row],[Imie]]), 1)= "a", 1, 0)</f>
        <v>1</v>
      </c>
      <c r="G47">
        <f>2016 - YEAR(ubezpieczenia[[#This Row],[Data_urodz]])</f>
        <v>68</v>
      </c>
      <c r="H4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4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47">
        <f>IF(AND(ubezpieczenia[[#This Row],[Wiek]]&gt;=20, ubezpieczenia[[#This Row],[Wiek]]&lt;=29), 1,0)</f>
        <v>0</v>
      </c>
      <c r="K47">
        <f>IF(AND(ubezpieczenia[[#This Row],[Wiek]]&gt;=30, ubezpieczenia[[#This Row],[Wiek]]&lt;=39), 1,0)</f>
        <v>0</v>
      </c>
      <c r="L47">
        <f>IF(AND(ubezpieczenia[[#This Row],[Wiek]]&gt;=40, ubezpieczenia[[#This Row],[Wiek]]&lt;=49), 1,0)</f>
        <v>0</v>
      </c>
      <c r="M47">
        <f>IF(AND(ubezpieczenia[[#This Row],[Wiek]]&gt;=50, ubezpieczenia[[#This Row],[Wiek]]&lt;=59), 1,0)</f>
        <v>0</v>
      </c>
      <c r="N47">
        <f>IF(AND(ubezpieczenia[[#This Row],[Wiek]]&gt;=60, ubezpieczenia[[#This Row],[Wiek]]&lt;=69), 1,0)</f>
        <v>1</v>
      </c>
      <c r="O47">
        <f>IF(AND(ubezpieczenia[[#This Row],[Wiek]]&gt;=70, ubezpieczenia[[#This Row],[Wiek]]&lt;=79), 1,0)</f>
        <v>0</v>
      </c>
    </row>
    <row r="48" spans="1:15" x14ac:dyDescent="0.25">
      <c r="A48" t="s">
        <v>86</v>
      </c>
      <c r="B48" t="s">
        <v>87</v>
      </c>
      <c r="C48" s="1">
        <v>26002</v>
      </c>
      <c r="D48" t="s">
        <v>12</v>
      </c>
      <c r="E48">
        <f>MONTH(ubezpieczenia[[#This Row],[Data_urodz]])</f>
        <v>3</v>
      </c>
      <c r="F48">
        <f>IF(MID(ubezpieczenia[[#This Row],[Imie]],  LEN(ubezpieczenia[[#This Row],[Imie]]), 1)= "a", 1, 0)</f>
        <v>0</v>
      </c>
      <c r="G48">
        <f>2016 - YEAR(ubezpieczenia[[#This Row],[Data_urodz]])</f>
        <v>45</v>
      </c>
      <c r="H4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4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48">
        <f>IF(AND(ubezpieczenia[[#This Row],[Wiek]]&gt;=20, ubezpieczenia[[#This Row],[Wiek]]&lt;=29), 1,0)</f>
        <v>0</v>
      </c>
      <c r="K48">
        <f>IF(AND(ubezpieczenia[[#This Row],[Wiek]]&gt;=30, ubezpieczenia[[#This Row],[Wiek]]&lt;=39), 1,0)</f>
        <v>0</v>
      </c>
      <c r="L48">
        <f>IF(AND(ubezpieczenia[[#This Row],[Wiek]]&gt;=40, ubezpieczenia[[#This Row],[Wiek]]&lt;=49), 1,0)</f>
        <v>1</v>
      </c>
      <c r="M48">
        <f>IF(AND(ubezpieczenia[[#This Row],[Wiek]]&gt;=50, ubezpieczenia[[#This Row],[Wiek]]&lt;=59), 1,0)</f>
        <v>0</v>
      </c>
      <c r="N48">
        <f>IF(AND(ubezpieczenia[[#This Row],[Wiek]]&gt;=60, ubezpieczenia[[#This Row],[Wiek]]&lt;=69), 1,0)</f>
        <v>0</v>
      </c>
      <c r="O48">
        <f>IF(AND(ubezpieczenia[[#This Row],[Wiek]]&gt;=70, ubezpieczenia[[#This Row],[Wiek]]&lt;=79), 1,0)</f>
        <v>0</v>
      </c>
    </row>
    <row r="49" spans="1:15" x14ac:dyDescent="0.25">
      <c r="A49" t="s">
        <v>88</v>
      </c>
      <c r="B49" t="s">
        <v>52</v>
      </c>
      <c r="C49" s="1">
        <v>17050</v>
      </c>
      <c r="D49" t="s">
        <v>12</v>
      </c>
      <c r="E49">
        <f>MONTH(ubezpieczenia[[#This Row],[Data_urodz]])</f>
        <v>9</v>
      </c>
      <c r="F49">
        <f>IF(MID(ubezpieczenia[[#This Row],[Imie]],  LEN(ubezpieczenia[[#This Row],[Imie]]), 1)= "a", 1, 0)</f>
        <v>1</v>
      </c>
      <c r="G49">
        <f>2016 - YEAR(ubezpieczenia[[#This Row],[Data_urodz]])</f>
        <v>70</v>
      </c>
      <c r="H4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4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49">
        <f>IF(AND(ubezpieczenia[[#This Row],[Wiek]]&gt;=20, ubezpieczenia[[#This Row],[Wiek]]&lt;=29), 1,0)</f>
        <v>0</v>
      </c>
      <c r="K49">
        <f>IF(AND(ubezpieczenia[[#This Row],[Wiek]]&gt;=30, ubezpieczenia[[#This Row],[Wiek]]&lt;=39), 1,0)</f>
        <v>0</v>
      </c>
      <c r="L49">
        <f>IF(AND(ubezpieczenia[[#This Row],[Wiek]]&gt;=40, ubezpieczenia[[#This Row],[Wiek]]&lt;=49), 1,0)</f>
        <v>0</v>
      </c>
      <c r="M49">
        <f>IF(AND(ubezpieczenia[[#This Row],[Wiek]]&gt;=50, ubezpieczenia[[#This Row],[Wiek]]&lt;=59), 1,0)</f>
        <v>0</v>
      </c>
      <c r="N49">
        <f>IF(AND(ubezpieczenia[[#This Row],[Wiek]]&gt;=60, ubezpieczenia[[#This Row],[Wiek]]&lt;=69), 1,0)</f>
        <v>0</v>
      </c>
      <c r="O49">
        <f>IF(AND(ubezpieczenia[[#This Row],[Wiek]]&gt;=70, ubezpieczenia[[#This Row],[Wiek]]&lt;=79), 1,0)</f>
        <v>1</v>
      </c>
    </row>
    <row r="50" spans="1:15" x14ac:dyDescent="0.25">
      <c r="A50" t="s">
        <v>89</v>
      </c>
      <c r="B50" t="s">
        <v>90</v>
      </c>
      <c r="C50" s="1">
        <v>17757</v>
      </c>
      <c r="D50" t="s">
        <v>6</v>
      </c>
      <c r="E50">
        <f>MONTH(ubezpieczenia[[#This Row],[Data_urodz]])</f>
        <v>8</v>
      </c>
      <c r="F50">
        <f>IF(MID(ubezpieczenia[[#This Row],[Imie]],  LEN(ubezpieczenia[[#This Row],[Imie]]), 1)= "a", 1, 0)</f>
        <v>0</v>
      </c>
      <c r="G50">
        <f>2016 - YEAR(ubezpieczenia[[#This Row],[Data_urodz]])</f>
        <v>68</v>
      </c>
      <c r="H5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5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50">
        <f>IF(AND(ubezpieczenia[[#This Row],[Wiek]]&gt;=20, ubezpieczenia[[#This Row],[Wiek]]&lt;=29), 1,0)</f>
        <v>0</v>
      </c>
      <c r="K50">
        <f>IF(AND(ubezpieczenia[[#This Row],[Wiek]]&gt;=30, ubezpieczenia[[#This Row],[Wiek]]&lt;=39), 1,0)</f>
        <v>0</v>
      </c>
      <c r="L50">
        <f>IF(AND(ubezpieczenia[[#This Row],[Wiek]]&gt;=40, ubezpieczenia[[#This Row],[Wiek]]&lt;=49), 1,0)</f>
        <v>0</v>
      </c>
      <c r="M50">
        <f>IF(AND(ubezpieczenia[[#This Row],[Wiek]]&gt;=50, ubezpieczenia[[#This Row],[Wiek]]&lt;=59), 1,0)</f>
        <v>0</v>
      </c>
      <c r="N50">
        <f>IF(AND(ubezpieczenia[[#This Row],[Wiek]]&gt;=60, ubezpieczenia[[#This Row],[Wiek]]&lt;=69), 1,0)</f>
        <v>1</v>
      </c>
      <c r="O50">
        <f>IF(AND(ubezpieczenia[[#This Row],[Wiek]]&gt;=70, ubezpieczenia[[#This Row],[Wiek]]&lt;=79), 1,0)</f>
        <v>0</v>
      </c>
    </row>
    <row r="51" spans="1:15" x14ac:dyDescent="0.25">
      <c r="A51" t="s">
        <v>91</v>
      </c>
      <c r="B51" t="s">
        <v>92</v>
      </c>
      <c r="C51" s="1">
        <v>30155</v>
      </c>
      <c r="D51" t="s">
        <v>6</v>
      </c>
      <c r="E51">
        <f>MONTH(ubezpieczenia[[#This Row],[Data_urodz]])</f>
        <v>7</v>
      </c>
      <c r="F51">
        <f>IF(MID(ubezpieczenia[[#This Row],[Imie]],  LEN(ubezpieczenia[[#This Row],[Imie]]), 1)= "a", 1, 0)</f>
        <v>0</v>
      </c>
      <c r="G51">
        <f>2016 - YEAR(ubezpieczenia[[#This Row],[Data_urodz]])</f>
        <v>34</v>
      </c>
      <c r="H5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5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51">
        <f>IF(AND(ubezpieczenia[[#This Row],[Wiek]]&gt;=20, ubezpieczenia[[#This Row],[Wiek]]&lt;=29), 1,0)</f>
        <v>0</v>
      </c>
      <c r="K51">
        <f>IF(AND(ubezpieczenia[[#This Row],[Wiek]]&gt;=30, ubezpieczenia[[#This Row],[Wiek]]&lt;=39), 1,0)</f>
        <v>1</v>
      </c>
      <c r="L51">
        <f>IF(AND(ubezpieczenia[[#This Row],[Wiek]]&gt;=40, ubezpieczenia[[#This Row],[Wiek]]&lt;=49), 1,0)</f>
        <v>0</v>
      </c>
      <c r="M51">
        <f>IF(AND(ubezpieczenia[[#This Row],[Wiek]]&gt;=50, ubezpieczenia[[#This Row],[Wiek]]&lt;=59), 1,0)</f>
        <v>0</v>
      </c>
      <c r="N51">
        <f>IF(AND(ubezpieczenia[[#This Row],[Wiek]]&gt;=60, ubezpieczenia[[#This Row],[Wiek]]&lt;=69), 1,0)</f>
        <v>0</v>
      </c>
      <c r="O51">
        <f>IF(AND(ubezpieczenia[[#This Row],[Wiek]]&gt;=70, ubezpieczenia[[#This Row],[Wiek]]&lt;=79), 1,0)</f>
        <v>0</v>
      </c>
    </row>
    <row r="52" spans="1:15" x14ac:dyDescent="0.25">
      <c r="A52" t="s">
        <v>93</v>
      </c>
      <c r="B52" t="s">
        <v>94</v>
      </c>
      <c r="C52" s="1">
        <v>22758</v>
      </c>
      <c r="D52" t="s">
        <v>40</v>
      </c>
      <c r="E52">
        <f>MONTH(ubezpieczenia[[#This Row],[Data_urodz]])</f>
        <v>4</v>
      </c>
      <c r="F52">
        <f>IF(MID(ubezpieczenia[[#This Row],[Imie]],  LEN(ubezpieczenia[[#This Row],[Imie]]), 1)= "a", 1, 0)</f>
        <v>0</v>
      </c>
      <c r="G52">
        <f>2016 - YEAR(ubezpieczenia[[#This Row],[Data_urodz]])</f>
        <v>54</v>
      </c>
      <c r="H5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5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52">
        <f>IF(AND(ubezpieczenia[[#This Row],[Wiek]]&gt;=20, ubezpieczenia[[#This Row],[Wiek]]&lt;=29), 1,0)</f>
        <v>0</v>
      </c>
      <c r="K52">
        <f>IF(AND(ubezpieczenia[[#This Row],[Wiek]]&gt;=30, ubezpieczenia[[#This Row],[Wiek]]&lt;=39), 1,0)</f>
        <v>0</v>
      </c>
      <c r="L52">
        <f>IF(AND(ubezpieczenia[[#This Row],[Wiek]]&gt;=40, ubezpieczenia[[#This Row],[Wiek]]&lt;=49), 1,0)</f>
        <v>0</v>
      </c>
      <c r="M52">
        <f>IF(AND(ubezpieczenia[[#This Row],[Wiek]]&gt;=50, ubezpieczenia[[#This Row],[Wiek]]&lt;=59), 1,0)</f>
        <v>1</v>
      </c>
      <c r="N52">
        <f>IF(AND(ubezpieczenia[[#This Row],[Wiek]]&gt;=60, ubezpieczenia[[#This Row],[Wiek]]&lt;=69), 1,0)</f>
        <v>0</v>
      </c>
      <c r="O52">
        <f>IF(AND(ubezpieczenia[[#This Row],[Wiek]]&gt;=70, ubezpieczenia[[#This Row],[Wiek]]&lt;=79), 1,0)</f>
        <v>0</v>
      </c>
    </row>
    <row r="53" spans="1:15" x14ac:dyDescent="0.25">
      <c r="A53" t="s">
        <v>95</v>
      </c>
      <c r="B53" t="s">
        <v>52</v>
      </c>
      <c r="C53" s="1">
        <v>17830</v>
      </c>
      <c r="D53" t="s">
        <v>6</v>
      </c>
      <c r="E53">
        <f>MONTH(ubezpieczenia[[#This Row],[Data_urodz]])</f>
        <v>10</v>
      </c>
      <c r="F53">
        <f>IF(MID(ubezpieczenia[[#This Row],[Imie]],  LEN(ubezpieczenia[[#This Row],[Imie]]), 1)= "a", 1, 0)</f>
        <v>1</v>
      </c>
      <c r="G53">
        <f>2016 - YEAR(ubezpieczenia[[#This Row],[Data_urodz]])</f>
        <v>68</v>
      </c>
      <c r="H5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5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53">
        <f>IF(AND(ubezpieczenia[[#This Row],[Wiek]]&gt;=20, ubezpieczenia[[#This Row],[Wiek]]&lt;=29), 1,0)</f>
        <v>0</v>
      </c>
      <c r="K53">
        <f>IF(AND(ubezpieczenia[[#This Row],[Wiek]]&gt;=30, ubezpieczenia[[#This Row],[Wiek]]&lt;=39), 1,0)</f>
        <v>0</v>
      </c>
      <c r="L53">
        <f>IF(AND(ubezpieczenia[[#This Row],[Wiek]]&gt;=40, ubezpieczenia[[#This Row],[Wiek]]&lt;=49), 1,0)</f>
        <v>0</v>
      </c>
      <c r="M53">
        <f>IF(AND(ubezpieczenia[[#This Row],[Wiek]]&gt;=50, ubezpieczenia[[#This Row],[Wiek]]&lt;=59), 1,0)</f>
        <v>0</v>
      </c>
      <c r="N53">
        <f>IF(AND(ubezpieczenia[[#This Row],[Wiek]]&gt;=60, ubezpieczenia[[#This Row],[Wiek]]&lt;=69), 1,0)</f>
        <v>1</v>
      </c>
      <c r="O53">
        <f>IF(AND(ubezpieczenia[[#This Row],[Wiek]]&gt;=70, ubezpieczenia[[#This Row],[Wiek]]&lt;=79), 1,0)</f>
        <v>0</v>
      </c>
    </row>
    <row r="54" spans="1:15" x14ac:dyDescent="0.25">
      <c r="A54" t="s">
        <v>96</v>
      </c>
      <c r="B54" t="s">
        <v>20</v>
      </c>
      <c r="C54" s="1">
        <v>16168</v>
      </c>
      <c r="D54" t="s">
        <v>6</v>
      </c>
      <c r="E54">
        <f>MONTH(ubezpieczenia[[#This Row],[Data_urodz]])</f>
        <v>4</v>
      </c>
      <c r="F54">
        <f>IF(MID(ubezpieczenia[[#This Row],[Imie]],  LEN(ubezpieczenia[[#This Row],[Imie]]), 1)= "a", 1, 0)</f>
        <v>1</v>
      </c>
      <c r="G54">
        <f>2016 - YEAR(ubezpieczenia[[#This Row],[Data_urodz]])</f>
        <v>72</v>
      </c>
      <c r="H5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5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54">
        <f>IF(AND(ubezpieczenia[[#This Row],[Wiek]]&gt;=20, ubezpieczenia[[#This Row],[Wiek]]&lt;=29), 1,0)</f>
        <v>0</v>
      </c>
      <c r="K54">
        <f>IF(AND(ubezpieczenia[[#This Row],[Wiek]]&gt;=30, ubezpieczenia[[#This Row],[Wiek]]&lt;=39), 1,0)</f>
        <v>0</v>
      </c>
      <c r="L54">
        <f>IF(AND(ubezpieczenia[[#This Row],[Wiek]]&gt;=40, ubezpieczenia[[#This Row],[Wiek]]&lt;=49), 1,0)</f>
        <v>0</v>
      </c>
      <c r="M54">
        <f>IF(AND(ubezpieczenia[[#This Row],[Wiek]]&gt;=50, ubezpieczenia[[#This Row],[Wiek]]&lt;=59), 1,0)</f>
        <v>0</v>
      </c>
      <c r="N54">
        <f>IF(AND(ubezpieczenia[[#This Row],[Wiek]]&gt;=60, ubezpieczenia[[#This Row],[Wiek]]&lt;=69), 1,0)</f>
        <v>0</v>
      </c>
      <c r="O54">
        <f>IF(AND(ubezpieczenia[[#This Row],[Wiek]]&gt;=70, ubezpieczenia[[#This Row],[Wiek]]&lt;=79), 1,0)</f>
        <v>1</v>
      </c>
    </row>
    <row r="55" spans="1:15" x14ac:dyDescent="0.25">
      <c r="A55" t="s">
        <v>97</v>
      </c>
      <c r="B55" t="s">
        <v>98</v>
      </c>
      <c r="C55" s="1">
        <v>32118</v>
      </c>
      <c r="D55" t="s">
        <v>6</v>
      </c>
      <c r="E55">
        <f>MONTH(ubezpieczenia[[#This Row],[Data_urodz]])</f>
        <v>12</v>
      </c>
      <c r="F55">
        <f>IF(MID(ubezpieczenia[[#This Row],[Imie]],  LEN(ubezpieczenia[[#This Row],[Imie]]), 1)= "a", 1, 0)</f>
        <v>0</v>
      </c>
      <c r="G55">
        <f>2016 - YEAR(ubezpieczenia[[#This Row],[Data_urodz]])</f>
        <v>29</v>
      </c>
      <c r="H5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5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55">
        <f>IF(AND(ubezpieczenia[[#This Row],[Wiek]]&gt;=20, ubezpieczenia[[#This Row],[Wiek]]&lt;=29), 1,0)</f>
        <v>1</v>
      </c>
      <c r="K55">
        <f>IF(AND(ubezpieczenia[[#This Row],[Wiek]]&gt;=30, ubezpieczenia[[#This Row],[Wiek]]&lt;=39), 1,0)</f>
        <v>0</v>
      </c>
      <c r="L55">
        <f>IF(AND(ubezpieczenia[[#This Row],[Wiek]]&gt;=40, ubezpieczenia[[#This Row],[Wiek]]&lt;=49), 1,0)</f>
        <v>0</v>
      </c>
      <c r="M55">
        <f>IF(AND(ubezpieczenia[[#This Row],[Wiek]]&gt;=50, ubezpieczenia[[#This Row],[Wiek]]&lt;=59), 1,0)</f>
        <v>0</v>
      </c>
      <c r="N55">
        <f>IF(AND(ubezpieczenia[[#This Row],[Wiek]]&gt;=60, ubezpieczenia[[#This Row],[Wiek]]&lt;=69), 1,0)</f>
        <v>0</v>
      </c>
      <c r="O55">
        <f>IF(AND(ubezpieczenia[[#This Row],[Wiek]]&gt;=70, ubezpieczenia[[#This Row],[Wiek]]&lt;=79), 1,0)</f>
        <v>0</v>
      </c>
    </row>
    <row r="56" spans="1:15" x14ac:dyDescent="0.25">
      <c r="A56" t="s">
        <v>99</v>
      </c>
      <c r="B56" t="s">
        <v>18</v>
      </c>
      <c r="C56" s="1">
        <v>20332</v>
      </c>
      <c r="D56" t="s">
        <v>12</v>
      </c>
      <c r="E56">
        <f>MONTH(ubezpieczenia[[#This Row],[Data_urodz]])</f>
        <v>8</v>
      </c>
      <c r="F56">
        <f>IF(MID(ubezpieczenia[[#This Row],[Imie]],  LEN(ubezpieczenia[[#This Row],[Imie]]), 1)= "a", 1, 0)</f>
        <v>0</v>
      </c>
      <c r="G56">
        <f>2016 - YEAR(ubezpieczenia[[#This Row],[Data_urodz]])</f>
        <v>61</v>
      </c>
      <c r="H5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5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56">
        <f>IF(AND(ubezpieczenia[[#This Row],[Wiek]]&gt;=20, ubezpieczenia[[#This Row],[Wiek]]&lt;=29), 1,0)</f>
        <v>0</v>
      </c>
      <c r="K56">
        <f>IF(AND(ubezpieczenia[[#This Row],[Wiek]]&gt;=30, ubezpieczenia[[#This Row],[Wiek]]&lt;=39), 1,0)</f>
        <v>0</v>
      </c>
      <c r="L56">
        <f>IF(AND(ubezpieczenia[[#This Row],[Wiek]]&gt;=40, ubezpieczenia[[#This Row],[Wiek]]&lt;=49), 1,0)</f>
        <v>0</v>
      </c>
      <c r="M56">
        <f>IF(AND(ubezpieczenia[[#This Row],[Wiek]]&gt;=50, ubezpieczenia[[#This Row],[Wiek]]&lt;=59), 1,0)</f>
        <v>0</v>
      </c>
      <c r="N56">
        <f>IF(AND(ubezpieczenia[[#This Row],[Wiek]]&gt;=60, ubezpieczenia[[#This Row],[Wiek]]&lt;=69), 1,0)</f>
        <v>1</v>
      </c>
      <c r="O56">
        <f>IF(AND(ubezpieczenia[[#This Row],[Wiek]]&gt;=70, ubezpieczenia[[#This Row],[Wiek]]&lt;=79), 1,0)</f>
        <v>0</v>
      </c>
    </row>
    <row r="57" spans="1:15" x14ac:dyDescent="0.25">
      <c r="A57" t="s">
        <v>100</v>
      </c>
      <c r="B57" t="s">
        <v>49</v>
      </c>
      <c r="C57" s="1">
        <v>19375</v>
      </c>
      <c r="D57" t="s">
        <v>6</v>
      </c>
      <c r="E57">
        <f>MONTH(ubezpieczenia[[#This Row],[Data_urodz]])</f>
        <v>1</v>
      </c>
      <c r="F57">
        <f>IF(MID(ubezpieczenia[[#This Row],[Imie]],  LEN(ubezpieczenia[[#This Row],[Imie]]), 1)= "a", 1, 0)</f>
        <v>0</v>
      </c>
      <c r="G57">
        <f>2016 - YEAR(ubezpieczenia[[#This Row],[Data_urodz]])</f>
        <v>63</v>
      </c>
      <c r="H5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5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57">
        <f>IF(AND(ubezpieczenia[[#This Row],[Wiek]]&gt;=20, ubezpieczenia[[#This Row],[Wiek]]&lt;=29), 1,0)</f>
        <v>0</v>
      </c>
      <c r="K57">
        <f>IF(AND(ubezpieczenia[[#This Row],[Wiek]]&gt;=30, ubezpieczenia[[#This Row],[Wiek]]&lt;=39), 1,0)</f>
        <v>0</v>
      </c>
      <c r="L57">
        <f>IF(AND(ubezpieczenia[[#This Row],[Wiek]]&gt;=40, ubezpieczenia[[#This Row],[Wiek]]&lt;=49), 1,0)</f>
        <v>0</v>
      </c>
      <c r="M57">
        <f>IF(AND(ubezpieczenia[[#This Row],[Wiek]]&gt;=50, ubezpieczenia[[#This Row],[Wiek]]&lt;=59), 1,0)</f>
        <v>0</v>
      </c>
      <c r="N57">
        <f>IF(AND(ubezpieczenia[[#This Row],[Wiek]]&gt;=60, ubezpieczenia[[#This Row],[Wiek]]&lt;=69), 1,0)</f>
        <v>1</v>
      </c>
      <c r="O57">
        <f>IF(AND(ubezpieczenia[[#This Row],[Wiek]]&gt;=70, ubezpieczenia[[#This Row],[Wiek]]&lt;=79), 1,0)</f>
        <v>0</v>
      </c>
    </row>
    <row r="58" spans="1:15" x14ac:dyDescent="0.25">
      <c r="A58" t="s">
        <v>101</v>
      </c>
      <c r="B58" t="s">
        <v>102</v>
      </c>
      <c r="C58" s="1">
        <v>34818</v>
      </c>
      <c r="D58" t="s">
        <v>12</v>
      </c>
      <c r="E58">
        <f>MONTH(ubezpieczenia[[#This Row],[Data_urodz]])</f>
        <v>4</v>
      </c>
      <c r="F58">
        <f>IF(MID(ubezpieczenia[[#This Row],[Imie]],  LEN(ubezpieczenia[[#This Row],[Imie]]), 1)= "a", 1, 0)</f>
        <v>1</v>
      </c>
      <c r="G58">
        <f>2016 - YEAR(ubezpieczenia[[#This Row],[Data_urodz]])</f>
        <v>21</v>
      </c>
      <c r="H5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5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58">
        <f>IF(AND(ubezpieczenia[[#This Row],[Wiek]]&gt;=20, ubezpieczenia[[#This Row],[Wiek]]&lt;=29), 1,0)</f>
        <v>1</v>
      </c>
      <c r="K58">
        <f>IF(AND(ubezpieczenia[[#This Row],[Wiek]]&gt;=30, ubezpieczenia[[#This Row],[Wiek]]&lt;=39), 1,0)</f>
        <v>0</v>
      </c>
      <c r="L58">
        <f>IF(AND(ubezpieczenia[[#This Row],[Wiek]]&gt;=40, ubezpieczenia[[#This Row],[Wiek]]&lt;=49), 1,0)</f>
        <v>0</v>
      </c>
      <c r="M58">
        <f>IF(AND(ubezpieczenia[[#This Row],[Wiek]]&gt;=50, ubezpieczenia[[#This Row],[Wiek]]&lt;=59), 1,0)</f>
        <v>0</v>
      </c>
      <c r="N58">
        <f>IF(AND(ubezpieczenia[[#This Row],[Wiek]]&gt;=60, ubezpieczenia[[#This Row],[Wiek]]&lt;=69), 1,0)</f>
        <v>0</v>
      </c>
      <c r="O58">
        <f>IF(AND(ubezpieczenia[[#This Row],[Wiek]]&gt;=70, ubezpieczenia[[#This Row],[Wiek]]&lt;=79), 1,0)</f>
        <v>0</v>
      </c>
    </row>
    <row r="59" spans="1:15" x14ac:dyDescent="0.25">
      <c r="A59" t="s">
        <v>103</v>
      </c>
      <c r="B59" t="s">
        <v>16</v>
      </c>
      <c r="C59" s="1">
        <v>23775</v>
      </c>
      <c r="D59" t="s">
        <v>9</v>
      </c>
      <c r="E59">
        <f>MONTH(ubezpieczenia[[#This Row],[Data_urodz]])</f>
        <v>2</v>
      </c>
      <c r="F59">
        <f>IF(MID(ubezpieczenia[[#This Row],[Imie]],  LEN(ubezpieczenia[[#This Row],[Imie]]), 1)= "a", 1, 0)</f>
        <v>1</v>
      </c>
      <c r="G59">
        <f>2016 - YEAR(ubezpieczenia[[#This Row],[Data_urodz]])</f>
        <v>51</v>
      </c>
      <c r="H5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5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59">
        <f>IF(AND(ubezpieczenia[[#This Row],[Wiek]]&gt;=20, ubezpieczenia[[#This Row],[Wiek]]&lt;=29), 1,0)</f>
        <v>0</v>
      </c>
      <c r="K59">
        <f>IF(AND(ubezpieczenia[[#This Row],[Wiek]]&gt;=30, ubezpieczenia[[#This Row],[Wiek]]&lt;=39), 1,0)</f>
        <v>0</v>
      </c>
      <c r="L59">
        <f>IF(AND(ubezpieczenia[[#This Row],[Wiek]]&gt;=40, ubezpieczenia[[#This Row],[Wiek]]&lt;=49), 1,0)</f>
        <v>0</v>
      </c>
      <c r="M59">
        <f>IF(AND(ubezpieczenia[[#This Row],[Wiek]]&gt;=50, ubezpieczenia[[#This Row],[Wiek]]&lt;=59), 1,0)</f>
        <v>1</v>
      </c>
      <c r="N59">
        <f>IF(AND(ubezpieczenia[[#This Row],[Wiek]]&gt;=60, ubezpieczenia[[#This Row],[Wiek]]&lt;=69), 1,0)</f>
        <v>0</v>
      </c>
      <c r="O59">
        <f>IF(AND(ubezpieczenia[[#This Row],[Wiek]]&gt;=70, ubezpieczenia[[#This Row],[Wiek]]&lt;=79), 1,0)</f>
        <v>0</v>
      </c>
    </row>
    <row r="60" spans="1:15" x14ac:dyDescent="0.25">
      <c r="A60" t="s">
        <v>104</v>
      </c>
      <c r="B60" t="s">
        <v>105</v>
      </c>
      <c r="C60" s="1">
        <v>29371</v>
      </c>
      <c r="D60" t="s">
        <v>12</v>
      </c>
      <c r="E60">
        <f>MONTH(ubezpieczenia[[#This Row],[Data_urodz]])</f>
        <v>5</v>
      </c>
      <c r="F60">
        <f>IF(MID(ubezpieczenia[[#This Row],[Imie]],  LEN(ubezpieczenia[[#This Row],[Imie]]), 1)= "a", 1, 0)</f>
        <v>1</v>
      </c>
      <c r="G60">
        <f>2016 - YEAR(ubezpieczenia[[#This Row],[Data_urodz]])</f>
        <v>36</v>
      </c>
      <c r="H6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6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60">
        <f>IF(AND(ubezpieczenia[[#This Row],[Wiek]]&gt;=20, ubezpieczenia[[#This Row],[Wiek]]&lt;=29), 1,0)</f>
        <v>0</v>
      </c>
      <c r="K60">
        <f>IF(AND(ubezpieczenia[[#This Row],[Wiek]]&gt;=30, ubezpieczenia[[#This Row],[Wiek]]&lt;=39), 1,0)</f>
        <v>1</v>
      </c>
      <c r="L60">
        <f>IF(AND(ubezpieczenia[[#This Row],[Wiek]]&gt;=40, ubezpieczenia[[#This Row],[Wiek]]&lt;=49), 1,0)</f>
        <v>0</v>
      </c>
      <c r="M60">
        <f>IF(AND(ubezpieczenia[[#This Row],[Wiek]]&gt;=50, ubezpieczenia[[#This Row],[Wiek]]&lt;=59), 1,0)</f>
        <v>0</v>
      </c>
      <c r="N60">
        <f>IF(AND(ubezpieczenia[[#This Row],[Wiek]]&gt;=60, ubezpieczenia[[#This Row],[Wiek]]&lt;=69), 1,0)</f>
        <v>0</v>
      </c>
      <c r="O60">
        <f>IF(AND(ubezpieczenia[[#This Row],[Wiek]]&gt;=70, ubezpieczenia[[#This Row],[Wiek]]&lt;=79), 1,0)</f>
        <v>0</v>
      </c>
    </row>
    <row r="61" spans="1:15" x14ac:dyDescent="0.25">
      <c r="A61" t="s">
        <v>106</v>
      </c>
      <c r="B61" t="s">
        <v>107</v>
      </c>
      <c r="C61" s="1">
        <v>27370</v>
      </c>
      <c r="D61" t="s">
        <v>12</v>
      </c>
      <c r="E61">
        <f>MONTH(ubezpieczenia[[#This Row],[Data_urodz]])</f>
        <v>12</v>
      </c>
      <c r="F61">
        <f>IF(MID(ubezpieczenia[[#This Row],[Imie]],  LEN(ubezpieczenia[[#This Row],[Imie]]), 1)= "a", 1, 0)</f>
        <v>1</v>
      </c>
      <c r="G61">
        <f>2016 - YEAR(ubezpieczenia[[#This Row],[Data_urodz]])</f>
        <v>42</v>
      </c>
      <c r="H6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6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61">
        <f>IF(AND(ubezpieczenia[[#This Row],[Wiek]]&gt;=20, ubezpieczenia[[#This Row],[Wiek]]&lt;=29), 1,0)</f>
        <v>0</v>
      </c>
      <c r="K61">
        <f>IF(AND(ubezpieczenia[[#This Row],[Wiek]]&gt;=30, ubezpieczenia[[#This Row],[Wiek]]&lt;=39), 1,0)</f>
        <v>0</v>
      </c>
      <c r="L61">
        <f>IF(AND(ubezpieczenia[[#This Row],[Wiek]]&gt;=40, ubezpieczenia[[#This Row],[Wiek]]&lt;=49), 1,0)</f>
        <v>1</v>
      </c>
      <c r="M61">
        <f>IF(AND(ubezpieczenia[[#This Row],[Wiek]]&gt;=50, ubezpieczenia[[#This Row],[Wiek]]&lt;=59), 1,0)</f>
        <v>0</v>
      </c>
      <c r="N61">
        <f>IF(AND(ubezpieczenia[[#This Row],[Wiek]]&gt;=60, ubezpieczenia[[#This Row],[Wiek]]&lt;=69), 1,0)</f>
        <v>0</v>
      </c>
      <c r="O61">
        <f>IF(AND(ubezpieczenia[[#This Row],[Wiek]]&gt;=70, ubezpieczenia[[#This Row],[Wiek]]&lt;=79), 1,0)</f>
        <v>0</v>
      </c>
    </row>
    <row r="62" spans="1:15" x14ac:dyDescent="0.25">
      <c r="A62" t="s">
        <v>108</v>
      </c>
      <c r="B62" t="s">
        <v>109</v>
      </c>
      <c r="C62" s="1">
        <v>19032</v>
      </c>
      <c r="D62" t="s">
        <v>6</v>
      </c>
      <c r="E62">
        <f>MONTH(ubezpieczenia[[#This Row],[Data_urodz]])</f>
        <v>2</v>
      </c>
      <c r="F62">
        <f>IF(MID(ubezpieczenia[[#This Row],[Imie]],  LEN(ubezpieczenia[[#This Row],[Imie]]), 1)= "a", 1, 0)</f>
        <v>0</v>
      </c>
      <c r="G62">
        <f>2016 - YEAR(ubezpieczenia[[#This Row],[Data_urodz]])</f>
        <v>64</v>
      </c>
      <c r="H6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6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62">
        <f>IF(AND(ubezpieczenia[[#This Row],[Wiek]]&gt;=20, ubezpieczenia[[#This Row],[Wiek]]&lt;=29), 1,0)</f>
        <v>0</v>
      </c>
      <c r="K62">
        <f>IF(AND(ubezpieczenia[[#This Row],[Wiek]]&gt;=30, ubezpieczenia[[#This Row],[Wiek]]&lt;=39), 1,0)</f>
        <v>0</v>
      </c>
      <c r="L62">
        <f>IF(AND(ubezpieczenia[[#This Row],[Wiek]]&gt;=40, ubezpieczenia[[#This Row],[Wiek]]&lt;=49), 1,0)</f>
        <v>0</v>
      </c>
      <c r="M62">
        <f>IF(AND(ubezpieczenia[[#This Row],[Wiek]]&gt;=50, ubezpieczenia[[#This Row],[Wiek]]&lt;=59), 1,0)</f>
        <v>0</v>
      </c>
      <c r="N62">
        <f>IF(AND(ubezpieczenia[[#This Row],[Wiek]]&gt;=60, ubezpieczenia[[#This Row],[Wiek]]&lt;=69), 1,0)</f>
        <v>1</v>
      </c>
      <c r="O62">
        <f>IF(AND(ubezpieczenia[[#This Row],[Wiek]]&gt;=70, ubezpieczenia[[#This Row],[Wiek]]&lt;=79), 1,0)</f>
        <v>0</v>
      </c>
    </row>
    <row r="63" spans="1:15" x14ac:dyDescent="0.25">
      <c r="A63" t="s">
        <v>110</v>
      </c>
      <c r="B63" t="s">
        <v>37</v>
      </c>
      <c r="C63" s="1">
        <v>27475</v>
      </c>
      <c r="D63" t="s">
        <v>12</v>
      </c>
      <c r="E63">
        <f>MONTH(ubezpieczenia[[#This Row],[Data_urodz]])</f>
        <v>3</v>
      </c>
      <c r="F63">
        <f>IF(MID(ubezpieczenia[[#This Row],[Imie]],  LEN(ubezpieczenia[[#This Row],[Imie]]), 1)= "a", 1, 0)</f>
        <v>1</v>
      </c>
      <c r="G63">
        <f>2016 - YEAR(ubezpieczenia[[#This Row],[Data_urodz]])</f>
        <v>41</v>
      </c>
      <c r="H6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6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63">
        <f>IF(AND(ubezpieczenia[[#This Row],[Wiek]]&gt;=20, ubezpieczenia[[#This Row],[Wiek]]&lt;=29), 1,0)</f>
        <v>0</v>
      </c>
      <c r="K63">
        <f>IF(AND(ubezpieczenia[[#This Row],[Wiek]]&gt;=30, ubezpieczenia[[#This Row],[Wiek]]&lt;=39), 1,0)</f>
        <v>0</v>
      </c>
      <c r="L63">
        <f>IF(AND(ubezpieczenia[[#This Row],[Wiek]]&gt;=40, ubezpieczenia[[#This Row],[Wiek]]&lt;=49), 1,0)</f>
        <v>1</v>
      </c>
      <c r="M63">
        <f>IF(AND(ubezpieczenia[[#This Row],[Wiek]]&gt;=50, ubezpieczenia[[#This Row],[Wiek]]&lt;=59), 1,0)</f>
        <v>0</v>
      </c>
      <c r="N63">
        <f>IF(AND(ubezpieczenia[[#This Row],[Wiek]]&gt;=60, ubezpieczenia[[#This Row],[Wiek]]&lt;=69), 1,0)</f>
        <v>0</v>
      </c>
      <c r="O63">
        <f>IF(AND(ubezpieczenia[[#This Row],[Wiek]]&gt;=70, ubezpieczenia[[#This Row],[Wiek]]&lt;=79), 1,0)</f>
        <v>0</v>
      </c>
    </row>
    <row r="64" spans="1:15" x14ac:dyDescent="0.25">
      <c r="A64" t="s">
        <v>111</v>
      </c>
      <c r="B64" t="s">
        <v>52</v>
      </c>
      <c r="C64" s="1">
        <v>20719</v>
      </c>
      <c r="D64" t="s">
        <v>6</v>
      </c>
      <c r="E64">
        <f>MONTH(ubezpieczenia[[#This Row],[Data_urodz]])</f>
        <v>9</v>
      </c>
      <c r="F64">
        <f>IF(MID(ubezpieczenia[[#This Row],[Imie]],  LEN(ubezpieczenia[[#This Row],[Imie]]), 1)= "a", 1, 0)</f>
        <v>1</v>
      </c>
      <c r="G64">
        <f>2016 - YEAR(ubezpieczenia[[#This Row],[Data_urodz]])</f>
        <v>60</v>
      </c>
      <c r="H6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6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64">
        <f>IF(AND(ubezpieczenia[[#This Row],[Wiek]]&gt;=20, ubezpieczenia[[#This Row],[Wiek]]&lt;=29), 1,0)</f>
        <v>0</v>
      </c>
      <c r="K64">
        <f>IF(AND(ubezpieczenia[[#This Row],[Wiek]]&gt;=30, ubezpieczenia[[#This Row],[Wiek]]&lt;=39), 1,0)</f>
        <v>0</v>
      </c>
      <c r="L64">
        <f>IF(AND(ubezpieczenia[[#This Row],[Wiek]]&gt;=40, ubezpieczenia[[#This Row],[Wiek]]&lt;=49), 1,0)</f>
        <v>0</v>
      </c>
      <c r="M64">
        <f>IF(AND(ubezpieczenia[[#This Row],[Wiek]]&gt;=50, ubezpieczenia[[#This Row],[Wiek]]&lt;=59), 1,0)</f>
        <v>0</v>
      </c>
      <c r="N64">
        <f>IF(AND(ubezpieczenia[[#This Row],[Wiek]]&gt;=60, ubezpieczenia[[#This Row],[Wiek]]&lt;=69), 1,0)</f>
        <v>1</v>
      </c>
      <c r="O64">
        <f>IF(AND(ubezpieczenia[[#This Row],[Wiek]]&gt;=70, ubezpieczenia[[#This Row],[Wiek]]&lt;=79), 1,0)</f>
        <v>0</v>
      </c>
    </row>
    <row r="65" spans="1:15" x14ac:dyDescent="0.25">
      <c r="A65" t="s">
        <v>112</v>
      </c>
      <c r="B65" t="s">
        <v>8</v>
      </c>
      <c r="C65" s="1">
        <v>22206</v>
      </c>
      <c r="D65" t="s">
        <v>40</v>
      </c>
      <c r="E65">
        <f>MONTH(ubezpieczenia[[#This Row],[Data_urodz]])</f>
        <v>10</v>
      </c>
      <c r="F65">
        <f>IF(MID(ubezpieczenia[[#This Row],[Imie]],  LEN(ubezpieczenia[[#This Row],[Imie]]), 1)= "a", 1, 0)</f>
        <v>0</v>
      </c>
      <c r="G65">
        <f>2016 - YEAR(ubezpieczenia[[#This Row],[Data_urodz]])</f>
        <v>56</v>
      </c>
      <c r="H6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6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65">
        <f>IF(AND(ubezpieczenia[[#This Row],[Wiek]]&gt;=20, ubezpieczenia[[#This Row],[Wiek]]&lt;=29), 1,0)</f>
        <v>0</v>
      </c>
      <c r="K65">
        <f>IF(AND(ubezpieczenia[[#This Row],[Wiek]]&gt;=30, ubezpieczenia[[#This Row],[Wiek]]&lt;=39), 1,0)</f>
        <v>0</v>
      </c>
      <c r="L65">
        <f>IF(AND(ubezpieczenia[[#This Row],[Wiek]]&gt;=40, ubezpieczenia[[#This Row],[Wiek]]&lt;=49), 1,0)</f>
        <v>0</v>
      </c>
      <c r="M65">
        <f>IF(AND(ubezpieczenia[[#This Row],[Wiek]]&gt;=50, ubezpieczenia[[#This Row],[Wiek]]&lt;=59), 1,0)</f>
        <v>1</v>
      </c>
      <c r="N65">
        <f>IF(AND(ubezpieczenia[[#This Row],[Wiek]]&gt;=60, ubezpieczenia[[#This Row],[Wiek]]&lt;=69), 1,0)</f>
        <v>0</v>
      </c>
      <c r="O65">
        <f>IF(AND(ubezpieczenia[[#This Row],[Wiek]]&gt;=70, ubezpieczenia[[#This Row],[Wiek]]&lt;=79), 1,0)</f>
        <v>0</v>
      </c>
    </row>
    <row r="66" spans="1:15" x14ac:dyDescent="0.25">
      <c r="A66" t="s">
        <v>113</v>
      </c>
      <c r="B66" t="s">
        <v>114</v>
      </c>
      <c r="C66" s="1">
        <v>17376</v>
      </c>
      <c r="D66" t="s">
        <v>12</v>
      </c>
      <c r="E66">
        <f>MONTH(ubezpieczenia[[#This Row],[Data_urodz]])</f>
        <v>7</v>
      </c>
      <c r="F66">
        <f>IF(MID(ubezpieczenia[[#This Row],[Imie]],  LEN(ubezpieczenia[[#This Row],[Imie]]), 1)= "a", 1, 0)</f>
        <v>0</v>
      </c>
      <c r="G66">
        <f>2016 - YEAR(ubezpieczenia[[#This Row],[Data_urodz]])</f>
        <v>69</v>
      </c>
      <c r="H6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6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66">
        <f>IF(AND(ubezpieczenia[[#This Row],[Wiek]]&gt;=20, ubezpieczenia[[#This Row],[Wiek]]&lt;=29), 1,0)</f>
        <v>0</v>
      </c>
      <c r="K66">
        <f>IF(AND(ubezpieczenia[[#This Row],[Wiek]]&gt;=30, ubezpieczenia[[#This Row],[Wiek]]&lt;=39), 1,0)</f>
        <v>0</v>
      </c>
      <c r="L66">
        <f>IF(AND(ubezpieczenia[[#This Row],[Wiek]]&gt;=40, ubezpieczenia[[#This Row],[Wiek]]&lt;=49), 1,0)</f>
        <v>0</v>
      </c>
      <c r="M66">
        <f>IF(AND(ubezpieczenia[[#This Row],[Wiek]]&gt;=50, ubezpieczenia[[#This Row],[Wiek]]&lt;=59), 1,0)</f>
        <v>0</v>
      </c>
      <c r="N66">
        <f>IF(AND(ubezpieczenia[[#This Row],[Wiek]]&gt;=60, ubezpieczenia[[#This Row],[Wiek]]&lt;=69), 1,0)</f>
        <v>1</v>
      </c>
      <c r="O66">
        <f>IF(AND(ubezpieczenia[[#This Row],[Wiek]]&gt;=70, ubezpieczenia[[#This Row],[Wiek]]&lt;=79), 1,0)</f>
        <v>0</v>
      </c>
    </row>
    <row r="67" spans="1:15" x14ac:dyDescent="0.25">
      <c r="A67" t="s">
        <v>115</v>
      </c>
      <c r="B67" t="s">
        <v>114</v>
      </c>
      <c r="C67" s="1">
        <v>34280</v>
      </c>
      <c r="D67" t="s">
        <v>40</v>
      </c>
      <c r="E67">
        <f>MONTH(ubezpieczenia[[#This Row],[Data_urodz]])</f>
        <v>11</v>
      </c>
      <c r="F67">
        <f>IF(MID(ubezpieczenia[[#This Row],[Imie]],  LEN(ubezpieczenia[[#This Row],[Imie]]), 1)= "a", 1, 0)</f>
        <v>0</v>
      </c>
      <c r="G67">
        <f>2016 - YEAR(ubezpieczenia[[#This Row],[Data_urodz]])</f>
        <v>23</v>
      </c>
      <c r="H6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6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67">
        <f>IF(AND(ubezpieczenia[[#This Row],[Wiek]]&gt;=20, ubezpieczenia[[#This Row],[Wiek]]&lt;=29), 1,0)</f>
        <v>1</v>
      </c>
      <c r="K67">
        <f>IF(AND(ubezpieczenia[[#This Row],[Wiek]]&gt;=30, ubezpieczenia[[#This Row],[Wiek]]&lt;=39), 1,0)</f>
        <v>0</v>
      </c>
      <c r="L67">
        <f>IF(AND(ubezpieczenia[[#This Row],[Wiek]]&gt;=40, ubezpieczenia[[#This Row],[Wiek]]&lt;=49), 1,0)</f>
        <v>0</v>
      </c>
      <c r="M67">
        <f>IF(AND(ubezpieczenia[[#This Row],[Wiek]]&gt;=50, ubezpieczenia[[#This Row],[Wiek]]&lt;=59), 1,0)</f>
        <v>0</v>
      </c>
      <c r="N67">
        <f>IF(AND(ubezpieczenia[[#This Row],[Wiek]]&gt;=60, ubezpieczenia[[#This Row],[Wiek]]&lt;=69), 1,0)</f>
        <v>0</v>
      </c>
      <c r="O67">
        <f>IF(AND(ubezpieczenia[[#This Row],[Wiek]]&gt;=70, ubezpieczenia[[#This Row],[Wiek]]&lt;=79), 1,0)</f>
        <v>0</v>
      </c>
    </row>
    <row r="68" spans="1:15" x14ac:dyDescent="0.25">
      <c r="A68" t="s">
        <v>116</v>
      </c>
      <c r="B68" t="s">
        <v>49</v>
      </c>
      <c r="C68" s="1">
        <v>25821</v>
      </c>
      <c r="D68" t="s">
        <v>40</v>
      </c>
      <c r="E68">
        <f>MONTH(ubezpieczenia[[#This Row],[Data_urodz]])</f>
        <v>9</v>
      </c>
      <c r="F68">
        <f>IF(MID(ubezpieczenia[[#This Row],[Imie]],  LEN(ubezpieczenia[[#This Row],[Imie]]), 1)= "a", 1, 0)</f>
        <v>0</v>
      </c>
      <c r="G68">
        <f>2016 - YEAR(ubezpieczenia[[#This Row],[Data_urodz]])</f>
        <v>46</v>
      </c>
      <c r="H6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6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68">
        <f>IF(AND(ubezpieczenia[[#This Row],[Wiek]]&gt;=20, ubezpieczenia[[#This Row],[Wiek]]&lt;=29), 1,0)</f>
        <v>0</v>
      </c>
      <c r="K68">
        <f>IF(AND(ubezpieczenia[[#This Row],[Wiek]]&gt;=30, ubezpieczenia[[#This Row],[Wiek]]&lt;=39), 1,0)</f>
        <v>0</v>
      </c>
      <c r="L68">
        <f>IF(AND(ubezpieczenia[[#This Row],[Wiek]]&gt;=40, ubezpieczenia[[#This Row],[Wiek]]&lt;=49), 1,0)</f>
        <v>1</v>
      </c>
      <c r="M68">
        <f>IF(AND(ubezpieczenia[[#This Row],[Wiek]]&gt;=50, ubezpieczenia[[#This Row],[Wiek]]&lt;=59), 1,0)</f>
        <v>0</v>
      </c>
      <c r="N68">
        <f>IF(AND(ubezpieczenia[[#This Row],[Wiek]]&gt;=60, ubezpieczenia[[#This Row],[Wiek]]&lt;=69), 1,0)</f>
        <v>0</v>
      </c>
      <c r="O68">
        <f>IF(AND(ubezpieczenia[[#This Row],[Wiek]]&gt;=70, ubezpieczenia[[#This Row],[Wiek]]&lt;=79), 1,0)</f>
        <v>0</v>
      </c>
    </row>
    <row r="69" spans="1:15" x14ac:dyDescent="0.25">
      <c r="A69" t="s">
        <v>117</v>
      </c>
      <c r="B69" t="s">
        <v>47</v>
      </c>
      <c r="C69" s="1">
        <v>20242</v>
      </c>
      <c r="D69" t="s">
        <v>40</v>
      </c>
      <c r="E69">
        <f>MONTH(ubezpieczenia[[#This Row],[Data_urodz]])</f>
        <v>6</v>
      </c>
      <c r="F69">
        <f>IF(MID(ubezpieczenia[[#This Row],[Imie]],  LEN(ubezpieczenia[[#This Row],[Imie]]), 1)= "a", 1, 0)</f>
        <v>1</v>
      </c>
      <c r="G69">
        <f>2016 - YEAR(ubezpieczenia[[#This Row],[Data_urodz]])</f>
        <v>61</v>
      </c>
      <c r="H6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6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69">
        <f>IF(AND(ubezpieczenia[[#This Row],[Wiek]]&gt;=20, ubezpieczenia[[#This Row],[Wiek]]&lt;=29), 1,0)</f>
        <v>0</v>
      </c>
      <c r="K69">
        <f>IF(AND(ubezpieczenia[[#This Row],[Wiek]]&gt;=30, ubezpieczenia[[#This Row],[Wiek]]&lt;=39), 1,0)</f>
        <v>0</v>
      </c>
      <c r="L69">
        <f>IF(AND(ubezpieczenia[[#This Row],[Wiek]]&gt;=40, ubezpieczenia[[#This Row],[Wiek]]&lt;=49), 1,0)</f>
        <v>0</v>
      </c>
      <c r="M69">
        <f>IF(AND(ubezpieczenia[[#This Row],[Wiek]]&gt;=50, ubezpieczenia[[#This Row],[Wiek]]&lt;=59), 1,0)</f>
        <v>0</v>
      </c>
      <c r="N69">
        <f>IF(AND(ubezpieczenia[[#This Row],[Wiek]]&gt;=60, ubezpieczenia[[#This Row],[Wiek]]&lt;=69), 1,0)</f>
        <v>1</v>
      </c>
      <c r="O69">
        <f>IF(AND(ubezpieczenia[[#This Row],[Wiek]]&gt;=70, ubezpieczenia[[#This Row],[Wiek]]&lt;=79), 1,0)</f>
        <v>0</v>
      </c>
    </row>
    <row r="70" spans="1:15" x14ac:dyDescent="0.25">
      <c r="A70" t="s">
        <v>118</v>
      </c>
      <c r="B70" t="s">
        <v>20</v>
      </c>
      <c r="C70" s="1">
        <v>25415</v>
      </c>
      <c r="D70" t="s">
        <v>12</v>
      </c>
      <c r="E70">
        <f>MONTH(ubezpieczenia[[#This Row],[Data_urodz]])</f>
        <v>7</v>
      </c>
      <c r="F70">
        <f>IF(MID(ubezpieczenia[[#This Row],[Imie]],  LEN(ubezpieczenia[[#This Row],[Imie]]), 1)= "a", 1, 0)</f>
        <v>1</v>
      </c>
      <c r="G70">
        <f>2016 - YEAR(ubezpieczenia[[#This Row],[Data_urodz]])</f>
        <v>47</v>
      </c>
      <c r="H7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7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70">
        <f>IF(AND(ubezpieczenia[[#This Row],[Wiek]]&gt;=20, ubezpieczenia[[#This Row],[Wiek]]&lt;=29), 1,0)</f>
        <v>0</v>
      </c>
      <c r="K70">
        <f>IF(AND(ubezpieczenia[[#This Row],[Wiek]]&gt;=30, ubezpieczenia[[#This Row],[Wiek]]&lt;=39), 1,0)</f>
        <v>0</v>
      </c>
      <c r="L70">
        <f>IF(AND(ubezpieczenia[[#This Row],[Wiek]]&gt;=40, ubezpieczenia[[#This Row],[Wiek]]&lt;=49), 1,0)</f>
        <v>1</v>
      </c>
      <c r="M70">
        <f>IF(AND(ubezpieczenia[[#This Row],[Wiek]]&gt;=50, ubezpieczenia[[#This Row],[Wiek]]&lt;=59), 1,0)</f>
        <v>0</v>
      </c>
      <c r="N70">
        <f>IF(AND(ubezpieczenia[[#This Row],[Wiek]]&gt;=60, ubezpieczenia[[#This Row],[Wiek]]&lt;=69), 1,0)</f>
        <v>0</v>
      </c>
      <c r="O70">
        <f>IF(AND(ubezpieczenia[[#This Row],[Wiek]]&gt;=70, ubezpieczenia[[#This Row],[Wiek]]&lt;=79), 1,0)</f>
        <v>0</v>
      </c>
    </row>
    <row r="71" spans="1:15" x14ac:dyDescent="0.25">
      <c r="A71" t="s">
        <v>119</v>
      </c>
      <c r="B71" t="s">
        <v>47</v>
      </c>
      <c r="C71" s="1">
        <v>19048</v>
      </c>
      <c r="D71" t="s">
        <v>9</v>
      </c>
      <c r="E71">
        <f>MONTH(ubezpieczenia[[#This Row],[Data_urodz]])</f>
        <v>2</v>
      </c>
      <c r="F71">
        <f>IF(MID(ubezpieczenia[[#This Row],[Imie]],  LEN(ubezpieczenia[[#This Row],[Imie]]), 1)= "a", 1, 0)</f>
        <v>1</v>
      </c>
      <c r="G71">
        <f>2016 - YEAR(ubezpieczenia[[#This Row],[Data_urodz]])</f>
        <v>64</v>
      </c>
      <c r="H7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7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71">
        <f>IF(AND(ubezpieczenia[[#This Row],[Wiek]]&gt;=20, ubezpieczenia[[#This Row],[Wiek]]&lt;=29), 1,0)</f>
        <v>0</v>
      </c>
      <c r="K71">
        <f>IF(AND(ubezpieczenia[[#This Row],[Wiek]]&gt;=30, ubezpieczenia[[#This Row],[Wiek]]&lt;=39), 1,0)</f>
        <v>0</v>
      </c>
      <c r="L71">
        <f>IF(AND(ubezpieczenia[[#This Row],[Wiek]]&gt;=40, ubezpieczenia[[#This Row],[Wiek]]&lt;=49), 1,0)</f>
        <v>0</v>
      </c>
      <c r="M71">
        <f>IF(AND(ubezpieczenia[[#This Row],[Wiek]]&gt;=50, ubezpieczenia[[#This Row],[Wiek]]&lt;=59), 1,0)</f>
        <v>0</v>
      </c>
      <c r="N71">
        <f>IF(AND(ubezpieczenia[[#This Row],[Wiek]]&gt;=60, ubezpieczenia[[#This Row],[Wiek]]&lt;=69), 1,0)</f>
        <v>1</v>
      </c>
      <c r="O71">
        <f>IF(AND(ubezpieczenia[[#This Row],[Wiek]]&gt;=70, ubezpieczenia[[#This Row],[Wiek]]&lt;=79), 1,0)</f>
        <v>0</v>
      </c>
    </row>
    <row r="72" spans="1:15" x14ac:dyDescent="0.25">
      <c r="A72" t="s">
        <v>120</v>
      </c>
      <c r="B72" t="s">
        <v>121</v>
      </c>
      <c r="C72" s="1">
        <v>18811</v>
      </c>
      <c r="D72" t="s">
        <v>12</v>
      </c>
      <c r="E72">
        <f>MONTH(ubezpieczenia[[#This Row],[Data_urodz]])</f>
        <v>7</v>
      </c>
      <c r="F72">
        <f>IF(MID(ubezpieczenia[[#This Row],[Imie]],  LEN(ubezpieczenia[[#This Row],[Imie]]), 1)= "a", 1, 0)</f>
        <v>1</v>
      </c>
      <c r="G72">
        <f>2016 - YEAR(ubezpieczenia[[#This Row],[Data_urodz]])</f>
        <v>65</v>
      </c>
      <c r="H7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7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72">
        <f>IF(AND(ubezpieczenia[[#This Row],[Wiek]]&gt;=20, ubezpieczenia[[#This Row],[Wiek]]&lt;=29), 1,0)</f>
        <v>0</v>
      </c>
      <c r="K72">
        <f>IF(AND(ubezpieczenia[[#This Row],[Wiek]]&gt;=30, ubezpieczenia[[#This Row],[Wiek]]&lt;=39), 1,0)</f>
        <v>0</v>
      </c>
      <c r="L72">
        <f>IF(AND(ubezpieczenia[[#This Row],[Wiek]]&gt;=40, ubezpieczenia[[#This Row],[Wiek]]&lt;=49), 1,0)</f>
        <v>0</v>
      </c>
      <c r="M72">
        <f>IF(AND(ubezpieczenia[[#This Row],[Wiek]]&gt;=50, ubezpieczenia[[#This Row],[Wiek]]&lt;=59), 1,0)</f>
        <v>0</v>
      </c>
      <c r="N72">
        <f>IF(AND(ubezpieczenia[[#This Row],[Wiek]]&gt;=60, ubezpieczenia[[#This Row],[Wiek]]&lt;=69), 1,0)</f>
        <v>1</v>
      </c>
      <c r="O72">
        <f>IF(AND(ubezpieczenia[[#This Row],[Wiek]]&gt;=70, ubezpieczenia[[#This Row],[Wiek]]&lt;=79), 1,0)</f>
        <v>0</v>
      </c>
    </row>
    <row r="73" spans="1:15" x14ac:dyDescent="0.25">
      <c r="A73" t="s">
        <v>122</v>
      </c>
      <c r="B73" t="s">
        <v>123</v>
      </c>
      <c r="C73" s="1">
        <v>17072</v>
      </c>
      <c r="D73" t="s">
        <v>40</v>
      </c>
      <c r="E73">
        <f>MONTH(ubezpieczenia[[#This Row],[Data_urodz]])</f>
        <v>9</v>
      </c>
      <c r="F73">
        <f>IF(MID(ubezpieczenia[[#This Row],[Imie]],  LEN(ubezpieczenia[[#This Row],[Imie]]), 1)= "a", 1, 0)</f>
        <v>1</v>
      </c>
      <c r="G73">
        <f>2016 - YEAR(ubezpieczenia[[#This Row],[Data_urodz]])</f>
        <v>70</v>
      </c>
      <c r="H7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7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73">
        <f>IF(AND(ubezpieczenia[[#This Row],[Wiek]]&gt;=20, ubezpieczenia[[#This Row],[Wiek]]&lt;=29), 1,0)</f>
        <v>0</v>
      </c>
      <c r="K73">
        <f>IF(AND(ubezpieczenia[[#This Row],[Wiek]]&gt;=30, ubezpieczenia[[#This Row],[Wiek]]&lt;=39), 1,0)</f>
        <v>0</v>
      </c>
      <c r="L73">
        <f>IF(AND(ubezpieczenia[[#This Row],[Wiek]]&gt;=40, ubezpieczenia[[#This Row],[Wiek]]&lt;=49), 1,0)</f>
        <v>0</v>
      </c>
      <c r="M73">
        <f>IF(AND(ubezpieczenia[[#This Row],[Wiek]]&gt;=50, ubezpieczenia[[#This Row],[Wiek]]&lt;=59), 1,0)</f>
        <v>0</v>
      </c>
      <c r="N73">
        <f>IF(AND(ubezpieczenia[[#This Row],[Wiek]]&gt;=60, ubezpieczenia[[#This Row],[Wiek]]&lt;=69), 1,0)</f>
        <v>0</v>
      </c>
      <c r="O73">
        <f>IF(AND(ubezpieczenia[[#This Row],[Wiek]]&gt;=70, ubezpieczenia[[#This Row],[Wiek]]&lt;=79), 1,0)</f>
        <v>1</v>
      </c>
    </row>
    <row r="74" spans="1:15" x14ac:dyDescent="0.25">
      <c r="A74" t="s">
        <v>124</v>
      </c>
      <c r="B74" t="s">
        <v>121</v>
      </c>
      <c r="C74" s="1">
        <v>33277</v>
      </c>
      <c r="D74" t="s">
        <v>6</v>
      </c>
      <c r="E74">
        <f>MONTH(ubezpieczenia[[#This Row],[Data_urodz]])</f>
        <v>2</v>
      </c>
      <c r="F74">
        <f>IF(MID(ubezpieczenia[[#This Row],[Imie]],  LEN(ubezpieczenia[[#This Row],[Imie]]), 1)= "a", 1, 0)</f>
        <v>1</v>
      </c>
      <c r="G74">
        <f>2016 - YEAR(ubezpieczenia[[#This Row],[Data_urodz]])</f>
        <v>25</v>
      </c>
      <c r="H7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7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74">
        <f>IF(AND(ubezpieczenia[[#This Row],[Wiek]]&gt;=20, ubezpieczenia[[#This Row],[Wiek]]&lt;=29), 1,0)</f>
        <v>1</v>
      </c>
      <c r="K74">
        <f>IF(AND(ubezpieczenia[[#This Row],[Wiek]]&gt;=30, ubezpieczenia[[#This Row],[Wiek]]&lt;=39), 1,0)</f>
        <v>0</v>
      </c>
      <c r="L74">
        <f>IF(AND(ubezpieczenia[[#This Row],[Wiek]]&gt;=40, ubezpieczenia[[#This Row],[Wiek]]&lt;=49), 1,0)</f>
        <v>0</v>
      </c>
      <c r="M74">
        <f>IF(AND(ubezpieczenia[[#This Row],[Wiek]]&gt;=50, ubezpieczenia[[#This Row],[Wiek]]&lt;=59), 1,0)</f>
        <v>0</v>
      </c>
      <c r="N74">
        <f>IF(AND(ubezpieczenia[[#This Row],[Wiek]]&gt;=60, ubezpieczenia[[#This Row],[Wiek]]&lt;=69), 1,0)</f>
        <v>0</v>
      </c>
      <c r="O74">
        <f>IF(AND(ubezpieczenia[[#This Row],[Wiek]]&gt;=70, ubezpieczenia[[#This Row],[Wiek]]&lt;=79), 1,0)</f>
        <v>0</v>
      </c>
    </row>
    <row r="75" spans="1:15" x14ac:dyDescent="0.25">
      <c r="A75" t="s">
        <v>125</v>
      </c>
      <c r="B75" t="s">
        <v>79</v>
      </c>
      <c r="C75" s="1">
        <v>16987</v>
      </c>
      <c r="D75" t="s">
        <v>6</v>
      </c>
      <c r="E75">
        <f>MONTH(ubezpieczenia[[#This Row],[Data_urodz]])</f>
        <v>7</v>
      </c>
      <c r="F75">
        <f>IF(MID(ubezpieczenia[[#This Row],[Imie]],  LEN(ubezpieczenia[[#This Row],[Imie]]), 1)= "a", 1, 0)</f>
        <v>1</v>
      </c>
      <c r="G75">
        <f>2016 - YEAR(ubezpieczenia[[#This Row],[Data_urodz]])</f>
        <v>70</v>
      </c>
      <c r="H7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7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75">
        <f>IF(AND(ubezpieczenia[[#This Row],[Wiek]]&gt;=20, ubezpieczenia[[#This Row],[Wiek]]&lt;=29), 1,0)</f>
        <v>0</v>
      </c>
      <c r="K75">
        <f>IF(AND(ubezpieczenia[[#This Row],[Wiek]]&gt;=30, ubezpieczenia[[#This Row],[Wiek]]&lt;=39), 1,0)</f>
        <v>0</v>
      </c>
      <c r="L75">
        <f>IF(AND(ubezpieczenia[[#This Row],[Wiek]]&gt;=40, ubezpieczenia[[#This Row],[Wiek]]&lt;=49), 1,0)</f>
        <v>0</v>
      </c>
      <c r="M75">
        <f>IF(AND(ubezpieczenia[[#This Row],[Wiek]]&gt;=50, ubezpieczenia[[#This Row],[Wiek]]&lt;=59), 1,0)</f>
        <v>0</v>
      </c>
      <c r="N75">
        <f>IF(AND(ubezpieczenia[[#This Row],[Wiek]]&gt;=60, ubezpieczenia[[#This Row],[Wiek]]&lt;=69), 1,0)</f>
        <v>0</v>
      </c>
      <c r="O75">
        <f>IF(AND(ubezpieczenia[[#This Row],[Wiek]]&gt;=70, ubezpieczenia[[#This Row],[Wiek]]&lt;=79), 1,0)</f>
        <v>1</v>
      </c>
    </row>
    <row r="76" spans="1:15" x14ac:dyDescent="0.25">
      <c r="A76" t="s">
        <v>126</v>
      </c>
      <c r="B76" t="s">
        <v>127</v>
      </c>
      <c r="C76" s="1">
        <v>33408</v>
      </c>
      <c r="D76" t="s">
        <v>40</v>
      </c>
      <c r="E76">
        <f>MONTH(ubezpieczenia[[#This Row],[Data_urodz]])</f>
        <v>6</v>
      </c>
      <c r="F76">
        <f>IF(MID(ubezpieczenia[[#This Row],[Imie]],  LEN(ubezpieczenia[[#This Row],[Imie]]), 1)= "a", 1, 0)</f>
        <v>0</v>
      </c>
      <c r="G76">
        <f>2016 - YEAR(ubezpieczenia[[#This Row],[Data_urodz]])</f>
        <v>25</v>
      </c>
      <c r="H7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7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76">
        <f>IF(AND(ubezpieczenia[[#This Row],[Wiek]]&gt;=20, ubezpieczenia[[#This Row],[Wiek]]&lt;=29), 1,0)</f>
        <v>1</v>
      </c>
      <c r="K76">
        <f>IF(AND(ubezpieczenia[[#This Row],[Wiek]]&gt;=30, ubezpieczenia[[#This Row],[Wiek]]&lt;=39), 1,0)</f>
        <v>0</v>
      </c>
      <c r="L76">
        <f>IF(AND(ubezpieczenia[[#This Row],[Wiek]]&gt;=40, ubezpieczenia[[#This Row],[Wiek]]&lt;=49), 1,0)</f>
        <v>0</v>
      </c>
      <c r="M76">
        <f>IF(AND(ubezpieczenia[[#This Row],[Wiek]]&gt;=50, ubezpieczenia[[#This Row],[Wiek]]&lt;=59), 1,0)</f>
        <v>0</v>
      </c>
      <c r="N76">
        <f>IF(AND(ubezpieczenia[[#This Row],[Wiek]]&gt;=60, ubezpieczenia[[#This Row],[Wiek]]&lt;=69), 1,0)</f>
        <v>0</v>
      </c>
      <c r="O76">
        <f>IF(AND(ubezpieczenia[[#This Row],[Wiek]]&gt;=70, ubezpieczenia[[#This Row],[Wiek]]&lt;=79), 1,0)</f>
        <v>0</v>
      </c>
    </row>
    <row r="77" spans="1:15" x14ac:dyDescent="0.25">
      <c r="A77" t="s">
        <v>110</v>
      </c>
      <c r="B77" t="s">
        <v>79</v>
      </c>
      <c r="C77" s="1">
        <v>25070</v>
      </c>
      <c r="D77" t="s">
        <v>6</v>
      </c>
      <c r="E77">
        <f>MONTH(ubezpieczenia[[#This Row],[Data_urodz]])</f>
        <v>8</v>
      </c>
      <c r="F77">
        <f>IF(MID(ubezpieczenia[[#This Row],[Imie]],  LEN(ubezpieczenia[[#This Row],[Imie]]), 1)= "a", 1, 0)</f>
        <v>1</v>
      </c>
      <c r="G77">
        <f>2016 - YEAR(ubezpieczenia[[#This Row],[Data_urodz]])</f>
        <v>48</v>
      </c>
      <c r="H7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7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77">
        <f>IF(AND(ubezpieczenia[[#This Row],[Wiek]]&gt;=20, ubezpieczenia[[#This Row],[Wiek]]&lt;=29), 1,0)</f>
        <v>0</v>
      </c>
      <c r="K77">
        <f>IF(AND(ubezpieczenia[[#This Row],[Wiek]]&gt;=30, ubezpieczenia[[#This Row],[Wiek]]&lt;=39), 1,0)</f>
        <v>0</v>
      </c>
      <c r="L77">
        <f>IF(AND(ubezpieczenia[[#This Row],[Wiek]]&gt;=40, ubezpieczenia[[#This Row],[Wiek]]&lt;=49), 1,0)</f>
        <v>1</v>
      </c>
      <c r="M77">
        <f>IF(AND(ubezpieczenia[[#This Row],[Wiek]]&gt;=50, ubezpieczenia[[#This Row],[Wiek]]&lt;=59), 1,0)</f>
        <v>0</v>
      </c>
      <c r="N77">
        <f>IF(AND(ubezpieczenia[[#This Row],[Wiek]]&gt;=60, ubezpieczenia[[#This Row],[Wiek]]&lt;=69), 1,0)</f>
        <v>0</v>
      </c>
      <c r="O77">
        <f>IF(AND(ubezpieczenia[[#This Row],[Wiek]]&gt;=70, ubezpieczenia[[#This Row],[Wiek]]&lt;=79), 1,0)</f>
        <v>0</v>
      </c>
    </row>
    <row r="78" spans="1:15" x14ac:dyDescent="0.25">
      <c r="A78" t="s">
        <v>128</v>
      </c>
      <c r="B78" t="s">
        <v>129</v>
      </c>
      <c r="C78" s="1">
        <v>34100</v>
      </c>
      <c r="D78" t="s">
        <v>40</v>
      </c>
      <c r="E78">
        <f>MONTH(ubezpieczenia[[#This Row],[Data_urodz]])</f>
        <v>5</v>
      </c>
      <c r="F78">
        <f>IF(MID(ubezpieczenia[[#This Row],[Imie]],  LEN(ubezpieczenia[[#This Row],[Imie]]), 1)= "a", 1, 0)</f>
        <v>0</v>
      </c>
      <c r="G78">
        <f>2016 - YEAR(ubezpieczenia[[#This Row],[Data_urodz]])</f>
        <v>23</v>
      </c>
      <c r="H7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7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78">
        <f>IF(AND(ubezpieczenia[[#This Row],[Wiek]]&gt;=20, ubezpieczenia[[#This Row],[Wiek]]&lt;=29), 1,0)</f>
        <v>1</v>
      </c>
      <c r="K78">
        <f>IF(AND(ubezpieczenia[[#This Row],[Wiek]]&gt;=30, ubezpieczenia[[#This Row],[Wiek]]&lt;=39), 1,0)</f>
        <v>0</v>
      </c>
      <c r="L78">
        <f>IF(AND(ubezpieczenia[[#This Row],[Wiek]]&gt;=40, ubezpieczenia[[#This Row],[Wiek]]&lt;=49), 1,0)</f>
        <v>0</v>
      </c>
      <c r="M78">
        <f>IF(AND(ubezpieczenia[[#This Row],[Wiek]]&gt;=50, ubezpieczenia[[#This Row],[Wiek]]&lt;=59), 1,0)</f>
        <v>0</v>
      </c>
      <c r="N78">
        <f>IF(AND(ubezpieczenia[[#This Row],[Wiek]]&gt;=60, ubezpieczenia[[#This Row],[Wiek]]&lt;=69), 1,0)</f>
        <v>0</v>
      </c>
      <c r="O78">
        <f>IF(AND(ubezpieczenia[[#This Row],[Wiek]]&gt;=70, ubezpieczenia[[#This Row],[Wiek]]&lt;=79), 1,0)</f>
        <v>0</v>
      </c>
    </row>
    <row r="79" spans="1:15" x14ac:dyDescent="0.25">
      <c r="A79" t="s">
        <v>83</v>
      </c>
      <c r="B79" t="s">
        <v>52</v>
      </c>
      <c r="C79" s="1">
        <v>19522</v>
      </c>
      <c r="D79" t="s">
        <v>9</v>
      </c>
      <c r="E79">
        <f>MONTH(ubezpieczenia[[#This Row],[Data_urodz]])</f>
        <v>6</v>
      </c>
      <c r="F79">
        <f>IF(MID(ubezpieczenia[[#This Row],[Imie]],  LEN(ubezpieczenia[[#This Row],[Imie]]), 1)= "a", 1, 0)</f>
        <v>1</v>
      </c>
      <c r="G79">
        <f>2016 - YEAR(ubezpieczenia[[#This Row],[Data_urodz]])</f>
        <v>63</v>
      </c>
      <c r="H7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7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79">
        <f>IF(AND(ubezpieczenia[[#This Row],[Wiek]]&gt;=20, ubezpieczenia[[#This Row],[Wiek]]&lt;=29), 1,0)</f>
        <v>0</v>
      </c>
      <c r="K79">
        <f>IF(AND(ubezpieczenia[[#This Row],[Wiek]]&gt;=30, ubezpieczenia[[#This Row],[Wiek]]&lt;=39), 1,0)</f>
        <v>0</v>
      </c>
      <c r="L79">
        <f>IF(AND(ubezpieczenia[[#This Row],[Wiek]]&gt;=40, ubezpieczenia[[#This Row],[Wiek]]&lt;=49), 1,0)</f>
        <v>0</v>
      </c>
      <c r="M79">
        <f>IF(AND(ubezpieczenia[[#This Row],[Wiek]]&gt;=50, ubezpieczenia[[#This Row],[Wiek]]&lt;=59), 1,0)</f>
        <v>0</v>
      </c>
      <c r="N79">
        <f>IF(AND(ubezpieczenia[[#This Row],[Wiek]]&gt;=60, ubezpieczenia[[#This Row],[Wiek]]&lt;=69), 1,0)</f>
        <v>1</v>
      </c>
      <c r="O79">
        <f>IF(AND(ubezpieczenia[[#This Row],[Wiek]]&gt;=70, ubezpieczenia[[#This Row],[Wiek]]&lt;=79), 1,0)</f>
        <v>0</v>
      </c>
    </row>
    <row r="80" spans="1:15" x14ac:dyDescent="0.25">
      <c r="A80" t="s">
        <v>130</v>
      </c>
      <c r="B80" t="s">
        <v>131</v>
      </c>
      <c r="C80" s="1">
        <v>27284</v>
      </c>
      <c r="D80" t="s">
        <v>9</v>
      </c>
      <c r="E80">
        <f>MONTH(ubezpieczenia[[#This Row],[Data_urodz]])</f>
        <v>9</v>
      </c>
      <c r="F80">
        <f>IF(MID(ubezpieczenia[[#This Row],[Imie]],  LEN(ubezpieczenia[[#This Row],[Imie]]), 1)= "a", 1, 0)</f>
        <v>1</v>
      </c>
      <c r="G80">
        <f>2016 - YEAR(ubezpieczenia[[#This Row],[Data_urodz]])</f>
        <v>42</v>
      </c>
      <c r="H8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8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80">
        <f>IF(AND(ubezpieczenia[[#This Row],[Wiek]]&gt;=20, ubezpieczenia[[#This Row],[Wiek]]&lt;=29), 1,0)</f>
        <v>0</v>
      </c>
      <c r="K80">
        <f>IF(AND(ubezpieczenia[[#This Row],[Wiek]]&gt;=30, ubezpieczenia[[#This Row],[Wiek]]&lt;=39), 1,0)</f>
        <v>0</v>
      </c>
      <c r="L80">
        <f>IF(AND(ubezpieczenia[[#This Row],[Wiek]]&gt;=40, ubezpieczenia[[#This Row],[Wiek]]&lt;=49), 1,0)</f>
        <v>1</v>
      </c>
      <c r="M80">
        <f>IF(AND(ubezpieczenia[[#This Row],[Wiek]]&gt;=50, ubezpieczenia[[#This Row],[Wiek]]&lt;=59), 1,0)</f>
        <v>0</v>
      </c>
      <c r="N80">
        <f>IF(AND(ubezpieczenia[[#This Row],[Wiek]]&gt;=60, ubezpieczenia[[#This Row],[Wiek]]&lt;=69), 1,0)</f>
        <v>0</v>
      </c>
      <c r="O80">
        <f>IF(AND(ubezpieczenia[[#This Row],[Wiek]]&gt;=70, ubezpieczenia[[#This Row],[Wiek]]&lt;=79), 1,0)</f>
        <v>0</v>
      </c>
    </row>
    <row r="81" spans="1:15" x14ac:dyDescent="0.25">
      <c r="A81" t="s">
        <v>132</v>
      </c>
      <c r="B81" t="s">
        <v>8</v>
      </c>
      <c r="C81" s="1">
        <v>27347</v>
      </c>
      <c r="D81" t="s">
        <v>12</v>
      </c>
      <c r="E81">
        <f>MONTH(ubezpieczenia[[#This Row],[Data_urodz]])</f>
        <v>11</v>
      </c>
      <c r="F81">
        <f>IF(MID(ubezpieczenia[[#This Row],[Imie]],  LEN(ubezpieczenia[[#This Row],[Imie]]), 1)= "a", 1, 0)</f>
        <v>0</v>
      </c>
      <c r="G81">
        <f>2016 - YEAR(ubezpieczenia[[#This Row],[Data_urodz]])</f>
        <v>42</v>
      </c>
      <c r="H8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8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81">
        <f>IF(AND(ubezpieczenia[[#This Row],[Wiek]]&gt;=20, ubezpieczenia[[#This Row],[Wiek]]&lt;=29), 1,0)</f>
        <v>0</v>
      </c>
      <c r="K81">
        <f>IF(AND(ubezpieczenia[[#This Row],[Wiek]]&gt;=30, ubezpieczenia[[#This Row],[Wiek]]&lt;=39), 1,0)</f>
        <v>0</v>
      </c>
      <c r="L81">
        <f>IF(AND(ubezpieczenia[[#This Row],[Wiek]]&gt;=40, ubezpieczenia[[#This Row],[Wiek]]&lt;=49), 1,0)</f>
        <v>1</v>
      </c>
      <c r="M81">
        <f>IF(AND(ubezpieczenia[[#This Row],[Wiek]]&gt;=50, ubezpieczenia[[#This Row],[Wiek]]&lt;=59), 1,0)</f>
        <v>0</v>
      </c>
      <c r="N81">
        <f>IF(AND(ubezpieczenia[[#This Row],[Wiek]]&gt;=60, ubezpieczenia[[#This Row],[Wiek]]&lt;=69), 1,0)</f>
        <v>0</v>
      </c>
      <c r="O81">
        <f>IF(AND(ubezpieczenia[[#This Row],[Wiek]]&gt;=70, ubezpieczenia[[#This Row],[Wiek]]&lt;=79), 1,0)</f>
        <v>0</v>
      </c>
    </row>
    <row r="82" spans="1:15" x14ac:dyDescent="0.25">
      <c r="A82" t="s">
        <v>133</v>
      </c>
      <c r="B82" t="s">
        <v>134</v>
      </c>
      <c r="C82" s="1">
        <v>20618</v>
      </c>
      <c r="D82" t="s">
        <v>12</v>
      </c>
      <c r="E82">
        <f>MONTH(ubezpieczenia[[#This Row],[Data_urodz]])</f>
        <v>6</v>
      </c>
      <c r="F82">
        <f>IF(MID(ubezpieczenia[[#This Row],[Imie]],  LEN(ubezpieczenia[[#This Row],[Imie]]), 1)= "a", 1, 0)</f>
        <v>1</v>
      </c>
      <c r="G82">
        <f>2016 - YEAR(ubezpieczenia[[#This Row],[Data_urodz]])</f>
        <v>60</v>
      </c>
      <c r="H8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8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82">
        <f>IF(AND(ubezpieczenia[[#This Row],[Wiek]]&gt;=20, ubezpieczenia[[#This Row],[Wiek]]&lt;=29), 1,0)</f>
        <v>0</v>
      </c>
      <c r="K82">
        <f>IF(AND(ubezpieczenia[[#This Row],[Wiek]]&gt;=30, ubezpieczenia[[#This Row],[Wiek]]&lt;=39), 1,0)</f>
        <v>0</v>
      </c>
      <c r="L82">
        <f>IF(AND(ubezpieczenia[[#This Row],[Wiek]]&gt;=40, ubezpieczenia[[#This Row],[Wiek]]&lt;=49), 1,0)</f>
        <v>0</v>
      </c>
      <c r="M82">
        <f>IF(AND(ubezpieczenia[[#This Row],[Wiek]]&gt;=50, ubezpieczenia[[#This Row],[Wiek]]&lt;=59), 1,0)</f>
        <v>0</v>
      </c>
      <c r="N82">
        <f>IF(AND(ubezpieczenia[[#This Row],[Wiek]]&gt;=60, ubezpieczenia[[#This Row],[Wiek]]&lt;=69), 1,0)</f>
        <v>1</v>
      </c>
      <c r="O82">
        <f>IF(AND(ubezpieczenia[[#This Row],[Wiek]]&gt;=70, ubezpieczenia[[#This Row],[Wiek]]&lt;=79), 1,0)</f>
        <v>0</v>
      </c>
    </row>
    <row r="83" spans="1:15" x14ac:dyDescent="0.25">
      <c r="A83" t="s">
        <v>135</v>
      </c>
      <c r="B83" t="s">
        <v>54</v>
      </c>
      <c r="C83" s="1">
        <v>19256</v>
      </c>
      <c r="D83" t="s">
        <v>12</v>
      </c>
      <c r="E83">
        <f>MONTH(ubezpieczenia[[#This Row],[Data_urodz]])</f>
        <v>9</v>
      </c>
      <c r="F83">
        <f>IF(MID(ubezpieczenia[[#This Row],[Imie]],  LEN(ubezpieczenia[[#This Row],[Imie]]), 1)= "a", 1, 0)</f>
        <v>1</v>
      </c>
      <c r="G83">
        <f>2016 - YEAR(ubezpieczenia[[#This Row],[Data_urodz]])</f>
        <v>64</v>
      </c>
      <c r="H8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8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83">
        <f>IF(AND(ubezpieczenia[[#This Row],[Wiek]]&gt;=20, ubezpieczenia[[#This Row],[Wiek]]&lt;=29), 1,0)</f>
        <v>0</v>
      </c>
      <c r="K83">
        <f>IF(AND(ubezpieczenia[[#This Row],[Wiek]]&gt;=30, ubezpieczenia[[#This Row],[Wiek]]&lt;=39), 1,0)</f>
        <v>0</v>
      </c>
      <c r="L83">
        <f>IF(AND(ubezpieczenia[[#This Row],[Wiek]]&gt;=40, ubezpieczenia[[#This Row],[Wiek]]&lt;=49), 1,0)</f>
        <v>0</v>
      </c>
      <c r="M83">
        <f>IF(AND(ubezpieczenia[[#This Row],[Wiek]]&gt;=50, ubezpieczenia[[#This Row],[Wiek]]&lt;=59), 1,0)</f>
        <v>0</v>
      </c>
      <c r="N83">
        <f>IF(AND(ubezpieczenia[[#This Row],[Wiek]]&gt;=60, ubezpieczenia[[#This Row],[Wiek]]&lt;=69), 1,0)</f>
        <v>1</v>
      </c>
      <c r="O83">
        <f>IF(AND(ubezpieczenia[[#This Row],[Wiek]]&gt;=70, ubezpieczenia[[#This Row],[Wiek]]&lt;=79), 1,0)</f>
        <v>0</v>
      </c>
    </row>
    <row r="84" spans="1:15" x14ac:dyDescent="0.25">
      <c r="A84" t="s">
        <v>136</v>
      </c>
      <c r="B84" t="s">
        <v>137</v>
      </c>
      <c r="C84" s="1">
        <v>21898</v>
      </c>
      <c r="D84" t="s">
        <v>12</v>
      </c>
      <c r="E84">
        <f>MONTH(ubezpieczenia[[#This Row],[Data_urodz]])</f>
        <v>12</v>
      </c>
      <c r="F84">
        <f>IF(MID(ubezpieczenia[[#This Row],[Imie]],  LEN(ubezpieczenia[[#This Row],[Imie]]), 1)= "a", 1, 0)</f>
        <v>1</v>
      </c>
      <c r="G84">
        <f>2016 - YEAR(ubezpieczenia[[#This Row],[Data_urodz]])</f>
        <v>57</v>
      </c>
      <c r="H8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8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84">
        <f>IF(AND(ubezpieczenia[[#This Row],[Wiek]]&gt;=20, ubezpieczenia[[#This Row],[Wiek]]&lt;=29), 1,0)</f>
        <v>0</v>
      </c>
      <c r="K84">
        <f>IF(AND(ubezpieczenia[[#This Row],[Wiek]]&gt;=30, ubezpieczenia[[#This Row],[Wiek]]&lt;=39), 1,0)</f>
        <v>0</v>
      </c>
      <c r="L84">
        <f>IF(AND(ubezpieczenia[[#This Row],[Wiek]]&gt;=40, ubezpieczenia[[#This Row],[Wiek]]&lt;=49), 1,0)</f>
        <v>0</v>
      </c>
      <c r="M84">
        <f>IF(AND(ubezpieczenia[[#This Row],[Wiek]]&gt;=50, ubezpieczenia[[#This Row],[Wiek]]&lt;=59), 1,0)</f>
        <v>1</v>
      </c>
      <c r="N84">
        <f>IF(AND(ubezpieczenia[[#This Row],[Wiek]]&gt;=60, ubezpieczenia[[#This Row],[Wiek]]&lt;=69), 1,0)</f>
        <v>0</v>
      </c>
      <c r="O84">
        <f>IF(AND(ubezpieczenia[[#This Row],[Wiek]]&gt;=70, ubezpieczenia[[#This Row],[Wiek]]&lt;=79), 1,0)</f>
        <v>0</v>
      </c>
    </row>
    <row r="85" spans="1:15" x14ac:dyDescent="0.25">
      <c r="A85" t="s">
        <v>138</v>
      </c>
      <c r="B85" t="s">
        <v>139</v>
      </c>
      <c r="C85" s="1">
        <v>16873</v>
      </c>
      <c r="D85" t="s">
        <v>12</v>
      </c>
      <c r="E85">
        <f>MONTH(ubezpieczenia[[#This Row],[Data_urodz]])</f>
        <v>3</v>
      </c>
      <c r="F85">
        <f>IF(MID(ubezpieczenia[[#This Row],[Imie]],  LEN(ubezpieczenia[[#This Row],[Imie]]), 1)= "a", 1, 0)</f>
        <v>0</v>
      </c>
      <c r="G85">
        <f>2016 - YEAR(ubezpieczenia[[#This Row],[Data_urodz]])</f>
        <v>70</v>
      </c>
      <c r="H8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8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85">
        <f>IF(AND(ubezpieczenia[[#This Row],[Wiek]]&gt;=20, ubezpieczenia[[#This Row],[Wiek]]&lt;=29), 1,0)</f>
        <v>0</v>
      </c>
      <c r="K85">
        <f>IF(AND(ubezpieczenia[[#This Row],[Wiek]]&gt;=30, ubezpieczenia[[#This Row],[Wiek]]&lt;=39), 1,0)</f>
        <v>0</v>
      </c>
      <c r="L85">
        <f>IF(AND(ubezpieczenia[[#This Row],[Wiek]]&gt;=40, ubezpieczenia[[#This Row],[Wiek]]&lt;=49), 1,0)</f>
        <v>0</v>
      </c>
      <c r="M85">
        <f>IF(AND(ubezpieczenia[[#This Row],[Wiek]]&gt;=50, ubezpieczenia[[#This Row],[Wiek]]&lt;=59), 1,0)</f>
        <v>0</v>
      </c>
      <c r="N85">
        <f>IF(AND(ubezpieczenia[[#This Row],[Wiek]]&gt;=60, ubezpieczenia[[#This Row],[Wiek]]&lt;=69), 1,0)</f>
        <v>0</v>
      </c>
      <c r="O85">
        <f>IF(AND(ubezpieczenia[[#This Row],[Wiek]]&gt;=70, ubezpieczenia[[#This Row],[Wiek]]&lt;=79), 1,0)</f>
        <v>1</v>
      </c>
    </row>
    <row r="86" spans="1:15" x14ac:dyDescent="0.25">
      <c r="A86" t="s">
        <v>140</v>
      </c>
      <c r="B86" t="s">
        <v>141</v>
      </c>
      <c r="C86" s="1">
        <v>34893</v>
      </c>
      <c r="D86" t="s">
        <v>6</v>
      </c>
      <c r="E86">
        <f>MONTH(ubezpieczenia[[#This Row],[Data_urodz]])</f>
        <v>7</v>
      </c>
      <c r="F86">
        <f>IF(MID(ubezpieczenia[[#This Row],[Imie]],  LEN(ubezpieczenia[[#This Row],[Imie]]), 1)= "a", 1, 0)</f>
        <v>0</v>
      </c>
      <c r="G86">
        <f>2016 - YEAR(ubezpieczenia[[#This Row],[Data_urodz]])</f>
        <v>21</v>
      </c>
      <c r="H8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8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86">
        <f>IF(AND(ubezpieczenia[[#This Row],[Wiek]]&gt;=20, ubezpieczenia[[#This Row],[Wiek]]&lt;=29), 1,0)</f>
        <v>1</v>
      </c>
      <c r="K86">
        <f>IF(AND(ubezpieczenia[[#This Row],[Wiek]]&gt;=30, ubezpieczenia[[#This Row],[Wiek]]&lt;=39), 1,0)</f>
        <v>0</v>
      </c>
      <c r="L86">
        <f>IF(AND(ubezpieczenia[[#This Row],[Wiek]]&gt;=40, ubezpieczenia[[#This Row],[Wiek]]&lt;=49), 1,0)</f>
        <v>0</v>
      </c>
      <c r="M86">
        <f>IF(AND(ubezpieczenia[[#This Row],[Wiek]]&gt;=50, ubezpieczenia[[#This Row],[Wiek]]&lt;=59), 1,0)</f>
        <v>0</v>
      </c>
      <c r="N86">
        <f>IF(AND(ubezpieczenia[[#This Row],[Wiek]]&gt;=60, ubezpieczenia[[#This Row],[Wiek]]&lt;=69), 1,0)</f>
        <v>0</v>
      </c>
      <c r="O86">
        <f>IF(AND(ubezpieczenia[[#This Row],[Wiek]]&gt;=70, ubezpieczenia[[#This Row],[Wiek]]&lt;=79), 1,0)</f>
        <v>0</v>
      </c>
    </row>
    <row r="87" spans="1:15" x14ac:dyDescent="0.25">
      <c r="A87" t="s">
        <v>142</v>
      </c>
      <c r="B87" t="s">
        <v>143</v>
      </c>
      <c r="C87" s="1">
        <v>16028</v>
      </c>
      <c r="D87" t="s">
        <v>12</v>
      </c>
      <c r="E87">
        <f>MONTH(ubezpieczenia[[#This Row],[Data_urodz]])</f>
        <v>11</v>
      </c>
      <c r="F87">
        <f>IF(MID(ubezpieczenia[[#This Row],[Imie]],  LEN(ubezpieczenia[[#This Row],[Imie]]), 1)= "a", 1, 0)</f>
        <v>1</v>
      </c>
      <c r="G87">
        <f>2016 - YEAR(ubezpieczenia[[#This Row],[Data_urodz]])</f>
        <v>73</v>
      </c>
      <c r="H8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8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87">
        <f>IF(AND(ubezpieczenia[[#This Row],[Wiek]]&gt;=20, ubezpieczenia[[#This Row],[Wiek]]&lt;=29), 1,0)</f>
        <v>0</v>
      </c>
      <c r="K87">
        <f>IF(AND(ubezpieczenia[[#This Row],[Wiek]]&gt;=30, ubezpieczenia[[#This Row],[Wiek]]&lt;=39), 1,0)</f>
        <v>0</v>
      </c>
      <c r="L87">
        <f>IF(AND(ubezpieczenia[[#This Row],[Wiek]]&gt;=40, ubezpieczenia[[#This Row],[Wiek]]&lt;=49), 1,0)</f>
        <v>0</v>
      </c>
      <c r="M87">
        <f>IF(AND(ubezpieczenia[[#This Row],[Wiek]]&gt;=50, ubezpieczenia[[#This Row],[Wiek]]&lt;=59), 1,0)</f>
        <v>0</v>
      </c>
      <c r="N87">
        <f>IF(AND(ubezpieczenia[[#This Row],[Wiek]]&gt;=60, ubezpieczenia[[#This Row],[Wiek]]&lt;=69), 1,0)</f>
        <v>0</v>
      </c>
      <c r="O87">
        <f>IF(AND(ubezpieczenia[[#This Row],[Wiek]]&gt;=70, ubezpieczenia[[#This Row],[Wiek]]&lt;=79), 1,0)</f>
        <v>1</v>
      </c>
    </row>
    <row r="88" spans="1:15" x14ac:dyDescent="0.25">
      <c r="A88" t="s">
        <v>144</v>
      </c>
      <c r="B88" t="s">
        <v>54</v>
      </c>
      <c r="C88" s="1">
        <v>33446</v>
      </c>
      <c r="D88" t="s">
        <v>6</v>
      </c>
      <c r="E88">
        <f>MONTH(ubezpieczenia[[#This Row],[Data_urodz]])</f>
        <v>7</v>
      </c>
      <c r="F88">
        <f>IF(MID(ubezpieczenia[[#This Row],[Imie]],  LEN(ubezpieczenia[[#This Row],[Imie]]), 1)= "a", 1, 0)</f>
        <v>1</v>
      </c>
      <c r="G88">
        <f>2016 - YEAR(ubezpieczenia[[#This Row],[Data_urodz]])</f>
        <v>25</v>
      </c>
      <c r="H8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8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88">
        <f>IF(AND(ubezpieczenia[[#This Row],[Wiek]]&gt;=20, ubezpieczenia[[#This Row],[Wiek]]&lt;=29), 1,0)</f>
        <v>1</v>
      </c>
      <c r="K88">
        <f>IF(AND(ubezpieczenia[[#This Row],[Wiek]]&gt;=30, ubezpieczenia[[#This Row],[Wiek]]&lt;=39), 1,0)</f>
        <v>0</v>
      </c>
      <c r="L88">
        <f>IF(AND(ubezpieczenia[[#This Row],[Wiek]]&gt;=40, ubezpieczenia[[#This Row],[Wiek]]&lt;=49), 1,0)</f>
        <v>0</v>
      </c>
      <c r="M88">
        <f>IF(AND(ubezpieczenia[[#This Row],[Wiek]]&gt;=50, ubezpieczenia[[#This Row],[Wiek]]&lt;=59), 1,0)</f>
        <v>0</v>
      </c>
      <c r="N88">
        <f>IF(AND(ubezpieczenia[[#This Row],[Wiek]]&gt;=60, ubezpieczenia[[#This Row],[Wiek]]&lt;=69), 1,0)</f>
        <v>0</v>
      </c>
      <c r="O88">
        <f>IF(AND(ubezpieczenia[[#This Row],[Wiek]]&gt;=70, ubezpieczenia[[#This Row],[Wiek]]&lt;=79), 1,0)</f>
        <v>0</v>
      </c>
    </row>
    <row r="89" spans="1:15" x14ac:dyDescent="0.25">
      <c r="A89" t="s">
        <v>145</v>
      </c>
      <c r="B89" t="s">
        <v>146</v>
      </c>
      <c r="C89" s="1">
        <v>18892</v>
      </c>
      <c r="D89" t="s">
        <v>6</v>
      </c>
      <c r="E89">
        <f>MONTH(ubezpieczenia[[#This Row],[Data_urodz]])</f>
        <v>9</v>
      </c>
      <c r="F89">
        <f>IF(MID(ubezpieczenia[[#This Row],[Imie]],  LEN(ubezpieczenia[[#This Row],[Imie]]), 1)= "a", 1, 0)</f>
        <v>0</v>
      </c>
      <c r="G89">
        <f>2016 - YEAR(ubezpieczenia[[#This Row],[Data_urodz]])</f>
        <v>65</v>
      </c>
      <c r="H8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8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89">
        <f>IF(AND(ubezpieczenia[[#This Row],[Wiek]]&gt;=20, ubezpieczenia[[#This Row],[Wiek]]&lt;=29), 1,0)</f>
        <v>0</v>
      </c>
      <c r="K89">
        <f>IF(AND(ubezpieczenia[[#This Row],[Wiek]]&gt;=30, ubezpieczenia[[#This Row],[Wiek]]&lt;=39), 1,0)</f>
        <v>0</v>
      </c>
      <c r="L89">
        <f>IF(AND(ubezpieczenia[[#This Row],[Wiek]]&gt;=40, ubezpieczenia[[#This Row],[Wiek]]&lt;=49), 1,0)</f>
        <v>0</v>
      </c>
      <c r="M89">
        <f>IF(AND(ubezpieczenia[[#This Row],[Wiek]]&gt;=50, ubezpieczenia[[#This Row],[Wiek]]&lt;=59), 1,0)</f>
        <v>0</v>
      </c>
      <c r="N89">
        <f>IF(AND(ubezpieczenia[[#This Row],[Wiek]]&gt;=60, ubezpieczenia[[#This Row],[Wiek]]&lt;=69), 1,0)</f>
        <v>1</v>
      </c>
      <c r="O89">
        <f>IF(AND(ubezpieczenia[[#This Row],[Wiek]]&gt;=70, ubezpieczenia[[#This Row],[Wiek]]&lt;=79), 1,0)</f>
        <v>0</v>
      </c>
    </row>
    <row r="90" spans="1:15" x14ac:dyDescent="0.25">
      <c r="A90" t="s">
        <v>147</v>
      </c>
      <c r="B90" t="s">
        <v>102</v>
      </c>
      <c r="C90" s="1">
        <v>32219</v>
      </c>
      <c r="D90" t="s">
        <v>12</v>
      </c>
      <c r="E90">
        <f>MONTH(ubezpieczenia[[#This Row],[Data_urodz]])</f>
        <v>3</v>
      </c>
      <c r="F90">
        <f>IF(MID(ubezpieczenia[[#This Row],[Imie]],  LEN(ubezpieczenia[[#This Row],[Imie]]), 1)= "a", 1, 0)</f>
        <v>1</v>
      </c>
      <c r="G90">
        <f>2016 - YEAR(ubezpieczenia[[#This Row],[Data_urodz]])</f>
        <v>28</v>
      </c>
      <c r="H9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9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90">
        <f>IF(AND(ubezpieczenia[[#This Row],[Wiek]]&gt;=20, ubezpieczenia[[#This Row],[Wiek]]&lt;=29), 1,0)</f>
        <v>1</v>
      </c>
      <c r="K90">
        <f>IF(AND(ubezpieczenia[[#This Row],[Wiek]]&gt;=30, ubezpieczenia[[#This Row],[Wiek]]&lt;=39), 1,0)</f>
        <v>0</v>
      </c>
      <c r="L90">
        <f>IF(AND(ubezpieczenia[[#This Row],[Wiek]]&gt;=40, ubezpieczenia[[#This Row],[Wiek]]&lt;=49), 1,0)</f>
        <v>0</v>
      </c>
      <c r="M90">
        <f>IF(AND(ubezpieczenia[[#This Row],[Wiek]]&gt;=50, ubezpieczenia[[#This Row],[Wiek]]&lt;=59), 1,0)</f>
        <v>0</v>
      </c>
      <c r="N90">
        <f>IF(AND(ubezpieczenia[[#This Row],[Wiek]]&gt;=60, ubezpieczenia[[#This Row],[Wiek]]&lt;=69), 1,0)</f>
        <v>0</v>
      </c>
      <c r="O90">
        <f>IF(AND(ubezpieczenia[[#This Row],[Wiek]]&gt;=70, ubezpieczenia[[#This Row],[Wiek]]&lt;=79), 1,0)</f>
        <v>0</v>
      </c>
    </row>
    <row r="91" spans="1:15" x14ac:dyDescent="0.25">
      <c r="A91" t="s">
        <v>148</v>
      </c>
      <c r="B91" t="s">
        <v>149</v>
      </c>
      <c r="C91" s="1">
        <v>31771</v>
      </c>
      <c r="D91" t="s">
        <v>9</v>
      </c>
      <c r="E91">
        <f>MONTH(ubezpieczenia[[#This Row],[Data_urodz]])</f>
        <v>12</v>
      </c>
      <c r="F91">
        <f>IF(MID(ubezpieczenia[[#This Row],[Imie]],  LEN(ubezpieczenia[[#This Row],[Imie]]), 1)= "a", 1, 0)</f>
        <v>1</v>
      </c>
      <c r="G91">
        <f>2016 - YEAR(ubezpieczenia[[#This Row],[Data_urodz]])</f>
        <v>30</v>
      </c>
      <c r="H9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9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91">
        <f>IF(AND(ubezpieczenia[[#This Row],[Wiek]]&gt;=20, ubezpieczenia[[#This Row],[Wiek]]&lt;=29), 1,0)</f>
        <v>0</v>
      </c>
      <c r="K91">
        <f>IF(AND(ubezpieczenia[[#This Row],[Wiek]]&gt;=30, ubezpieczenia[[#This Row],[Wiek]]&lt;=39), 1,0)</f>
        <v>1</v>
      </c>
      <c r="L91">
        <f>IF(AND(ubezpieczenia[[#This Row],[Wiek]]&gt;=40, ubezpieczenia[[#This Row],[Wiek]]&lt;=49), 1,0)</f>
        <v>0</v>
      </c>
      <c r="M91">
        <f>IF(AND(ubezpieczenia[[#This Row],[Wiek]]&gt;=50, ubezpieczenia[[#This Row],[Wiek]]&lt;=59), 1,0)</f>
        <v>0</v>
      </c>
      <c r="N91">
        <f>IF(AND(ubezpieczenia[[#This Row],[Wiek]]&gt;=60, ubezpieczenia[[#This Row],[Wiek]]&lt;=69), 1,0)</f>
        <v>0</v>
      </c>
      <c r="O91">
        <f>IF(AND(ubezpieczenia[[#This Row],[Wiek]]&gt;=70, ubezpieczenia[[#This Row],[Wiek]]&lt;=79), 1,0)</f>
        <v>0</v>
      </c>
    </row>
    <row r="92" spans="1:15" x14ac:dyDescent="0.25">
      <c r="A92" t="s">
        <v>51</v>
      </c>
      <c r="B92" t="s">
        <v>150</v>
      </c>
      <c r="C92" s="1">
        <v>30633</v>
      </c>
      <c r="D92" t="s">
        <v>40</v>
      </c>
      <c r="E92">
        <f>MONTH(ubezpieczenia[[#This Row],[Data_urodz]])</f>
        <v>11</v>
      </c>
      <c r="F92">
        <f>IF(MID(ubezpieczenia[[#This Row],[Imie]],  LEN(ubezpieczenia[[#This Row],[Imie]]), 1)= "a", 1, 0)</f>
        <v>1</v>
      </c>
      <c r="G92">
        <f>2016 - YEAR(ubezpieczenia[[#This Row],[Data_urodz]])</f>
        <v>33</v>
      </c>
      <c r="H9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9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92">
        <f>IF(AND(ubezpieczenia[[#This Row],[Wiek]]&gt;=20, ubezpieczenia[[#This Row],[Wiek]]&lt;=29), 1,0)</f>
        <v>0</v>
      </c>
      <c r="K92">
        <f>IF(AND(ubezpieczenia[[#This Row],[Wiek]]&gt;=30, ubezpieczenia[[#This Row],[Wiek]]&lt;=39), 1,0)</f>
        <v>1</v>
      </c>
      <c r="L92">
        <f>IF(AND(ubezpieczenia[[#This Row],[Wiek]]&gt;=40, ubezpieczenia[[#This Row],[Wiek]]&lt;=49), 1,0)</f>
        <v>0</v>
      </c>
      <c r="M92">
        <f>IF(AND(ubezpieczenia[[#This Row],[Wiek]]&gt;=50, ubezpieczenia[[#This Row],[Wiek]]&lt;=59), 1,0)</f>
        <v>0</v>
      </c>
      <c r="N92">
        <f>IF(AND(ubezpieczenia[[#This Row],[Wiek]]&gt;=60, ubezpieczenia[[#This Row],[Wiek]]&lt;=69), 1,0)</f>
        <v>0</v>
      </c>
      <c r="O92">
        <f>IF(AND(ubezpieczenia[[#This Row],[Wiek]]&gt;=70, ubezpieczenia[[#This Row],[Wiek]]&lt;=79), 1,0)</f>
        <v>0</v>
      </c>
    </row>
    <row r="93" spans="1:15" x14ac:dyDescent="0.25">
      <c r="A93" t="s">
        <v>151</v>
      </c>
      <c r="B93" t="s">
        <v>152</v>
      </c>
      <c r="C93" s="1">
        <v>34177</v>
      </c>
      <c r="D93" t="s">
        <v>40</v>
      </c>
      <c r="E93">
        <f>MONTH(ubezpieczenia[[#This Row],[Data_urodz]])</f>
        <v>7</v>
      </c>
      <c r="F93">
        <f>IF(MID(ubezpieczenia[[#This Row],[Imie]],  LEN(ubezpieczenia[[#This Row],[Imie]]), 1)= "a", 1, 0)</f>
        <v>0</v>
      </c>
      <c r="G93">
        <f>2016 - YEAR(ubezpieczenia[[#This Row],[Data_urodz]])</f>
        <v>23</v>
      </c>
      <c r="H9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9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93">
        <f>IF(AND(ubezpieczenia[[#This Row],[Wiek]]&gt;=20, ubezpieczenia[[#This Row],[Wiek]]&lt;=29), 1,0)</f>
        <v>1</v>
      </c>
      <c r="K93">
        <f>IF(AND(ubezpieczenia[[#This Row],[Wiek]]&gt;=30, ubezpieczenia[[#This Row],[Wiek]]&lt;=39), 1,0)</f>
        <v>0</v>
      </c>
      <c r="L93">
        <f>IF(AND(ubezpieczenia[[#This Row],[Wiek]]&gt;=40, ubezpieczenia[[#This Row],[Wiek]]&lt;=49), 1,0)</f>
        <v>0</v>
      </c>
      <c r="M93">
        <f>IF(AND(ubezpieczenia[[#This Row],[Wiek]]&gt;=50, ubezpieczenia[[#This Row],[Wiek]]&lt;=59), 1,0)</f>
        <v>0</v>
      </c>
      <c r="N93">
        <f>IF(AND(ubezpieczenia[[#This Row],[Wiek]]&gt;=60, ubezpieczenia[[#This Row],[Wiek]]&lt;=69), 1,0)</f>
        <v>0</v>
      </c>
      <c r="O93">
        <f>IF(AND(ubezpieczenia[[#This Row],[Wiek]]&gt;=70, ubezpieczenia[[#This Row],[Wiek]]&lt;=79), 1,0)</f>
        <v>0</v>
      </c>
    </row>
    <row r="94" spans="1:15" x14ac:dyDescent="0.25">
      <c r="A94" t="s">
        <v>153</v>
      </c>
      <c r="B94" t="s">
        <v>137</v>
      </c>
      <c r="C94" s="1">
        <v>33281</v>
      </c>
      <c r="D94" t="s">
        <v>12</v>
      </c>
      <c r="E94">
        <f>MONTH(ubezpieczenia[[#This Row],[Data_urodz]])</f>
        <v>2</v>
      </c>
      <c r="F94">
        <f>IF(MID(ubezpieczenia[[#This Row],[Imie]],  LEN(ubezpieczenia[[#This Row],[Imie]]), 1)= "a", 1, 0)</f>
        <v>1</v>
      </c>
      <c r="G94">
        <f>2016 - YEAR(ubezpieczenia[[#This Row],[Data_urodz]])</f>
        <v>25</v>
      </c>
      <c r="H9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9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94">
        <f>IF(AND(ubezpieczenia[[#This Row],[Wiek]]&gt;=20, ubezpieczenia[[#This Row],[Wiek]]&lt;=29), 1,0)</f>
        <v>1</v>
      </c>
      <c r="K94">
        <f>IF(AND(ubezpieczenia[[#This Row],[Wiek]]&gt;=30, ubezpieczenia[[#This Row],[Wiek]]&lt;=39), 1,0)</f>
        <v>0</v>
      </c>
      <c r="L94">
        <f>IF(AND(ubezpieczenia[[#This Row],[Wiek]]&gt;=40, ubezpieczenia[[#This Row],[Wiek]]&lt;=49), 1,0)</f>
        <v>0</v>
      </c>
      <c r="M94">
        <f>IF(AND(ubezpieczenia[[#This Row],[Wiek]]&gt;=50, ubezpieczenia[[#This Row],[Wiek]]&lt;=59), 1,0)</f>
        <v>0</v>
      </c>
      <c r="N94">
        <f>IF(AND(ubezpieczenia[[#This Row],[Wiek]]&gt;=60, ubezpieczenia[[#This Row],[Wiek]]&lt;=69), 1,0)</f>
        <v>0</v>
      </c>
      <c r="O94">
        <f>IF(AND(ubezpieczenia[[#This Row],[Wiek]]&gt;=70, ubezpieczenia[[#This Row],[Wiek]]&lt;=79), 1,0)</f>
        <v>0</v>
      </c>
    </row>
    <row r="95" spans="1:15" x14ac:dyDescent="0.25">
      <c r="A95" t="s">
        <v>75</v>
      </c>
      <c r="B95" t="s">
        <v>154</v>
      </c>
      <c r="C95" s="1">
        <v>21897</v>
      </c>
      <c r="D95" t="s">
        <v>12</v>
      </c>
      <c r="E95">
        <f>MONTH(ubezpieczenia[[#This Row],[Data_urodz]])</f>
        <v>12</v>
      </c>
      <c r="F95">
        <f>IF(MID(ubezpieczenia[[#This Row],[Imie]],  LEN(ubezpieczenia[[#This Row],[Imie]]), 1)= "a", 1, 0)</f>
        <v>1</v>
      </c>
      <c r="G95">
        <f>2016 - YEAR(ubezpieczenia[[#This Row],[Data_urodz]])</f>
        <v>57</v>
      </c>
      <c r="H9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9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95">
        <f>IF(AND(ubezpieczenia[[#This Row],[Wiek]]&gt;=20, ubezpieczenia[[#This Row],[Wiek]]&lt;=29), 1,0)</f>
        <v>0</v>
      </c>
      <c r="K95">
        <f>IF(AND(ubezpieczenia[[#This Row],[Wiek]]&gt;=30, ubezpieczenia[[#This Row],[Wiek]]&lt;=39), 1,0)</f>
        <v>0</v>
      </c>
      <c r="L95">
        <f>IF(AND(ubezpieczenia[[#This Row],[Wiek]]&gt;=40, ubezpieczenia[[#This Row],[Wiek]]&lt;=49), 1,0)</f>
        <v>0</v>
      </c>
      <c r="M95">
        <f>IF(AND(ubezpieczenia[[#This Row],[Wiek]]&gt;=50, ubezpieczenia[[#This Row],[Wiek]]&lt;=59), 1,0)</f>
        <v>1</v>
      </c>
      <c r="N95">
        <f>IF(AND(ubezpieczenia[[#This Row],[Wiek]]&gt;=60, ubezpieczenia[[#This Row],[Wiek]]&lt;=69), 1,0)</f>
        <v>0</v>
      </c>
      <c r="O95">
        <f>IF(AND(ubezpieczenia[[#This Row],[Wiek]]&gt;=70, ubezpieczenia[[#This Row],[Wiek]]&lt;=79), 1,0)</f>
        <v>0</v>
      </c>
    </row>
    <row r="96" spans="1:15" x14ac:dyDescent="0.25">
      <c r="A96" t="s">
        <v>155</v>
      </c>
      <c r="B96" t="s">
        <v>37</v>
      </c>
      <c r="C96" s="1">
        <v>18604</v>
      </c>
      <c r="D96" t="s">
        <v>40</v>
      </c>
      <c r="E96">
        <f>MONTH(ubezpieczenia[[#This Row],[Data_urodz]])</f>
        <v>12</v>
      </c>
      <c r="F96">
        <f>IF(MID(ubezpieczenia[[#This Row],[Imie]],  LEN(ubezpieczenia[[#This Row],[Imie]]), 1)= "a", 1, 0)</f>
        <v>1</v>
      </c>
      <c r="G96">
        <f>2016 - YEAR(ubezpieczenia[[#This Row],[Data_urodz]])</f>
        <v>66</v>
      </c>
      <c r="H9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9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96">
        <f>IF(AND(ubezpieczenia[[#This Row],[Wiek]]&gt;=20, ubezpieczenia[[#This Row],[Wiek]]&lt;=29), 1,0)</f>
        <v>0</v>
      </c>
      <c r="K96">
        <f>IF(AND(ubezpieczenia[[#This Row],[Wiek]]&gt;=30, ubezpieczenia[[#This Row],[Wiek]]&lt;=39), 1,0)</f>
        <v>0</v>
      </c>
      <c r="L96">
        <f>IF(AND(ubezpieczenia[[#This Row],[Wiek]]&gt;=40, ubezpieczenia[[#This Row],[Wiek]]&lt;=49), 1,0)</f>
        <v>0</v>
      </c>
      <c r="M96">
        <f>IF(AND(ubezpieczenia[[#This Row],[Wiek]]&gt;=50, ubezpieczenia[[#This Row],[Wiek]]&lt;=59), 1,0)</f>
        <v>0</v>
      </c>
      <c r="N96">
        <f>IF(AND(ubezpieczenia[[#This Row],[Wiek]]&gt;=60, ubezpieczenia[[#This Row],[Wiek]]&lt;=69), 1,0)</f>
        <v>1</v>
      </c>
      <c r="O96">
        <f>IF(AND(ubezpieczenia[[#This Row],[Wiek]]&gt;=70, ubezpieczenia[[#This Row],[Wiek]]&lt;=79), 1,0)</f>
        <v>0</v>
      </c>
    </row>
    <row r="97" spans="1:15" x14ac:dyDescent="0.25">
      <c r="A97" t="s">
        <v>156</v>
      </c>
      <c r="B97" t="s">
        <v>157</v>
      </c>
      <c r="C97" s="1">
        <v>18910</v>
      </c>
      <c r="D97" t="s">
        <v>12</v>
      </c>
      <c r="E97">
        <f>MONTH(ubezpieczenia[[#This Row],[Data_urodz]])</f>
        <v>10</v>
      </c>
      <c r="F97">
        <f>IF(MID(ubezpieczenia[[#This Row],[Imie]],  LEN(ubezpieczenia[[#This Row],[Imie]]), 1)= "a", 1, 0)</f>
        <v>1</v>
      </c>
      <c r="G97">
        <f>2016 - YEAR(ubezpieczenia[[#This Row],[Data_urodz]])</f>
        <v>65</v>
      </c>
      <c r="H9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9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97">
        <f>IF(AND(ubezpieczenia[[#This Row],[Wiek]]&gt;=20, ubezpieczenia[[#This Row],[Wiek]]&lt;=29), 1,0)</f>
        <v>0</v>
      </c>
      <c r="K97">
        <f>IF(AND(ubezpieczenia[[#This Row],[Wiek]]&gt;=30, ubezpieczenia[[#This Row],[Wiek]]&lt;=39), 1,0)</f>
        <v>0</v>
      </c>
      <c r="L97">
        <f>IF(AND(ubezpieczenia[[#This Row],[Wiek]]&gt;=40, ubezpieczenia[[#This Row],[Wiek]]&lt;=49), 1,0)</f>
        <v>0</v>
      </c>
      <c r="M97">
        <f>IF(AND(ubezpieczenia[[#This Row],[Wiek]]&gt;=50, ubezpieczenia[[#This Row],[Wiek]]&lt;=59), 1,0)</f>
        <v>0</v>
      </c>
      <c r="N97">
        <f>IF(AND(ubezpieczenia[[#This Row],[Wiek]]&gt;=60, ubezpieczenia[[#This Row],[Wiek]]&lt;=69), 1,0)</f>
        <v>1</v>
      </c>
      <c r="O97">
        <f>IF(AND(ubezpieczenia[[#This Row],[Wiek]]&gt;=70, ubezpieczenia[[#This Row],[Wiek]]&lt;=79), 1,0)</f>
        <v>0</v>
      </c>
    </row>
    <row r="98" spans="1:15" x14ac:dyDescent="0.25">
      <c r="A98" t="s">
        <v>158</v>
      </c>
      <c r="B98" t="s">
        <v>47</v>
      </c>
      <c r="C98" s="1">
        <v>17056</v>
      </c>
      <c r="D98" t="s">
        <v>9</v>
      </c>
      <c r="E98">
        <f>MONTH(ubezpieczenia[[#This Row],[Data_urodz]])</f>
        <v>9</v>
      </c>
      <c r="F98">
        <f>IF(MID(ubezpieczenia[[#This Row],[Imie]],  LEN(ubezpieczenia[[#This Row],[Imie]]), 1)= "a", 1, 0)</f>
        <v>1</v>
      </c>
      <c r="G98">
        <f>2016 - YEAR(ubezpieczenia[[#This Row],[Data_urodz]])</f>
        <v>70</v>
      </c>
      <c r="H9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9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98">
        <f>IF(AND(ubezpieczenia[[#This Row],[Wiek]]&gt;=20, ubezpieczenia[[#This Row],[Wiek]]&lt;=29), 1,0)</f>
        <v>0</v>
      </c>
      <c r="K98">
        <f>IF(AND(ubezpieczenia[[#This Row],[Wiek]]&gt;=30, ubezpieczenia[[#This Row],[Wiek]]&lt;=39), 1,0)</f>
        <v>0</v>
      </c>
      <c r="L98">
        <f>IF(AND(ubezpieczenia[[#This Row],[Wiek]]&gt;=40, ubezpieczenia[[#This Row],[Wiek]]&lt;=49), 1,0)</f>
        <v>0</v>
      </c>
      <c r="M98">
        <f>IF(AND(ubezpieczenia[[#This Row],[Wiek]]&gt;=50, ubezpieczenia[[#This Row],[Wiek]]&lt;=59), 1,0)</f>
        <v>0</v>
      </c>
      <c r="N98">
        <f>IF(AND(ubezpieczenia[[#This Row],[Wiek]]&gt;=60, ubezpieczenia[[#This Row],[Wiek]]&lt;=69), 1,0)</f>
        <v>0</v>
      </c>
      <c r="O98">
        <f>IF(AND(ubezpieczenia[[#This Row],[Wiek]]&gt;=70, ubezpieczenia[[#This Row],[Wiek]]&lt;=79), 1,0)</f>
        <v>1</v>
      </c>
    </row>
    <row r="99" spans="1:15" x14ac:dyDescent="0.25">
      <c r="A99" t="s">
        <v>159</v>
      </c>
      <c r="B99" t="s">
        <v>160</v>
      </c>
      <c r="C99" s="1">
        <v>22619</v>
      </c>
      <c r="D99" t="s">
        <v>9</v>
      </c>
      <c r="E99">
        <f>MONTH(ubezpieczenia[[#This Row],[Data_urodz]])</f>
        <v>12</v>
      </c>
      <c r="F99">
        <f>IF(MID(ubezpieczenia[[#This Row],[Imie]],  LEN(ubezpieczenia[[#This Row],[Imie]]), 1)= "a", 1, 0)</f>
        <v>0</v>
      </c>
      <c r="G99">
        <f>2016 - YEAR(ubezpieczenia[[#This Row],[Data_urodz]])</f>
        <v>55</v>
      </c>
      <c r="H9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9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99">
        <f>IF(AND(ubezpieczenia[[#This Row],[Wiek]]&gt;=20, ubezpieczenia[[#This Row],[Wiek]]&lt;=29), 1,0)</f>
        <v>0</v>
      </c>
      <c r="K99">
        <f>IF(AND(ubezpieczenia[[#This Row],[Wiek]]&gt;=30, ubezpieczenia[[#This Row],[Wiek]]&lt;=39), 1,0)</f>
        <v>0</v>
      </c>
      <c r="L99">
        <f>IF(AND(ubezpieczenia[[#This Row],[Wiek]]&gt;=40, ubezpieczenia[[#This Row],[Wiek]]&lt;=49), 1,0)</f>
        <v>0</v>
      </c>
      <c r="M99">
        <f>IF(AND(ubezpieczenia[[#This Row],[Wiek]]&gt;=50, ubezpieczenia[[#This Row],[Wiek]]&lt;=59), 1,0)</f>
        <v>1</v>
      </c>
      <c r="N99">
        <f>IF(AND(ubezpieczenia[[#This Row],[Wiek]]&gt;=60, ubezpieczenia[[#This Row],[Wiek]]&lt;=69), 1,0)</f>
        <v>0</v>
      </c>
      <c r="O99">
        <f>IF(AND(ubezpieczenia[[#This Row],[Wiek]]&gt;=70, ubezpieczenia[[#This Row],[Wiek]]&lt;=79), 1,0)</f>
        <v>0</v>
      </c>
    </row>
    <row r="100" spans="1:15" x14ac:dyDescent="0.25">
      <c r="A100" t="s">
        <v>161</v>
      </c>
      <c r="B100" t="s">
        <v>37</v>
      </c>
      <c r="C100" s="1">
        <v>19740</v>
      </c>
      <c r="D100" t="s">
        <v>12</v>
      </c>
      <c r="E100">
        <f>MONTH(ubezpieczenia[[#This Row],[Data_urodz]])</f>
        <v>1</v>
      </c>
      <c r="F100">
        <f>IF(MID(ubezpieczenia[[#This Row],[Imie]],  LEN(ubezpieczenia[[#This Row],[Imie]]), 1)= "a", 1, 0)</f>
        <v>1</v>
      </c>
      <c r="G100">
        <f>2016 - YEAR(ubezpieczenia[[#This Row],[Data_urodz]])</f>
        <v>62</v>
      </c>
      <c r="H10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10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00">
        <f>IF(AND(ubezpieczenia[[#This Row],[Wiek]]&gt;=20, ubezpieczenia[[#This Row],[Wiek]]&lt;=29), 1,0)</f>
        <v>0</v>
      </c>
      <c r="K100">
        <f>IF(AND(ubezpieczenia[[#This Row],[Wiek]]&gt;=30, ubezpieczenia[[#This Row],[Wiek]]&lt;=39), 1,0)</f>
        <v>0</v>
      </c>
      <c r="L100">
        <f>IF(AND(ubezpieczenia[[#This Row],[Wiek]]&gt;=40, ubezpieczenia[[#This Row],[Wiek]]&lt;=49), 1,0)</f>
        <v>0</v>
      </c>
      <c r="M100">
        <f>IF(AND(ubezpieczenia[[#This Row],[Wiek]]&gt;=50, ubezpieczenia[[#This Row],[Wiek]]&lt;=59), 1,0)</f>
        <v>0</v>
      </c>
      <c r="N100">
        <f>IF(AND(ubezpieczenia[[#This Row],[Wiek]]&gt;=60, ubezpieczenia[[#This Row],[Wiek]]&lt;=69), 1,0)</f>
        <v>1</v>
      </c>
      <c r="O100">
        <f>IF(AND(ubezpieczenia[[#This Row],[Wiek]]&gt;=70, ubezpieczenia[[#This Row],[Wiek]]&lt;=79), 1,0)</f>
        <v>0</v>
      </c>
    </row>
    <row r="101" spans="1:15" x14ac:dyDescent="0.25">
      <c r="A101" t="s">
        <v>162</v>
      </c>
      <c r="B101" t="s">
        <v>131</v>
      </c>
      <c r="C101" s="1">
        <v>24222</v>
      </c>
      <c r="D101" t="s">
        <v>6</v>
      </c>
      <c r="E101">
        <f>MONTH(ubezpieczenia[[#This Row],[Data_urodz]])</f>
        <v>4</v>
      </c>
      <c r="F101">
        <f>IF(MID(ubezpieczenia[[#This Row],[Imie]],  LEN(ubezpieczenia[[#This Row],[Imie]]), 1)= "a", 1, 0)</f>
        <v>1</v>
      </c>
      <c r="G101">
        <f>2016 - YEAR(ubezpieczenia[[#This Row],[Data_urodz]])</f>
        <v>50</v>
      </c>
      <c r="H10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10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01">
        <f>IF(AND(ubezpieczenia[[#This Row],[Wiek]]&gt;=20, ubezpieczenia[[#This Row],[Wiek]]&lt;=29), 1,0)</f>
        <v>0</v>
      </c>
      <c r="K101">
        <f>IF(AND(ubezpieczenia[[#This Row],[Wiek]]&gt;=30, ubezpieczenia[[#This Row],[Wiek]]&lt;=39), 1,0)</f>
        <v>0</v>
      </c>
      <c r="L101">
        <f>IF(AND(ubezpieczenia[[#This Row],[Wiek]]&gt;=40, ubezpieczenia[[#This Row],[Wiek]]&lt;=49), 1,0)</f>
        <v>0</v>
      </c>
      <c r="M101">
        <f>IF(AND(ubezpieczenia[[#This Row],[Wiek]]&gt;=50, ubezpieczenia[[#This Row],[Wiek]]&lt;=59), 1,0)</f>
        <v>1</v>
      </c>
      <c r="N101">
        <f>IF(AND(ubezpieczenia[[#This Row],[Wiek]]&gt;=60, ubezpieczenia[[#This Row],[Wiek]]&lt;=69), 1,0)</f>
        <v>0</v>
      </c>
      <c r="O101">
        <f>IF(AND(ubezpieczenia[[#This Row],[Wiek]]&gt;=70, ubezpieczenia[[#This Row],[Wiek]]&lt;=79), 1,0)</f>
        <v>0</v>
      </c>
    </row>
    <row r="102" spans="1:15" x14ac:dyDescent="0.25">
      <c r="A102" t="s">
        <v>163</v>
      </c>
      <c r="B102" t="s">
        <v>37</v>
      </c>
      <c r="C102" s="1">
        <v>17196</v>
      </c>
      <c r="D102" t="s">
        <v>40</v>
      </c>
      <c r="E102">
        <f>MONTH(ubezpieczenia[[#This Row],[Data_urodz]])</f>
        <v>1</v>
      </c>
      <c r="F102">
        <f>IF(MID(ubezpieczenia[[#This Row],[Imie]],  LEN(ubezpieczenia[[#This Row],[Imie]]), 1)= "a", 1, 0)</f>
        <v>1</v>
      </c>
      <c r="G102">
        <f>2016 - YEAR(ubezpieczenia[[#This Row],[Data_urodz]])</f>
        <v>69</v>
      </c>
      <c r="H10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10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02">
        <f>IF(AND(ubezpieczenia[[#This Row],[Wiek]]&gt;=20, ubezpieczenia[[#This Row],[Wiek]]&lt;=29), 1,0)</f>
        <v>0</v>
      </c>
      <c r="K102">
        <f>IF(AND(ubezpieczenia[[#This Row],[Wiek]]&gt;=30, ubezpieczenia[[#This Row],[Wiek]]&lt;=39), 1,0)</f>
        <v>0</v>
      </c>
      <c r="L102">
        <f>IF(AND(ubezpieczenia[[#This Row],[Wiek]]&gt;=40, ubezpieczenia[[#This Row],[Wiek]]&lt;=49), 1,0)</f>
        <v>0</v>
      </c>
      <c r="M102">
        <f>IF(AND(ubezpieczenia[[#This Row],[Wiek]]&gt;=50, ubezpieczenia[[#This Row],[Wiek]]&lt;=59), 1,0)</f>
        <v>0</v>
      </c>
      <c r="N102">
        <f>IF(AND(ubezpieczenia[[#This Row],[Wiek]]&gt;=60, ubezpieczenia[[#This Row],[Wiek]]&lt;=69), 1,0)</f>
        <v>1</v>
      </c>
      <c r="O102">
        <f>IF(AND(ubezpieczenia[[#This Row],[Wiek]]&gt;=70, ubezpieczenia[[#This Row],[Wiek]]&lt;=79), 1,0)</f>
        <v>0</v>
      </c>
    </row>
    <row r="103" spans="1:15" x14ac:dyDescent="0.25">
      <c r="A103" t="s">
        <v>164</v>
      </c>
      <c r="B103" t="s">
        <v>52</v>
      </c>
      <c r="C103" s="1">
        <v>32013</v>
      </c>
      <c r="D103" t="s">
        <v>12</v>
      </c>
      <c r="E103">
        <f>MONTH(ubezpieczenia[[#This Row],[Data_urodz]])</f>
        <v>8</v>
      </c>
      <c r="F103">
        <f>IF(MID(ubezpieczenia[[#This Row],[Imie]],  LEN(ubezpieczenia[[#This Row],[Imie]]), 1)= "a", 1, 0)</f>
        <v>1</v>
      </c>
      <c r="G103">
        <f>2016 - YEAR(ubezpieczenia[[#This Row],[Data_urodz]])</f>
        <v>29</v>
      </c>
      <c r="H10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10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03">
        <f>IF(AND(ubezpieczenia[[#This Row],[Wiek]]&gt;=20, ubezpieczenia[[#This Row],[Wiek]]&lt;=29), 1,0)</f>
        <v>1</v>
      </c>
      <c r="K103">
        <f>IF(AND(ubezpieczenia[[#This Row],[Wiek]]&gt;=30, ubezpieczenia[[#This Row],[Wiek]]&lt;=39), 1,0)</f>
        <v>0</v>
      </c>
      <c r="L103">
        <f>IF(AND(ubezpieczenia[[#This Row],[Wiek]]&gt;=40, ubezpieczenia[[#This Row],[Wiek]]&lt;=49), 1,0)</f>
        <v>0</v>
      </c>
      <c r="M103">
        <f>IF(AND(ubezpieczenia[[#This Row],[Wiek]]&gt;=50, ubezpieczenia[[#This Row],[Wiek]]&lt;=59), 1,0)</f>
        <v>0</v>
      </c>
      <c r="N103">
        <f>IF(AND(ubezpieczenia[[#This Row],[Wiek]]&gt;=60, ubezpieczenia[[#This Row],[Wiek]]&lt;=69), 1,0)</f>
        <v>0</v>
      </c>
      <c r="O103">
        <f>IF(AND(ubezpieczenia[[#This Row],[Wiek]]&gt;=70, ubezpieczenia[[#This Row],[Wiek]]&lt;=79), 1,0)</f>
        <v>0</v>
      </c>
    </row>
    <row r="104" spans="1:15" x14ac:dyDescent="0.25">
      <c r="A104" t="s">
        <v>163</v>
      </c>
      <c r="B104" t="s">
        <v>39</v>
      </c>
      <c r="C104" s="1">
        <v>23679</v>
      </c>
      <c r="D104" t="s">
        <v>12</v>
      </c>
      <c r="E104">
        <f>MONTH(ubezpieczenia[[#This Row],[Data_urodz]])</f>
        <v>10</v>
      </c>
      <c r="F104">
        <f>IF(MID(ubezpieczenia[[#This Row],[Imie]],  LEN(ubezpieczenia[[#This Row],[Imie]]), 1)= "a", 1, 0)</f>
        <v>1</v>
      </c>
      <c r="G104">
        <f>2016 - YEAR(ubezpieczenia[[#This Row],[Data_urodz]])</f>
        <v>52</v>
      </c>
      <c r="H10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10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04">
        <f>IF(AND(ubezpieczenia[[#This Row],[Wiek]]&gt;=20, ubezpieczenia[[#This Row],[Wiek]]&lt;=29), 1,0)</f>
        <v>0</v>
      </c>
      <c r="K104">
        <f>IF(AND(ubezpieczenia[[#This Row],[Wiek]]&gt;=30, ubezpieczenia[[#This Row],[Wiek]]&lt;=39), 1,0)</f>
        <v>0</v>
      </c>
      <c r="L104">
        <f>IF(AND(ubezpieczenia[[#This Row],[Wiek]]&gt;=40, ubezpieczenia[[#This Row],[Wiek]]&lt;=49), 1,0)</f>
        <v>0</v>
      </c>
      <c r="M104">
        <f>IF(AND(ubezpieczenia[[#This Row],[Wiek]]&gt;=50, ubezpieczenia[[#This Row],[Wiek]]&lt;=59), 1,0)</f>
        <v>1</v>
      </c>
      <c r="N104">
        <f>IF(AND(ubezpieczenia[[#This Row],[Wiek]]&gt;=60, ubezpieczenia[[#This Row],[Wiek]]&lt;=69), 1,0)</f>
        <v>0</v>
      </c>
      <c r="O104">
        <f>IF(AND(ubezpieczenia[[#This Row],[Wiek]]&gt;=70, ubezpieczenia[[#This Row],[Wiek]]&lt;=79), 1,0)</f>
        <v>0</v>
      </c>
    </row>
    <row r="105" spans="1:15" x14ac:dyDescent="0.25">
      <c r="A105" t="s">
        <v>75</v>
      </c>
      <c r="B105" t="s">
        <v>165</v>
      </c>
      <c r="C105" s="1">
        <v>26239</v>
      </c>
      <c r="D105" t="s">
        <v>12</v>
      </c>
      <c r="E105">
        <f>MONTH(ubezpieczenia[[#This Row],[Data_urodz]])</f>
        <v>11</v>
      </c>
      <c r="F105">
        <f>IF(MID(ubezpieczenia[[#This Row],[Imie]],  LEN(ubezpieczenia[[#This Row],[Imie]]), 1)= "a", 1, 0)</f>
        <v>1</v>
      </c>
      <c r="G105">
        <f>2016 - YEAR(ubezpieczenia[[#This Row],[Data_urodz]])</f>
        <v>45</v>
      </c>
      <c r="H10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10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05">
        <f>IF(AND(ubezpieczenia[[#This Row],[Wiek]]&gt;=20, ubezpieczenia[[#This Row],[Wiek]]&lt;=29), 1,0)</f>
        <v>0</v>
      </c>
      <c r="K105">
        <f>IF(AND(ubezpieczenia[[#This Row],[Wiek]]&gt;=30, ubezpieczenia[[#This Row],[Wiek]]&lt;=39), 1,0)</f>
        <v>0</v>
      </c>
      <c r="L105">
        <f>IF(AND(ubezpieczenia[[#This Row],[Wiek]]&gt;=40, ubezpieczenia[[#This Row],[Wiek]]&lt;=49), 1,0)</f>
        <v>1</v>
      </c>
      <c r="M105">
        <f>IF(AND(ubezpieczenia[[#This Row],[Wiek]]&gt;=50, ubezpieczenia[[#This Row],[Wiek]]&lt;=59), 1,0)</f>
        <v>0</v>
      </c>
      <c r="N105">
        <f>IF(AND(ubezpieczenia[[#This Row],[Wiek]]&gt;=60, ubezpieczenia[[#This Row],[Wiek]]&lt;=69), 1,0)</f>
        <v>0</v>
      </c>
      <c r="O105">
        <f>IF(AND(ubezpieczenia[[#This Row],[Wiek]]&gt;=70, ubezpieczenia[[#This Row],[Wiek]]&lt;=79), 1,0)</f>
        <v>0</v>
      </c>
    </row>
    <row r="106" spans="1:15" x14ac:dyDescent="0.25">
      <c r="A106" t="s">
        <v>166</v>
      </c>
      <c r="B106" t="s">
        <v>167</v>
      </c>
      <c r="C106" s="1">
        <v>30774</v>
      </c>
      <c r="D106" t="s">
        <v>6</v>
      </c>
      <c r="E106">
        <f>MONTH(ubezpieczenia[[#This Row],[Data_urodz]])</f>
        <v>4</v>
      </c>
      <c r="F106">
        <f>IF(MID(ubezpieczenia[[#This Row],[Imie]],  LEN(ubezpieczenia[[#This Row],[Imie]]), 1)= "a", 1, 0)</f>
        <v>0</v>
      </c>
      <c r="G106">
        <f>2016 - YEAR(ubezpieczenia[[#This Row],[Data_urodz]])</f>
        <v>32</v>
      </c>
      <c r="H10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0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106">
        <f>IF(AND(ubezpieczenia[[#This Row],[Wiek]]&gt;=20, ubezpieczenia[[#This Row],[Wiek]]&lt;=29), 1,0)</f>
        <v>0</v>
      </c>
      <c r="K106">
        <f>IF(AND(ubezpieczenia[[#This Row],[Wiek]]&gt;=30, ubezpieczenia[[#This Row],[Wiek]]&lt;=39), 1,0)</f>
        <v>1</v>
      </c>
      <c r="L106">
        <f>IF(AND(ubezpieczenia[[#This Row],[Wiek]]&gt;=40, ubezpieczenia[[#This Row],[Wiek]]&lt;=49), 1,0)</f>
        <v>0</v>
      </c>
      <c r="M106">
        <f>IF(AND(ubezpieczenia[[#This Row],[Wiek]]&gt;=50, ubezpieczenia[[#This Row],[Wiek]]&lt;=59), 1,0)</f>
        <v>0</v>
      </c>
      <c r="N106">
        <f>IF(AND(ubezpieczenia[[#This Row],[Wiek]]&gt;=60, ubezpieczenia[[#This Row],[Wiek]]&lt;=69), 1,0)</f>
        <v>0</v>
      </c>
      <c r="O106">
        <f>IF(AND(ubezpieczenia[[#This Row],[Wiek]]&gt;=70, ubezpieczenia[[#This Row],[Wiek]]&lt;=79), 1,0)</f>
        <v>0</v>
      </c>
    </row>
    <row r="107" spans="1:15" x14ac:dyDescent="0.25">
      <c r="A107" t="s">
        <v>168</v>
      </c>
      <c r="B107" t="s">
        <v>169</v>
      </c>
      <c r="C107" s="1">
        <v>25818</v>
      </c>
      <c r="D107" t="s">
        <v>6</v>
      </c>
      <c r="E107">
        <f>MONTH(ubezpieczenia[[#This Row],[Data_urodz]])</f>
        <v>9</v>
      </c>
      <c r="F107">
        <f>IF(MID(ubezpieczenia[[#This Row],[Imie]],  LEN(ubezpieczenia[[#This Row],[Imie]]), 1)= "a", 1, 0)</f>
        <v>0</v>
      </c>
      <c r="G107">
        <f>2016 - YEAR(ubezpieczenia[[#This Row],[Data_urodz]])</f>
        <v>46</v>
      </c>
      <c r="H10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0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107">
        <f>IF(AND(ubezpieczenia[[#This Row],[Wiek]]&gt;=20, ubezpieczenia[[#This Row],[Wiek]]&lt;=29), 1,0)</f>
        <v>0</v>
      </c>
      <c r="K107">
        <f>IF(AND(ubezpieczenia[[#This Row],[Wiek]]&gt;=30, ubezpieczenia[[#This Row],[Wiek]]&lt;=39), 1,0)</f>
        <v>0</v>
      </c>
      <c r="L107">
        <f>IF(AND(ubezpieczenia[[#This Row],[Wiek]]&gt;=40, ubezpieczenia[[#This Row],[Wiek]]&lt;=49), 1,0)</f>
        <v>1</v>
      </c>
      <c r="M107">
        <f>IF(AND(ubezpieczenia[[#This Row],[Wiek]]&gt;=50, ubezpieczenia[[#This Row],[Wiek]]&lt;=59), 1,0)</f>
        <v>0</v>
      </c>
      <c r="N107">
        <f>IF(AND(ubezpieczenia[[#This Row],[Wiek]]&gt;=60, ubezpieczenia[[#This Row],[Wiek]]&lt;=69), 1,0)</f>
        <v>0</v>
      </c>
      <c r="O107">
        <f>IF(AND(ubezpieczenia[[#This Row],[Wiek]]&gt;=70, ubezpieczenia[[#This Row],[Wiek]]&lt;=79), 1,0)</f>
        <v>0</v>
      </c>
    </row>
    <row r="108" spans="1:15" x14ac:dyDescent="0.25">
      <c r="A108" t="s">
        <v>170</v>
      </c>
      <c r="B108" t="s">
        <v>171</v>
      </c>
      <c r="C108" s="1">
        <v>16529</v>
      </c>
      <c r="D108" t="s">
        <v>40</v>
      </c>
      <c r="E108">
        <f>MONTH(ubezpieczenia[[#This Row],[Data_urodz]])</f>
        <v>4</v>
      </c>
      <c r="F108">
        <f>IF(MID(ubezpieczenia[[#This Row],[Imie]],  LEN(ubezpieczenia[[#This Row],[Imie]]), 1)= "a", 1, 0)</f>
        <v>1</v>
      </c>
      <c r="G108">
        <f>2016 - YEAR(ubezpieczenia[[#This Row],[Data_urodz]])</f>
        <v>71</v>
      </c>
      <c r="H10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10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08">
        <f>IF(AND(ubezpieczenia[[#This Row],[Wiek]]&gt;=20, ubezpieczenia[[#This Row],[Wiek]]&lt;=29), 1,0)</f>
        <v>0</v>
      </c>
      <c r="K108">
        <f>IF(AND(ubezpieczenia[[#This Row],[Wiek]]&gt;=30, ubezpieczenia[[#This Row],[Wiek]]&lt;=39), 1,0)</f>
        <v>0</v>
      </c>
      <c r="L108">
        <f>IF(AND(ubezpieczenia[[#This Row],[Wiek]]&gt;=40, ubezpieczenia[[#This Row],[Wiek]]&lt;=49), 1,0)</f>
        <v>0</v>
      </c>
      <c r="M108">
        <f>IF(AND(ubezpieczenia[[#This Row],[Wiek]]&gt;=50, ubezpieczenia[[#This Row],[Wiek]]&lt;=59), 1,0)</f>
        <v>0</v>
      </c>
      <c r="N108">
        <f>IF(AND(ubezpieczenia[[#This Row],[Wiek]]&gt;=60, ubezpieczenia[[#This Row],[Wiek]]&lt;=69), 1,0)</f>
        <v>0</v>
      </c>
      <c r="O108">
        <f>IF(AND(ubezpieczenia[[#This Row],[Wiek]]&gt;=70, ubezpieczenia[[#This Row],[Wiek]]&lt;=79), 1,0)</f>
        <v>1</v>
      </c>
    </row>
    <row r="109" spans="1:15" x14ac:dyDescent="0.25">
      <c r="A109" t="s">
        <v>172</v>
      </c>
      <c r="B109" t="s">
        <v>5</v>
      </c>
      <c r="C109" s="1">
        <v>30530</v>
      </c>
      <c r="D109" t="s">
        <v>40</v>
      </c>
      <c r="E109">
        <f>MONTH(ubezpieczenia[[#This Row],[Data_urodz]])</f>
        <v>8</v>
      </c>
      <c r="F109">
        <f>IF(MID(ubezpieczenia[[#This Row],[Imie]],  LEN(ubezpieczenia[[#This Row],[Imie]]), 1)= "a", 1, 0)</f>
        <v>1</v>
      </c>
      <c r="G109">
        <f>2016 - YEAR(ubezpieczenia[[#This Row],[Data_urodz]])</f>
        <v>33</v>
      </c>
      <c r="H10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10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09">
        <f>IF(AND(ubezpieczenia[[#This Row],[Wiek]]&gt;=20, ubezpieczenia[[#This Row],[Wiek]]&lt;=29), 1,0)</f>
        <v>0</v>
      </c>
      <c r="K109">
        <f>IF(AND(ubezpieczenia[[#This Row],[Wiek]]&gt;=30, ubezpieczenia[[#This Row],[Wiek]]&lt;=39), 1,0)</f>
        <v>1</v>
      </c>
      <c r="L109">
        <f>IF(AND(ubezpieczenia[[#This Row],[Wiek]]&gt;=40, ubezpieczenia[[#This Row],[Wiek]]&lt;=49), 1,0)</f>
        <v>0</v>
      </c>
      <c r="M109">
        <f>IF(AND(ubezpieczenia[[#This Row],[Wiek]]&gt;=50, ubezpieczenia[[#This Row],[Wiek]]&lt;=59), 1,0)</f>
        <v>0</v>
      </c>
      <c r="N109">
        <f>IF(AND(ubezpieczenia[[#This Row],[Wiek]]&gt;=60, ubezpieczenia[[#This Row],[Wiek]]&lt;=69), 1,0)</f>
        <v>0</v>
      </c>
      <c r="O109">
        <f>IF(AND(ubezpieczenia[[#This Row],[Wiek]]&gt;=70, ubezpieczenia[[#This Row],[Wiek]]&lt;=79), 1,0)</f>
        <v>0</v>
      </c>
    </row>
    <row r="110" spans="1:15" x14ac:dyDescent="0.25">
      <c r="A110" t="s">
        <v>173</v>
      </c>
      <c r="B110" t="s">
        <v>77</v>
      </c>
      <c r="C110" s="1">
        <v>31601</v>
      </c>
      <c r="D110" t="s">
        <v>12</v>
      </c>
      <c r="E110">
        <f>MONTH(ubezpieczenia[[#This Row],[Data_urodz]])</f>
        <v>7</v>
      </c>
      <c r="F110">
        <f>IF(MID(ubezpieczenia[[#This Row],[Imie]],  LEN(ubezpieczenia[[#This Row],[Imie]]), 1)= "a", 1, 0)</f>
        <v>0</v>
      </c>
      <c r="G110">
        <f>2016 - YEAR(ubezpieczenia[[#This Row],[Data_urodz]])</f>
        <v>30</v>
      </c>
      <c r="H11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1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110">
        <f>IF(AND(ubezpieczenia[[#This Row],[Wiek]]&gt;=20, ubezpieczenia[[#This Row],[Wiek]]&lt;=29), 1,0)</f>
        <v>0</v>
      </c>
      <c r="K110">
        <f>IF(AND(ubezpieczenia[[#This Row],[Wiek]]&gt;=30, ubezpieczenia[[#This Row],[Wiek]]&lt;=39), 1,0)</f>
        <v>1</v>
      </c>
      <c r="L110">
        <f>IF(AND(ubezpieczenia[[#This Row],[Wiek]]&gt;=40, ubezpieczenia[[#This Row],[Wiek]]&lt;=49), 1,0)</f>
        <v>0</v>
      </c>
      <c r="M110">
        <f>IF(AND(ubezpieczenia[[#This Row],[Wiek]]&gt;=50, ubezpieczenia[[#This Row],[Wiek]]&lt;=59), 1,0)</f>
        <v>0</v>
      </c>
      <c r="N110">
        <f>IF(AND(ubezpieczenia[[#This Row],[Wiek]]&gt;=60, ubezpieczenia[[#This Row],[Wiek]]&lt;=69), 1,0)</f>
        <v>0</v>
      </c>
      <c r="O110">
        <f>IF(AND(ubezpieczenia[[#This Row],[Wiek]]&gt;=70, ubezpieczenia[[#This Row],[Wiek]]&lt;=79), 1,0)</f>
        <v>0</v>
      </c>
    </row>
    <row r="111" spans="1:15" x14ac:dyDescent="0.25">
      <c r="A111" t="s">
        <v>174</v>
      </c>
      <c r="B111" t="s">
        <v>157</v>
      </c>
      <c r="C111" s="1">
        <v>28427</v>
      </c>
      <c r="D111" t="s">
        <v>12</v>
      </c>
      <c r="E111">
        <f>MONTH(ubezpieczenia[[#This Row],[Data_urodz]])</f>
        <v>10</v>
      </c>
      <c r="F111">
        <f>IF(MID(ubezpieczenia[[#This Row],[Imie]],  LEN(ubezpieczenia[[#This Row],[Imie]]), 1)= "a", 1, 0)</f>
        <v>1</v>
      </c>
      <c r="G111">
        <f>2016 - YEAR(ubezpieczenia[[#This Row],[Data_urodz]])</f>
        <v>39</v>
      </c>
      <c r="H11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11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11">
        <f>IF(AND(ubezpieczenia[[#This Row],[Wiek]]&gt;=20, ubezpieczenia[[#This Row],[Wiek]]&lt;=29), 1,0)</f>
        <v>0</v>
      </c>
      <c r="K111">
        <f>IF(AND(ubezpieczenia[[#This Row],[Wiek]]&gt;=30, ubezpieczenia[[#This Row],[Wiek]]&lt;=39), 1,0)</f>
        <v>1</v>
      </c>
      <c r="L111">
        <f>IF(AND(ubezpieczenia[[#This Row],[Wiek]]&gt;=40, ubezpieczenia[[#This Row],[Wiek]]&lt;=49), 1,0)</f>
        <v>0</v>
      </c>
      <c r="M111">
        <f>IF(AND(ubezpieczenia[[#This Row],[Wiek]]&gt;=50, ubezpieczenia[[#This Row],[Wiek]]&lt;=59), 1,0)</f>
        <v>0</v>
      </c>
      <c r="N111">
        <f>IF(AND(ubezpieczenia[[#This Row],[Wiek]]&gt;=60, ubezpieczenia[[#This Row],[Wiek]]&lt;=69), 1,0)</f>
        <v>0</v>
      </c>
      <c r="O111">
        <f>IF(AND(ubezpieczenia[[#This Row],[Wiek]]&gt;=70, ubezpieczenia[[#This Row],[Wiek]]&lt;=79), 1,0)</f>
        <v>0</v>
      </c>
    </row>
    <row r="112" spans="1:15" x14ac:dyDescent="0.25">
      <c r="A112" t="s">
        <v>175</v>
      </c>
      <c r="B112" t="s">
        <v>176</v>
      </c>
      <c r="C112" s="1">
        <v>23139</v>
      </c>
      <c r="D112" t="s">
        <v>12</v>
      </c>
      <c r="E112">
        <f>MONTH(ubezpieczenia[[#This Row],[Data_urodz]])</f>
        <v>5</v>
      </c>
      <c r="F112">
        <f>IF(MID(ubezpieczenia[[#This Row],[Imie]],  LEN(ubezpieczenia[[#This Row],[Imie]]), 1)= "a", 1, 0)</f>
        <v>1</v>
      </c>
      <c r="G112">
        <f>2016 - YEAR(ubezpieczenia[[#This Row],[Data_urodz]])</f>
        <v>53</v>
      </c>
      <c r="H11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11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12">
        <f>IF(AND(ubezpieczenia[[#This Row],[Wiek]]&gt;=20, ubezpieczenia[[#This Row],[Wiek]]&lt;=29), 1,0)</f>
        <v>0</v>
      </c>
      <c r="K112">
        <f>IF(AND(ubezpieczenia[[#This Row],[Wiek]]&gt;=30, ubezpieczenia[[#This Row],[Wiek]]&lt;=39), 1,0)</f>
        <v>0</v>
      </c>
      <c r="L112">
        <f>IF(AND(ubezpieczenia[[#This Row],[Wiek]]&gt;=40, ubezpieczenia[[#This Row],[Wiek]]&lt;=49), 1,0)</f>
        <v>0</v>
      </c>
      <c r="M112">
        <f>IF(AND(ubezpieczenia[[#This Row],[Wiek]]&gt;=50, ubezpieczenia[[#This Row],[Wiek]]&lt;=59), 1,0)</f>
        <v>1</v>
      </c>
      <c r="N112">
        <f>IF(AND(ubezpieczenia[[#This Row],[Wiek]]&gt;=60, ubezpieczenia[[#This Row],[Wiek]]&lt;=69), 1,0)</f>
        <v>0</v>
      </c>
      <c r="O112">
        <f>IF(AND(ubezpieczenia[[#This Row],[Wiek]]&gt;=70, ubezpieczenia[[#This Row],[Wiek]]&lt;=79), 1,0)</f>
        <v>0</v>
      </c>
    </row>
    <row r="113" spans="1:15" x14ac:dyDescent="0.25">
      <c r="A113" t="s">
        <v>174</v>
      </c>
      <c r="B113" t="s">
        <v>177</v>
      </c>
      <c r="C113" s="1">
        <v>29861</v>
      </c>
      <c r="D113" t="s">
        <v>12</v>
      </c>
      <c r="E113">
        <f>MONTH(ubezpieczenia[[#This Row],[Data_urodz]])</f>
        <v>10</v>
      </c>
      <c r="F113">
        <f>IF(MID(ubezpieczenia[[#This Row],[Imie]],  LEN(ubezpieczenia[[#This Row],[Imie]]), 1)= "a", 1, 0)</f>
        <v>1</v>
      </c>
      <c r="G113">
        <f>2016 - YEAR(ubezpieczenia[[#This Row],[Data_urodz]])</f>
        <v>35</v>
      </c>
      <c r="H11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11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13">
        <f>IF(AND(ubezpieczenia[[#This Row],[Wiek]]&gt;=20, ubezpieczenia[[#This Row],[Wiek]]&lt;=29), 1,0)</f>
        <v>0</v>
      </c>
      <c r="K113">
        <f>IF(AND(ubezpieczenia[[#This Row],[Wiek]]&gt;=30, ubezpieczenia[[#This Row],[Wiek]]&lt;=39), 1,0)</f>
        <v>1</v>
      </c>
      <c r="L113">
        <f>IF(AND(ubezpieczenia[[#This Row],[Wiek]]&gt;=40, ubezpieczenia[[#This Row],[Wiek]]&lt;=49), 1,0)</f>
        <v>0</v>
      </c>
      <c r="M113">
        <f>IF(AND(ubezpieczenia[[#This Row],[Wiek]]&gt;=50, ubezpieczenia[[#This Row],[Wiek]]&lt;=59), 1,0)</f>
        <v>0</v>
      </c>
      <c r="N113">
        <f>IF(AND(ubezpieczenia[[#This Row],[Wiek]]&gt;=60, ubezpieczenia[[#This Row],[Wiek]]&lt;=69), 1,0)</f>
        <v>0</v>
      </c>
      <c r="O113">
        <f>IF(AND(ubezpieczenia[[#This Row],[Wiek]]&gt;=70, ubezpieczenia[[#This Row],[Wiek]]&lt;=79), 1,0)</f>
        <v>0</v>
      </c>
    </row>
    <row r="114" spans="1:15" x14ac:dyDescent="0.25">
      <c r="A114" t="s">
        <v>178</v>
      </c>
      <c r="B114" t="s">
        <v>179</v>
      </c>
      <c r="C114" s="1">
        <v>32545</v>
      </c>
      <c r="D114" t="s">
        <v>40</v>
      </c>
      <c r="E114">
        <f>MONTH(ubezpieczenia[[#This Row],[Data_urodz]])</f>
        <v>2</v>
      </c>
      <c r="F114">
        <f>IF(MID(ubezpieczenia[[#This Row],[Imie]],  LEN(ubezpieczenia[[#This Row],[Imie]]), 1)= "a", 1, 0)</f>
        <v>0</v>
      </c>
      <c r="G114">
        <f>2016 - YEAR(ubezpieczenia[[#This Row],[Data_urodz]])</f>
        <v>27</v>
      </c>
      <c r="H11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1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114">
        <f>IF(AND(ubezpieczenia[[#This Row],[Wiek]]&gt;=20, ubezpieczenia[[#This Row],[Wiek]]&lt;=29), 1,0)</f>
        <v>1</v>
      </c>
      <c r="K114">
        <f>IF(AND(ubezpieczenia[[#This Row],[Wiek]]&gt;=30, ubezpieczenia[[#This Row],[Wiek]]&lt;=39), 1,0)</f>
        <v>0</v>
      </c>
      <c r="L114">
        <f>IF(AND(ubezpieczenia[[#This Row],[Wiek]]&gt;=40, ubezpieczenia[[#This Row],[Wiek]]&lt;=49), 1,0)</f>
        <v>0</v>
      </c>
      <c r="M114">
        <f>IF(AND(ubezpieczenia[[#This Row],[Wiek]]&gt;=50, ubezpieczenia[[#This Row],[Wiek]]&lt;=59), 1,0)</f>
        <v>0</v>
      </c>
      <c r="N114">
        <f>IF(AND(ubezpieczenia[[#This Row],[Wiek]]&gt;=60, ubezpieczenia[[#This Row],[Wiek]]&lt;=69), 1,0)</f>
        <v>0</v>
      </c>
      <c r="O114">
        <f>IF(AND(ubezpieczenia[[#This Row],[Wiek]]&gt;=70, ubezpieczenia[[#This Row],[Wiek]]&lt;=79), 1,0)</f>
        <v>0</v>
      </c>
    </row>
    <row r="115" spans="1:15" x14ac:dyDescent="0.25">
      <c r="A115" t="s">
        <v>180</v>
      </c>
      <c r="B115" t="s">
        <v>94</v>
      </c>
      <c r="C115" s="1">
        <v>29361</v>
      </c>
      <c r="D115" t="s">
        <v>12</v>
      </c>
      <c r="E115">
        <f>MONTH(ubezpieczenia[[#This Row],[Data_urodz]])</f>
        <v>5</v>
      </c>
      <c r="F115">
        <f>IF(MID(ubezpieczenia[[#This Row],[Imie]],  LEN(ubezpieczenia[[#This Row],[Imie]]), 1)= "a", 1, 0)</f>
        <v>0</v>
      </c>
      <c r="G115">
        <f>2016 - YEAR(ubezpieczenia[[#This Row],[Data_urodz]])</f>
        <v>36</v>
      </c>
      <c r="H11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1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115">
        <f>IF(AND(ubezpieczenia[[#This Row],[Wiek]]&gt;=20, ubezpieczenia[[#This Row],[Wiek]]&lt;=29), 1,0)</f>
        <v>0</v>
      </c>
      <c r="K115">
        <f>IF(AND(ubezpieczenia[[#This Row],[Wiek]]&gt;=30, ubezpieczenia[[#This Row],[Wiek]]&lt;=39), 1,0)</f>
        <v>1</v>
      </c>
      <c r="L115">
        <f>IF(AND(ubezpieczenia[[#This Row],[Wiek]]&gt;=40, ubezpieczenia[[#This Row],[Wiek]]&lt;=49), 1,0)</f>
        <v>0</v>
      </c>
      <c r="M115">
        <f>IF(AND(ubezpieczenia[[#This Row],[Wiek]]&gt;=50, ubezpieczenia[[#This Row],[Wiek]]&lt;=59), 1,0)</f>
        <v>0</v>
      </c>
      <c r="N115">
        <f>IF(AND(ubezpieczenia[[#This Row],[Wiek]]&gt;=60, ubezpieczenia[[#This Row],[Wiek]]&lt;=69), 1,0)</f>
        <v>0</v>
      </c>
      <c r="O115">
        <f>IF(AND(ubezpieczenia[[#This Row],[Wiek]]&gt;=70, ubezpieczenia[[#This Row],[Wiek]]&lt;=79), 1,0)</f>
        <v>0</v>
      </c>
    </row>
    <row r="116" spans="1:15" x14ac:dyDescent="0.25">
      <c r="A116" t="s">
        <v>181</v>
      </c>
      <c r="B116" t="s">
        <v>49</v>
      </c>
      <c r="C116" s="1">
        <v>17772</v>
      </c>
      <c r="D116" t="s">
        <v>40</v>
      </c>
      <c r="E116">
        <f>MONTH(ubezpieczenia[[#This Row],[Data_urodz]])</f>
        <v>8</v>
      </c>
      <c r="F116">
        <f>IF(MID(ubezpieczenia[[#This Row],[Imie]],  LEN(ubezpieczenia[[#This Row],[Imie]]), 1)= "a", 1, 0)</f>
        <v>0</v>
      </c>
      <c r="G116">
        <f>2016 - YEAR(ubezpieczenia[[#This Row],[Data_urodz]])</f>
        <v>68</v>
      </c>
      <c r="H11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1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116">
        <f>IF(AND(ubezpieczenia[[#This Row],[Wiek]]&gt;=20, ubezpieczenia[[#This Row],[Wiek]]&lt;=29), 1,0)</f>
        <v>0</v>
      </c>
      <c r="K116">
        <f>IF(AND(ubezpieczenia[[#This Row],[Wiek]]&gt;=30, ubezpieczenia[[#This Row],[Wiek]]&lt;=39), 1,0)</f>
        <v>0</v>
      </c>
      <c r="L116">
        <f>IF(AND(ubezpieczenia[[#This Row],[Wiek]]&gt;=40, ubezpieczenia[[#This Row],[Wiek]]&lt;=49), 1,0)</f>
        <v>0</v>
      </c>
      <c r="M116">
        <f>IF(AND(ubezpieczenia[[#This Row],[Wiek]]&gt;=50, ubezpieczenia[[#This Row],[Wiek]]&lt;=59), 1,0)</f>
        <v>0</v>
      </c>
      <c r="N116">
        <f>IF(AND(ubezpieczenia[[#This Row],[Wiek]]&gt;=60, ubezpieczenia[[#This Row],[Wiek]]&lt;=69), 1,0)</f>
        <v>1</v>
      </c>
      <c r="O116">
        <f>IF(AND(ubezpieczenia[[#This Row],[Wiek]]&gt;=70, ubezpieczenia[[#This Row],[Wiek]]&lt;=79), 1,0)</f>
        <v>0</v>
      </c>
    </row>
    <row r="117" spans="1:15" x14ac:dyDescent="0.25">
      <c r="A117" t="s">
        <v>182</v>
      </c>
      <c r="B117" t="s">
        <v>183</v>
      </c>
      <c r="C117" s="1">
        <v>28580</v>
      </c>
      <c r="D117" t="s">
        <v>6</v>
      </c>
      <c r="E117">
        <f>MONTH(ubezpieczenia[[#This Row],[Data_urodz]])</f>
        <v>3</v>
      </c>
      <c r="F117">
        <f>IF(MID(ubezpieczenia[[#This Row],[Imie]],  LEN(ubezpieczenia[[#This Row],[Imie]]), 1)= "a", 1, 0)</f>
        <v>1</v>
      </c>
      <c r="G117">
        <f>2016 - YEAR(ubezpieczenia[[#This Row],[Data_urodz]])</f>
        <v>38</v>
      </c>
      <c r="H11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11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17">
        <f>IF(AND(ubezpieczenia[[#This Row],[Wiek]]&gt;=20, ubezpieczenia[[#This Row],[Wiek]]&lt;=29), 1,0)</f>
        <v>0</v>
      </c>
      <c r="K117">
        <f>IF(AND(ubezpieczenia[[#This Row],[Wiek]]&gt;=30, ubezpieczenia[[#This Row],[Wiek]]&lt;=39), 1,0)</f>
        <v>1</v>
      </c>
      <c r="L117">
        <f>IF(AND(ubezpieczenia[[#This Row],[Wiek]]&gt;=40, ubezpieczenia[[#This Row],[Wiek]]&lt;=49), 1,0)</f>
        <v>0</v>
      </c>
      <c r="M117">
        <f>IF(AND(ubezpieczenia[[#This Row],[Wiek]]&gt;=50, ubezpieczenia[[#This Row],[Wiek]]&lt;=59), 1,0)</f>
        <v>0</v>
      </c>
      <c r="N117">
        <f>IF(AND(ubezpieczenia[[#This Row],[Wiek]]&gt;=60, ubezpieczenia[[#This Row],[Wiek]]&lt;=69), 1,0)</f>
        <v>0</v>
      </c>
      <c r="O117">
        <f>IF(AND(ubezpieczenia[[#This Row],[Wiek]]&gt;=70, ubezpieczenia[[#This Row],[Wiek]]&lt;=79), 1,0)</f>
        <v>0</v>
      </c>
    </row>
    <row r="118" spans="1:15" x14ac:dyDescent="0.25">
      <c r="A118" t="s">
        <v>184</v>
      </c>
      <c r="B118" t="s">
        <v>185</v>
      </c>
      <c r="C118" s="1">
        <v>21154</v>
      </c>
      <c r="D118" t="s">
        <v>40</v>
      </c>
      <c r="E118">
        <f>MONTH(ubezpieczenia[[#This Row],[Data_urodz]])</f>
        <v>11</v>
      </c>
      <c r="F118">
        <f>IF(MID(ubezpieczenia[[#This Row],[Imie]],  LEN(ubezpieczenia[[#This Row],[Imie]]), 1)= "a", 1, 0)</f>
        <v>1</v>
      </c>
      <c r="G118">
        <f>2016 - YEAR(ubezpieczenia[[#This Row],[Data_urodz]])</f>
        <v>59</v>
      </c>
      <c r="H11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11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18">
        <f>IF(AND(ubezpieczenia[[#This Row],[Wiek]]&gt;=20, ubezpieczenia[[#This Row],[Wiek]]&lt;=29), 1,0)</f>
        <v>0</v>
      </c>
      <c r="K118">
        <f>IF(AND(ubezpieczenia[[#This Row],[Wiek]]&gt;=30, ubezpieczenia[[#This Row],[Wiek]]&lt;=39), 1,0)</f>
        <v>0</v>
      </c>
      <c r="L118">
        <f>IF(AND(ubezpieczenia[[#This Row],[Wiek]]&gt;=40, ubezpieczenia[[#This Row],[Wiek]]&lt;=49), 1,0)</f>
        <v>0</v>
      </c>
      <c r="M118">
        <f>IF(AND(ubezpieczenia[[#This Row],[Wiek]]&gt;=50, ubezpieczenia[[#This Row],[Wiek]]&lt;=59), 1,0)</f>
        <v>1</v>
      </c>
      <c r="N118">
        <f>IF(AND(ubezpieczenia[[#This Row],[Wiek]]&gt;=60, ubezpieczenia[[#This Row],[Wiek]]&lt;=69), 1,0)</f>
        <v>0</v>
      </c>
      <c r="O118">
        <f>IF(AND(ubezpieczenia[[#This Row],[Wiek]]&gt;=70, ubezpieczenia[[#This Row],[Wiek]]&lt;=79), 1,0)</f>
        <v>0</v>
      </c>
    </row>
    <row r="119" spans="1:15" x14ac:dyDescent="0.25">
      <c r="A119" t="s">
        <v>186</v>
      </c>
      <c r="B119" t="s">
        <v>54</v>
      </c>
      <c r="C119" s="1">
        <v>18183</v>
      </c>
      <c r="D119" t="s">
        <v>12</v>
      </c>
      <c r="E119">
        <f>MONTH(ubezpieczenia[[#This Row],[Data_urodz]])</f>
        <v>10</v>
      </c>
      <c r="F119">
        <f>IF(MID(ubezpieczenia[[#This Row],[Imie]],  LEN(ubezpieczenia[[#This Row],[Imie]]), 1)= "a", 1, 0)</f>
        <v>1</v>
      </c>
      <c r="G119">
        <f>2016 - YEAR(ubezpieczenia[[#This Row],[Data_urodz]])</f>
        <v>67</v>
      </c>
      <c r="H11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11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19">
        <f>IF(AND(ubezpieczenia[[#This Row],[Wiek]]&gt;=20, ubezpieczenia[[#This Row],[Wiek]]&lt;=29), 1,0)</f>
        <v>0</v>
      </c>
      <c r="K119">
        <f>IF(AND(ubezpieczenia[[#This Row],[Wiek]]&gt;=30, ubezpieczenia[[#This Row],[Wiek]]&lt;=39), 1,0)</f>
        <v>0</v>
      </c>
      <c r="L119">
        <f>IF(AND(ubezpieczenia[[#This Row],[Wiek]]&gt;=40, ubezpieczenia[[#This Row],[Wiek]]&lt;=49), 1,0)</f>
        <v>0</v>
      </c>
      <c r="M119">
        <f>IF(AND(ubezpieczenia[[#This Row],[Wiek]]&gt;=50, ubezpieczenia[[#This Row],[Wiek]]&lt;=59), 1,0)</f>
        <v>0</v>
      </c>
      <c r="N119">
        <f>IF(AND(ubezpieczenia[[#This Row],[Wiek]]&gt;=60, ubezpieczenia[[#This Row],[Wiek]]&lt;=69), 1,0)</f>
        <v>1</v>
      </c>
      <c r="O119">
        <f>IF(AND(ubezpieczenia[[#This Row],[Wiek]]&gt;=70, ubezpieczenia[[#This Row],[Wiek]]&lt;=79), 1,0)</f>
        <v>0</v>
      </c>
    </row>
    <row r="120" spans="1:15" x14ac:dyDescent="0.25">
      <c r="A120" t="s">
        <v>187</v>
      </c>
      <c r="B120" t="s">
        <v>188</v>
      </c>
      <c r="C120" s="1">
        <v>20630</v>
      </c>
      <c r="D120" t="s">
        <v>6</v>
      </c>
      <c r="E120">
        <f>MONTH(ubezpieczenia[[#This Row],[Data_urodz]])</f>
        <v>6</v>
      </c>
      <c r="F120">
        <f>IF(MID(ubezpieczenia[[#This Row],[Imie]],  LEN(ubezpieczenia[[#This Row],[Imie]]), 1)= "a", 1, 0)</f>
        <v>1</v>
      </c>
      <c r="G120">
        <f>2016 - YEAR(ubezpieczenia[[#This Row],[Data_urodz]])</f>
        <v>60</v>
      </c>
      <c r="H12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12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20">
        <f>IF(AND(ubezpieczenia[[#This Row],[Wiek]]&gt;=20, ubezpieczenia[[#This Row],[Wiek]]&lt;=29), 1,0)</f>
        <v>0</v>
      </c>
      <c r="K120">
        <f>IF(AND(ubezpieczenia[[#This Row],[Wiek]]&gt;=30, ubezpieczenia[[#This Row],[Wiek]]&lt;=39), 1,0)</f>
        <v>0</v>
      </c>
      <c r="L120">
        <f>IF(AND(ubezpieczenia[[#This Row],[Wiek]]&gt;=40, ubezpieczenia[[#This Row],[Wiek]]&lt;=49), 1,0)</f>
        <v>0</v>
      </c>
      <c r="M120">
        <f>IF(AND(ubezpieczenia[[#This Row],[Wiek]]&gt;=50, ubezpieczenia[[#This Row],[Wiek]]&lt;=59), 1,0)</f>
        <v>0</v>
      </c>
      <c r="N120">
        <f>IF(AND(ubezpieczenia[[#This Row],[Wiek]]&gt;=60, ubezpieczenia[[#This Row],[Wiek]]&lt;=69), 1,0)</f>
        <v>1</v>
      </c>
      <c r="O120">
        <f>IF(AND(ubezpieczenia[[#This Row],[Wiek]]&gt;=70, ubezpieczenia[[#This Row],[Wiek]]&lt;=79), 1,0)</f>
        <v>0</v>
      </c>
    </row>
    <row r="121" spans="1:15" x14ac:dyDescent="0.25">
      <c r="A121" t="s">
        <v>189</v>
      </c>
      <c r="B121" t="s">
        <v>49</v>
      </c>
      <c r="C121" s="1">
        <v>34364</v>
      </c>
      <c r="D121" t="s">
        <v>12</v>
      </c>
      <c r="E121">
        <f>MONTH(ubezpieczenia[[#This Row],[Data_urodz]])</f>
        <v>1</v>
      </c>
      <c r="F121">
        <f>IF(MID(ubezpieczenia[[#This Row],[Imie]],  LEN(ubezpieczenia[[#This Row],[Imie]]), 1)= "a", 1, 0)</f>
        <v>0</v>
      </c>
      <c r="G121">
        <f>2016 - YEAR(ubezpieczenia[[#This Row],[Data_urodz]])</f>
        <v>22</v>
      </c>
      <c r="H12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2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121">
        <f>IF(AND(ubezpieczenia[[#This Row],[Wiek]]&gt;=20, ubezpieczenia[[#This Row],[Wiek]]&lt;=29), 1,0)</f>
        <v>1</v>
      </c>
      <c r="K121">
        <f>IF(AND(ubezpieczenia[[#This Row],[Wiek]]&gt;=30, ubezpieczenia[[#This Row],[Wiek]]&lt;=39), 1,0)</f>
        <v>0</v>
      </c>
      <c r="L121">
        <f>IF(AND(ubezpieczenia[[#This Row],[Wiek]]&gt;=40, ubezpieczenia[[#This Row],[Wiek]]&lt;=49), 1,0)</f>
        <v>0</v>
      </c>
      <c r="M121">
        <f>IF(AND(ubezpieczenia[[#This Row],[Wiek]]&gt;=50, ubezpieczenia[[#This Row],[Wiek]]&lt;=59), 1,0)</f>
        <v>0</v>
      </c>
      <c r="N121">
        <f>IF(AND(ubezpieczenia[[#This Row],[Wiek]]&gt;=60, ubezpieczenia[[#This Row],[Wiek]]&lt;=69), 1,0)</f>
        <v>0</v>
      </c>
      <c r="O121">
        <f>IF(AND(ubezpieczenia[[#This Row],[Wiek]]&gt;=70, ubezpieczenia[[#This Row],[Wiek]]&lt;=79), 1,0)</f>
        <v>0</v>
      </c>
    </row>
    <row r="122" spans="1:15" x14ac:dyDescent="0.25">
      <c r="A122" t="s">
        <v>190</v>
      </c>
      <c r="B122" t="s">
        <v>20</v>
      </c>
      <c r="C122" s="1">
        <v>25582</v>
      </c>
      <c r="D122" t="s">
        <v>6</v>
      </c>
      <c r="E122">
        <f>MONTH(ubezpieczenia[[#This Row],[Data_urodz]])</f>
        <v>1</v>
      </c>
      <c r="F122">
        <f>IF(MID(ubezpieczenia[[#This Row],[Imie]],  LEN(ubezpieczenia[[#This Row],[Imie]]), 1)= "a", 1, 0)</f>
        <v>1</v>
      </c>
      <c r="G122">
        <f>2016 - YEAR(ubezpieczenia[[#This Row],[Data_urodz]])</f>
        <v>46</v>
      </c>
      <c r="H12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12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22">
        <f>IF(AND(ubezpieczenia[[#This Row],[Wiek]]&gt;=20, ubezpieczenia[[#This Row],[Wiek]]&lt;=29), 1,0)</f>
        <v>0</v>
      </c>
      <c r="K122">
        <f>IF(AND(ubezpieczenia[[#This Row],[Wiek]]&gt;=30, ubezpieczenia[[#This Row],[Wiek]]&lt;=39), 1,0)</f>
        <v>0</v>
      </c>
      <c r="L122">
        <f>IF(AND(ubezpieczenia[[#This Row],[Wiek]]&gt;=40, ubezpieczenia[[#This Row],[Wiek]]&lt;=49), 1,0)</f>
        <v>1</v>
      </c>
      <c r="M122">
        <f>IF(AND(ubezpieczenia[[#This Row],[Wiek]]&gt;=50, ubezpieczenia[[#This Row],[Wiek]]&lt;=59), 1,0)</f>
        <v>0</v>
      </c>
      <c r="N122">
        <f>IF(AND(ubezpieczenia[[#This Row],[Wiek]]&gt;=60, ubezpieczenia[[#This Row],[Wiek]]&lt;=69), 1,0)</f>
        <v>0</v>
      </c>
      <c r="O122">
        <f>IF(AND(ubezpieczenia[[#This Row],[Wiek]]&gt;=70, ubezpieczenia[[#This Row],[Wiek]]&lt;=79), 1,0)</f>
        <v>0</v>
      </c>
    </row>
    <row r="123" spans="1:15" x14ac:dyDescent="0.25">
      <c r="A123" t="s">
        <v>191</v>
      </c>
      <c r="B123" t="s">
        <v>192</v>
      </c>
      <c r="C123" s="1">
        <v>29350</v>
      </c>
      <c r="D123" t="s">
        <v>12</v>
      </c>
      <c r="E123">
        <f>MONTH(ubezpieczenia[[#This Row],[Data_urodz]])</f>
        <v>5</v>
      </c>
      <c r="F123">
        <f>IF(MID(ubezpieczenia[[#This Row],[Imie]],  LEN(ubezpieczenia[[#This Row],[Imie]]), 1)= "a", 1, 0)</f>
        <v>1</v>
      </c>
      <c r="G123">
        <f>2016 - YEAR(ubezpieczenia[[#This Row],[Data_urodz]])</f>
        <v>36</v>
      </c>
      <c r="H12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12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23">
        <f>IF(AND(ubezpieczenia[[#This Row],[Wiek]]&gt;=20, ubezpieczenia[[#This Row],[Wiek]]&lt;=29), 1,0)</f>
        <v>0</v>
      </c>
      <c r="K123">
        <f>IF(AND(ubezpieczenia[[#This Row],[Wiek]]&gt;=30, ubezpieczenia[[#This Row],[Wiek]]&lt;=39), 1,0)</f>
        <v>1</v>
      </c>
      <c r="L123">
        <f>IF(AND(ubezpieczenia[[#This Row],[Wiek]]&gt;=40, ubezpieczenia[[#This Row],[Wiek]]&lt;=49), 1,0)</f>
        <v>0</v>
      </c>
      <c r="M123">
        <f>IF(AND(ubezpieczenia[[#This Row],[Wiek]]&gt;=50, ubezpieczenia[[#This Row],[Wiek]]&lt;=59), 1,0)</f>
        <v>0</v>
      </c>
      <c r="N123">
        <f>IF(AND(ubezpieczenia[[#This Row],[Wiek]]&gt;=60, ubezpieczenia[[#This Row],[Wiek]]&lt;=69), 1,0)</f>
        <v>0</v>
      </c>
      <c r="O123">
        <f>IF(AND(ubezpieczenia[[#This Row],[Wiek]]&gt;=70, ubezpieczenia[[#This Row],[Wiek]]&lt;=79), 1,0)</f>
        <v>0</v>
      </c>
    </row>
    <row r="124" spans="1:15" x14ac:dyDescent="0.25">
      <c r="A124" t="s">
        <v>193</v>
      </c>
      <c r="B124" t="s">
        <v>194</v>
      </c>
      <c r="C124" s="1">
        <v>21704</v>
      </c>
      <c r="D124" t="s">
        <v>6</v>
      </c>
      <c r="E124">
        <f>MONTH(ubezpieczenia[[#This Row],[Data_urodz]])</f>
        <v>6</v>
      </c>
      <c r="F124">
        <f>IF(MID(ubezpieczenia[[#This Row],[Imie]],  LEN(ubezpieczenia[[#This Row],[Imie]]), 1)= "a", 1, 0)</f>
        <v>1</v>
      </c>
      <c r="G124">
        <f>2016 - YEAR(ubezpieczenia[[#This Row],[Data_urodz]])</f>
        <v>57</v>
      </c>
      <c r="H12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12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24">
        <f>IF(AND(ubezpieczenia[[#This Row],[Wiek]]&gt;=20, ubezpieczenia[[#This Row],[Wiek]]&lt;=29), 1,0)</f>
        <v>0</v>
      </c>
      <c r="K124">
        <f>IF(AND(ubezpieczenia[[#This Row],[Wiek]]&gt;=30, ubezpieczenia[[#This Row],[Wiek]]&lt;=39), 1,0)</f>
        <v>0</v>
      </c>
      <c r="L124">
        <f>IF(AND(ubezpieczenia[[#This Row],[Wiek]]&gt;=40, ubezpieczenia[[#This Row],[Wiek]]&lt;=49), 1,0)</f>
        <v>0</v>
      </c>
      <c r="M124">
        <f>IF(AND(ubezpieczenia[[#This Row],[Wiek]]&gt;=50, ubezpieczenia[[#This Row],[Wiek]]&lt;=59), 1,0)</f>
        <v>1</v>
      </c>
      <c r="N124">
        <f>IF(AND(ubezpieczenia[[#This Row],[Wiek]]&gt;=60, ubezpieczenia[[#This Row],[Wiek]]&lt;=69), 1,0)</f>
        <v>0</v>
      </c>
      <c r="O124">
        <f>IF(AND(ubezpieczenia[[#This Row],[Wiek]]&gt;=70, ubezpieczenia[[#This Row],[Wiek]]&lt;=79), 1,0)</f>
        <v>0</v>
      </c>
    </row>
    <row r="125" spans="1:15" x14ac:dyDescent="0.25">
      <c r="A125" t="s">
        <v>195</v>
      </c>
      <c r="B125" t="s">
        <v>192</v>
      </c>
      <c r="C125" s="1">
        <v>20436</v>
      </c>
      <c r="D125" t="s">
        <v>12</v>
      </c>
      <c r="E125">
        <f>MONTH(ubezpieczenia[[#This Row],[Data_urodz]])</f>
        <v>12</v>
      </c>
      <c r="F125">
        <f>IF(MID(ubezpieczenia[[#This Row],[Imie]],  LEN(ubezpieczenia[[#This Row],[Imie]]), 1)= "a", 1, 0)</f>
        <v>1</v>
      </c>
      <c r="G125">
        <f>2016 - YEAR(ubezpieczenia[[#This Row],[Data_urodz]])</f>
        <v>61</v>
      </c>
      <c r="H12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12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25">
        <f>IF(AND(ubezpieczenia[[#This Row],[Wiek]]&gt;=20, ubezpieczenia[[#This Row],[Wiek]]&lt;=29), 1,0)</f>
        <v>0</v>
      </c>
      <c r="K125">
        <f>IF(AND(ubezpieczenia[[#This Row],[Wiek]]&gt;=30, ubezpieczenia[[#This Row],[Wiek]]&lt;=39), 1,0)</f>
        <v>0</v>
      </c>
      <c r="L125">
        <f>IF(AND(ubezpieczenia[[#This Row],[Wiek]]&gt;=40, ubezpieczenia[[#This Row],[Wiek]]&lt;=49), 1,0)</f>
        <v>0</v>
      </c>
      <c r="M125">
        <f>IF(AND(ubezpieczenia[[#This Row],[Wiek]]&gt;=50, ubezpieczenia[[#This Row],[Wiek]]&lt;=59), 1,0)</f>
        <v>0</v>
      </c>
      <c r="N125">
        <f>IF(AND(ubezpieczenia[[#This Row],[Wiek]]&gt;=60, ubezpieczenia[[#This Row],[Wiek]]&lt;=69), 1,0)</f>
        <v>1</v>
      </c>
      <c r="O125">
        <f>IF(AND(ubezpieczenia[[#This Row],[Wiek]]&gt;=70, ubezpieczenia[[#This Row],[Wiek]]&lt;=79), 1,0)</f>
        <v>0</v>
      </c>
    </row>
    <row r="126" spans="1:15" x14ac:dyDescent="0.25">
      <c r="A126" t="s">
        <v>196</v>
      </c>
      <c r="B126" t="s">
        <v>139</v>
      </c>
      <c r="C126" s="1">
        <v>24475</v>
      </c>
      <c r="D126" t="s">
        <v>12</v>
      </c>
      <c r="E126">
        <f>MONTH(ubezpieczenia[[#This Row],[Data_urodz]])</f>
        <v>1</v>
      </c>
      <c r="F126">
        <f>IF(MID(ubezpieczenia[[#This Row],[Imie]],  LEN(ubezpieczenia[[#This Row],[Imie]]), 1)= "a", 1, 0)</f>
        <v>0</v>
      </c>
      <c r="G126">
        <f>2016 - YEAR(ubezpieczenia[[#This Row],[Data_urodz]])</f>
        <v>49</v>
      </c>
      <c r="H12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2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126">
        <f>IF(AND(ubezpieczenia[[#This Row],[Wiek]]&gt;=20, ubezpieczenia[[#This Row],[Wiek]]&lt;=29), 1,0)</f>
        <v>0</v>
      </c>
      <c r="K126">
        <f>IF(AND(ubezpieczenia[[#This Row],[Wiek]]&gt;=30, ubezpieczenia[[#This Row],[Wiek]]&lt;=39), 1,0)</f>
        <v>0</v>
      </c>
      <c r="L126">
        <f>IF(AND(ubezpieczenia[[#This Row],[Wiek]]&gt;=40, ubezpieczenia[[#This Row],[Wiek]]&lt;=49), 1,0)</f>
        <v>1</v>
      </c>
      <c r="M126">
        <f>IF(AND(ubezpieczenia[[#This Row],[Wiek]]&gt;=50, ubezpieczenia[[#This Row],[Wiek]]&lt;=59), 1,0)</f>
        <v>0</v>
      </c>
      <c r="N126">
        <f>IF(AND(ubezpieczenia[[#This Row],[Wiek]]&gt;=60, ubezpieczenia[[#This Row],[Wiek]]&lt;=69), 1,0)</f>
        <v>0</v>
      </c>
      <c r="O126">
        <f>IF(AND(ubezpieczenia[[#This Row],[Wiek]]&gt;=70, ubezpieczenia[[#This Row],[Wiek]]&lt;=79), 1,0)</f>
        <v>0</v>
      </c>
    </row>
    <row r="127" spans="1:15" x14ac:dyDescent="0.25">
      <c r="A127" t="s">
        <v>197</v>
      </c>
      <c r="B127" t="s">
        <v>87</v>
      </c>
      <c r="C127" s="1">
        <v>26773</v>
      </c>
      <c r="D127" t="s">
        <v>6</v>
      </c>
      <c r="E127">
        <f>MONTH(ubezpieczenia[[#This Row],[Data_urodz]])</f>
        <v>4</v>
      </c>
      <c r="F127">
        <f>IF(MID(ubezpieczenia[[#This Row],[Imie]],  LEN(ubezpieczenia[[#This Row],[Imie]]), 1)= "a", 1, 0)</f>
        <v>0</v>
      </c>
      <c r="G127">
        <f>2016 - YEAR(ubezpieczenia[[#This Row],[Data_urodz]])</f>
        <v>43</v>
      </c>
      <c r="H12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2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127">
        <f>IF(AND(ubezpieczenia[[#This Row],[Wiek]]&gt;=20, ubezpieczenia[[#This Row],[Wiek]]&lt;=29), 1,0)</f>
        <v>0</v>
      </c>
      <c r="K127">
        <f>IF(AND(ubezpieczenia[[#This Row],[Wiek]]&gt;=30, ubezpieczenia[[#This Row],[Wiek]]&lt;=39), 1,0)</f>
        <v>0</v>
      </c>
      <c r="L127">
        <f>IF(AND(ubezpieczenia[[#This Row],[Wiek]]&gt;=40, ubezpieczenia[[#This Row],[Wiek]]&lt;=49), 1,0)</f>
        <v>1</v>
      </c>
      <c r="M127">
        <f>IF(AND(ubezpieczenia[[#This Row],[Wiek]]&gt;=50, ubezpieczenia[[#This Row],[Wiek]]&lt;=59), 1,0)</f>
        <v>0</v>
      </c>
      <c r="N127">
        <f>IF(AND(ubezpieczenia[[#This Row],[Wiek]]&gt;=60, ubezpieczenia[[#This Row],[Wiek]]&lt;=69), 1,0)</f>
        <v>0</v>
      </c>
      <c r="O127">
        <f>IF(AND(ubezpieczenia[[#This Row],[Wiek]]&gt;=70, ubezpieczenia[[#This Row],[Wiek]]&lt;=79), 1,0)</f>
        <v>0</v>
      </c>
    </row>
    <row r="128" spans="1:15" x14ac:dyDescent="0.25">
      <c r="A128" t="s">
        <v>198</v>
      </c>
      <c r="B128" t="s">
        <v>199</v>
      </c>
      <c r="C128" s="1">
        <v>17668</v>
      </c>
      <c r="D128" t="s">
        <v>12</v>
      </c>
      <c r="E128">
        <f>MONTH(ubezpieczenia[[#This Row],[Data_urodz]])</f>
        <v>5</v>
      </c>
      <c r="F128">
        <f>IF(MID(ubezpieczenia[[#This Row],[Imie]],  LEN(ubezpieczenia[[#This Row],[Imie]]), 1)= "a", 1, 0)</f>
        <v>1</v>
      </c>
      <c r="G128">
        <f>2016 - YEAR(ubezpieczenia[[#This Row],[Data_urodz]])</f>
        <v>68</v>
      </c>
      <c r="H12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12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28">
        <f>IF(AND(ubezpieczenia[[#This Row],[Wiek]]&gt;=20, ubezpieczenia[[#This Row],[Wiek]]&lt;=29), 1,0)</f>
        <v>0</v>
      </c>
      <c r="K128">
        <f>IF(AND(ubezpieczenia[[#This Row],[Wiek]]&gt;=30, ubezpieczenia[[#This Row],[Wiek]]&lt;=39), 1,0)</f>
        <v>0</v>
      </c>
      <c r="L128">
        <f>IF(AND(ubezpieczenia[[#This Row],[Wiek]]&gt;=40, ubezpieczenia[[#This Row],[Wiek]]&lt;=49), 1,0)</f>
        <v>0</v>
      </c>
      <c r="M128">
        <f>IF(AND(ubezpieczenia[[#This Row],[Wiek]]&gt;=50, ubezpieczenia[[#This Row],[Wiek]]&lt;=59), 1,0)</f>
        <v>0</v>
      </c>
      <c r="N128">
        <f>IF(AND(ubezpieczenia[[#This Row],[Wiek]]&gt;=60, ubezpieczenia[[#This Row],[Wiek]]&lt;=69), 1,0)</f>
        <v>1</v>
      </c>
      <c r="O128">
        <f>IF(AND(ubezpieczenia[[#This Row],[Wiek]]&gt;=70, ubezpieczenia[[#This Row],[Wiek]]&lt;=79), 1,0)</f>
        <v>0</v>
      </c>
    </row>
    <row r="129" spans="1:15" x14ac:dyDescent="0.25">
      <c r="A129" t="s">
        <v>200</v>
      </c>
      <c r="B129" t="s">
        <v>201</v>
      </c>
      <c r="C129" s="1">
        <v>17382</v>
      </c>
      <c r="D129" t="s">
        <v>12</v>
      </c>
      <c r="E129">
        <f>MONTH(ubezpieczenia[[#This Row],[Data_urodz]])</f>
        <v>8</v>
      </c>
      <c r="F129">
        <f>IF(MID(ubezpieczenia[[#This Row],[Imie]],  LEN(ubezpieczenia[[#This Row],[Imie]]), 1)= "a", 1, 0)</f>
        <v>1</v>
      </c>
      <c r="G129">
        <f>2016 - YEAR(ubezpieczenia[[#This Row],[Data_urodz]])</f>
        <v>69</v>
      </c>
      <c r="H12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12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29">
        <f>IF(AND(ubezpieczenia[[#This Row],[Wiek]]&gt;=20, ubezpieczenia[[#This Row],[Wiek]]&lt;=29), 1,0)</f>
        <v>0</v>
      </c>
      <c r="K129">
        <f>IF(AND(ubezpieczenia[[#This Row],[Wiek]]&gt;=30, ubezpieczenia[[#This Row],[Wiek]]&lt;=39), 1,0)</f>
        <v>0</v>
      </c>
      <c r="L129">
        <f>IF(AND(ubezpieczenia[[#This Row],[Wiek]]&gt;=40, ubezpieczenia[[#This Row],[Wiek]]&lt;=49), 1,0)</f>
        <v>0</v>
      </c>
      <c r="M129">
        <f>IF(AND(ubezpieczenia[[#This Row],[Wiek]]&gt;=50, ubezpieczenia[[#This Row],[Wiek]]&lt;=59), 1,0)</f>
        <v>0</v>
      </c>
      <c r="N129">
        <f>IF(AND(ubezpieczenia[[#This Row],[Wiek]]&gt;=60, ubezpieczenia[[#This Row],[Wiek]]&lt;=69), 1,0)</f>
        <v>1</v>
      </c>
      <c r="O129">
        <f>IF(AND(ubezpieczenia[[#This Row],[Wiek]]&gt;=70, ubezpieczenia[[#This Row],[Wiek]]&lt;=79), 1,0)</f>
        <v>0</v>
      </c>
    </row>
    <row r="130" spans="1:15" x14ac:dyDescent="0.25">
      <c r="A130" t="s">
        <v>202</v>
      </c>
      <c r="B130" t="s">
        <v>8</v>
      </c>
      <c r="C130" s="1">
        <v>16976</v>
      </c>
      <c r="D130" t="s">
        <v>6</v>
      </c>
      <c r="E130">
        <f>MONTH(ubezpieczenia[[#This Row],[Data_urodz]])</f>
        <v>6</v>
      </c>
      <c r="F130">
        <f>IF(MID(ubezpieczenia[[#This Row],[Imie]],  LEN(ubezpieczenia[[#This Row],[Imie]]), 1)= "a", 1, 0)</f>
        <v>0</v>
      </c>
      <c r="G130">
        <f>2016 - YEAR(ubezpieczenia[[#This Row],[Data_urodz]])</f>
        <v>70</v>
      </c>
      <c r="H13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3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130">
        <f>IF(AND(ubezpieczenia[[#This Row],[Wiek]]&gt;=20, ubezpieczenia[[#This Row],[Wiek]]&lt;=29), 1,0)</f>
        <v>0</v>
      </c>
      <c r="K130">
        <f>IF(AND(ubezpieczenia[[#This Row],[Wiek]]&gt;=30, ubezpieczenia[[#This Row],[Wiek]]&lt;=39), 1,0)</f>
        <v>0</v>
      </c>
      <c r="L130">
        <f>IF(AND(ubezpieczenia[[#This Row],[Wiek]]&gt;=40, ubezpieczenia[[#This Row],[Wiek]]&lt;=49), 1,0)</f>
        <v>0</v>
      </c>
      <c r="M130">
        <f>IF(AND(ubezpieczenia[[#This Row],[Wiek]]&gt;=50, ubezpieczenia[[#This Row],[Wiek]]&lt;=59), 1,0)</f>
        <v>0</v>
      </c>
      <c r="N130">
        <f>IF(AND(ubezpieczenia[[#This Row],[Wiek]]&gt;=60, ubezpieczenia[[#This Row],[Wiek]]&lt;=69), 1,0)</f>
        <v>0</v>
      </c>
      <c r="O130">
        <f>IF(AND(ubezpieczenia[[#This Row],[Wiek]]&gt;=70, ubezpieczenia[[#This Row],[Wiek]]&lt;=79), 1,0)</f>
        <v>1</v>
      </c>
    </row>
    <row r="131" spans="1:15" x14ac:dyDescent="0.25">
      <c r="A131" t="s">
        <v>203</v>
      </c>
      <c r="B131" t="s">
        <v>204</v>
      </c>
      <c r="C131" s="1">
        <v>33779</v>
      </c>
      <c r="D131" t="s">
        <v>40</v>
      </c>
      <c r="E131">
        <f>MONTH(ubezpieczenia[[#This Row],[Data_urodz]])</f>
        <v>6</v>
      </c>
      <c r="F131">
        <f>IF(MID(ubezpieczenia[[#This Row],[Imie]],  LEN(ubezpieczenia[[#This Row],[Imie]]), 1)= "a", 1, 0)</f>
        <v>0</v>
      </c>
      <c r="G131">
        <f>2016 - YEAR(ubezpieczenia[[#This Row],[Data_urodz]])</f>
        <v>24</v>
      </c>
      <c r="H13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3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131">
        <f>IF(AND(ubezpieczenia[[#This Row],[Wiek]]&gt;=20, ubezpieczenia[[#This Row],[Wiek]]&lt;=29), 1,0)</f>
        <v>1</v>
      </c>
      <c r="K131">
        <f>IF(AND(ubezpieczenia[[#This Row],[Wiek]]&gt;=30, ubezpieczenia[[#This Row],[Wiek]]&lt;=39), 1,0)</f>
        <v>0</v>
      </c>
      <c r="L131">
        <f>IF(AND(ubezpieczenia[[#This Row],[Wiek]]&gt;=40, ubezpieczenia[[#This Row],[Wiek]]&lt;=49), 1,0)</f>
        <v>0</v>
      </c>
      <c r="M131">
        <f>IF(AND(ubezpieczenia[[#This Row],[Wiek]]&gt;=50, ubezpieczenia[[#This Row],[Wiek]]&lt;=59), 1,0)</f>
        <v>0</v>
      </c>
      <c r="N131">
        <f>IF(AND(ubezpieczenia[[#This Row],[Wiek]]&gt;=60, ubezpieczenia[[#This Row],[Wiek]]&lt;=69), 1,0)</f>
        <v>0</v>
      </c>
      <c r="O131">
        <f>IF(AND(ubezpieczenia[[#This Row],[Wiek]]&gt;=70, ubezpieczenia[[#This Row],[Wiek]]&lt;=79), 1,0)</f>
        <v>0</v>
      </c>
    </row>
    <row r="132" spans="1:15" x14ac:dyDescent="0.25">
      <c r="A132" t="s">
        <v>75</v>
      </c>
      <c r="B132" t="s">
        <v>37</v>
      </c>
      <c r="C132" s="1">
        <v>33885</v>
      </c>
      <c r="D132" t="s">
        <v>6</v>
      </c>
      <c r="E132">
        <f>MONTH(ubezpieczenia[[#This Row],[Data_urodz]])</f>
        <v>10</v>
      </c>
      <c r="F132">
        <f>IF(MID(ubezpieczenia[[#This Row],[Imie]],  LEN(ubezpieczenia[[#This Row],[Imie]]), 1)= "a", 1, 0)</f>
        <v>1</v>
      </c>
      <c r="G132">
        <f>2016 - YEAR(ubezpieczenia[[#This Row],[Data_urodz]])</f>
        <v>24</v>
      </c>
      <c r="H13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13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32">
        <f>IF(AND(ubezpieczenia[[#This Row],[Wiek]]&gt;=20, ubezpieczenia[[#This Row],[Wiek]]&lt;=29), 1,0)</f>
        <v>1</v>
      </c>
      <c r="K132">
        <f>IF(AND(ubezpieczenia[[#This Row],[Wiek]]&gt;=30, ubezpieczenia[[#This Row],[Wiek]]&lt;=39), 1,0)</f>
        <v>0</v>
      </c>
      <c r="L132">
        <f>IF(AND(ubezpieczenia[[#This Row],[Wiek]]&gt;=40, ubezpieczenia[[#This Row],[Wiek]]&lt;=49), 1,0)</f>
        <v>0</v>
      </c>
      <c r="M132">
        <f>IF(AND(ubezpieczenia[[#This Row],[Wiek]]&gt;=50, ubezpieczenia[[#This Row],[Wiek]]&lt;=59), 1,0)</f>
        <v>0</v>
      </c>
      <c r="N132">
        <f>IF(AND(ubezpieczenia[[#This Row],[Wiek]]&gt;=60, ubezpieczenia[[#This Row],[Wiek]]&lt;=69), 1,0)</f>
        <v>0</v>
      </c>
      <c r="O132">
        <f>IF(AND(ubezpieczenia[[#This Row],[Wiek]]&gt;=70, ubezpieczenia[[#This Row],[Wiek]]&lt;=79), 1,0)</f>
        <v>0</v>
      </c>
    </row>
    <row r="133" spans="1:15" x14ac:dyDescent="0.25">
      <c r="A133" t="s">
        <v>205</v>
      </c>
      <c r="B133" t="s">
        <v>25</v>
      </c>
      <c r="C133" s="1">
        <v>30498</v>
      </c>
      <c r="D133" t="s">
        <v>9</v>
      </c>
      <c r="E133">
        <f>MONTH(ubezpieczenia[[#This Row],[Data_urodz]])</f>
        <v>7</v>
      </c>
      <c r="F133">
        <f>IF(MID(ubezpieczenia[[#This Row],[Imie]],  LEN(ubezpieczenia[[#This Row],[Imie]]), 1)= "a", 1, 0)</f>
        <v>1</v>
      </c>
      <c r="G133">
        <f>2016 - YEAR(ubezpieczenia[[#This Row],[Data_urodz]])</f>
        <v>33</v>
      </c>
      <c r="H13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13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33">
        <f>IF(AND(ubezpieczenia[[#This Row],[Wiek]]&gt;=20, ubezpieczenia[[#This Row],[Wiek]]&lt;=29), 1,0)</f>
        <v>0</v>
      </c>
      <c r="K133">
        <f>IF(AND(ubezpieczenia[[#This Row],[Wiek]]&gt;=30, ubezpieczenia[[#This Row],[Wiek]]&lt;=39), 1,0)</f>
        <v>1</v>
      </c>
      <c r="L133">
        <f>IF(AND(ubezpieczenia[[#This Row],[Wiek]]&gt;=40, ubezpieczenia[[#This Row],[Wiek]]&lt;=49), 1,0)</f>
        <v>0</v>
      </c>
      <c r="M133">
        <f>IF(AND(ubezpieczenia[[#This Row],[Wiek]]&gt;=50, ubezpieczenia[[#This Row],[Wiek]]&lt;=59), 1,0)</f>
        <v>0</v>
      </c>
      <c r="N133">
        <f>IF(AND(ubezpieczenia[[#This Row],[Wiek]]&gt;=60, ubezpieczenia[[#This Row],[Wiek]]&lt;=69), 1,0)</f>
        <v>0</v>
      </c>
      <c r="O133">
        <f>IF(AND(ubezpieczenia[[#This Row],[Wiek]]&gt;=70, ubezpieczenia[[#This Row],[Wiek]]&lt;=79), 1,0)</f>
        <v>0</v>
      </c>
    </row>
    <row r="134" spans="1:15" x14ac:dyDescent="0.25">
      <c r="A134" t="s">
        <v>206</v>
      </c>
      <c r="B134" t="s">
        <v>167</v>
      </c>
      <c r="C134" s="1">
        <v>22090</v>
      </c>
      <c r="D134" t="s">
        <v>9</v>
      </c>
      <c r="E134">
        <f>MONTH(ubezpieczenia[[#This Row],[Data_urodz]])</f>
        <v>6</v>
      </c>
      <c r="F134">
        <f>IF(MID(ubezpieczenia[[#This Row],[Imie]],  LEN(ubezpieczenia[[#This Row],[Imie]]), 1)= "a", 1, 0)</f>
        <v>0</v>
      </c>
      <c r="G134">
        <f>2016 - YEAR(ubezpieczenia[[#This Row],[Data_urodz]])</f>
        <v>56</v>
      </c>
      <c r="H13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3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134">
        <f>IF(AND(ubezpieczenia[[#This Row],[Wiek]]&gt;=20, ubezpieczenia[[#This Row],[Wiek]]&lt;=29), 1,0)</f>
        <v>0</v>
      </c>
      <c r="K134">
        <f>IF(AND(ubezpieczenia[[#This Row],[Wiek]]&gt;=30, ubezpieczenia[[#This Row],[Wiek]]&lt;=39), 1,0)</f>
        <v>0</v>
      </c>
      <c r="L134">
        <f>IF(AND(ubezpieczenia[[#This Row],[Wiek]]&gt;=40, ubezpieczenia[[#This Row],[Wiek]]&lt;=49), 1,0)</f>
        <v>0</v>
      </c>
      <c r="M134">
        <f>IF(AND(ubezpieczenia[[#This Row],[Wiek]]&gt;=50, ubezpieczenia[[#This Row],[Wiek]]&lt;=59), 1,0)</f>
        <v>1</v>
      </c>
      <c r="N134">
        <f>IF(AND(ubezpieczenia[[#This Row],[Wiek]]&gt;=60, ubezpieczenia[[#This Row],[Wiek]]&lt;=69), 1,0)</f>
        <v>0</v>
      </c>
      <c r="O134">
        <f>IF(AND(ubezpieczenia[[#This Row],[Wiek]]&gt;=70, ubezpieczenia[[#This Row],[Wiek]]&lt;=79), 1,0)</f>
        <v>0</v>
      </c>
    </row>
    <row r="135" spans="1:15" x14ac:dyDescent="0.25">
      <c r="A135" t="s">
        <v>207</v>
      </c>
      <c r="B135" t="s">
        <v>37</v>
      </c>
      <c r="C135" s="1">
        <v>27938</v>
      </c>
      <c r="D135" t="s">
        <v>6</v>
      </c>
      <c r="E135">
        <f>MONTH(ubezpieczenia[[#This Row],[Data_urodz]])</f>
        <v>6</v>
      </c>
      <c r="F135">
        <f>IF(MID(ubezpieczenia[[#This Row],[Imie]],  LEN(ubezpieczenia[[#This Row],[Imie]]), 1)= "a", 1, 0)</f>
        <v>1</v>
      </c>
      <c r="G135">
        <f>2016 - YEAR(ubezpieczenia[[#This Row],[Data_urodz]])</f>
        <v>40</v>
      </c>
      <c r="H13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13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35">
        <f>IF(AND(ubezpieczenia[[#This Row],[Wiek]]&gt;=20, ubezpieczenia[[#This Row],[Wiek]]&lt;=29), 1,0)</f>
        <v>0</v>
      </c>
      <c r="K135">
        <f>IF(AND(ubezpieczenia[[#This Row],[Wiek]]&gt;=30, ubezpieczenia[[#This Row],[Wiek]]&lt;=39), 1,0)</f>
        <v>0</v>
      </c>
      <c r="L135">
        <f>IF(AND(ubezpieczenia[[#This Row],[Wiek]]&gt;=40, ubezpieczenia[[#This Row],[Wiek]]&lt;=49), 1,0)</f>
        <v>1</v>
      </c>
      <c r="M135">
        <f>IF(AND(ubezpieczenia[[#This Row],[Wiek]]&gt;=50, ubezpieczenia[[#This Row],[Wiek]]&lt;=59), 1,0)</f>
        <v>0</v>
      </c>
      <c r="N135">
        <f>IF(AND(ubezpieczenia[[#This Row],[Wiek]]&gt;=60, ubezpieczenia[[#This Row],[Wiek]]&lt;=69), 1,0)</f>
        <v>0</v>
      </c>
      <c r="O135">
        <f>IF(AND(ubezpieczenia[[#This Row],[Wiek]]&gt;=70, ubezpieczenia[[#This Row],[Wiek]]&lt;=79), 1,0)</f>
        <v>0</v>
      </c>
    </row>
    <row r="136" spans="1:15" x14ac:dyDescent="0.25">
      <c r="A136" t="s">
        <v>208</v>
      </c>
      <c r="B136" t="s">
        <v>47</v>
      </c>
      <c r="C136" s="1">
        <v>23762</v>
      </c>
      <c r="D136" t="s">
        <v>12</v>
      </c>
      <c r="E136">
        <f>MONTH(ubezpieczenia[[#This Row],[Data_urodz]])</f>
        <v>1</v>
      </c>
      <c r="F136">
        <f>IF(MID(ubezpieczenia[[#This Row],[Imie]],  LEN(ubezpieczenia[[#This Row],[Imie]]), 1)= "a", 1, 0)</f>
        <v>1</v>
      </c>
      <c r="G136">
        <f>2016 - YEAR(ubezpieczenia[[#This Row],[Data_urodz]])</f>
        <v>51</v>
      </c>
      <c r="H13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13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36">
        <f>IF(AND(ubezpieczenia[[#This Row],[Wiek]]&gt;=20, ubezpieczenia[[#This Row],[Wiek]]&lt;=29), 1,0)</f>
        <v>0</v>
      </c>
      <c r="K136">
        <f>IF(AND(ubezpieczenia[[#This Row],[Wiek]]&gt;=30, ubezpieczenia[[#This Row],[Wiek]]&lt;=39), 1,0)</f>
        <v>0</v>
      </c>
      <c r="L136">
        <f>IF(AND(ubezpieczenia[[#This Row],[Wiek]]&gt;=40, ubezpieczenia[[#This Row],[Wiek]]&lt;=49), 1,0)</f>
        <v>0</v>
      </c>
      <c r="M136">
        <f>IF(AND(ubezpieczenia[[#This Row],[Wiek]]&gt;=50, ubezpieczenia[[#This Row],[Wiek]]&lt;=59), 1,0)</f>
        <v>1</v>
      </c>
      <c r="N136">
        <f>IF(AND(ubezpieczenia[[#This Row],[Wiek]]&gt;=60, ubezpieczenia[[#This Row],[Wiek]]&lt;=69), 1,0)</f>
        <v>0</v>
      </c>
      <c r="O136">
        <f>IF(AND(ubezpieczenia[[#This Row],[Wiek]]&gt;=70, ubezpieczenia[[#This Row],[Wiek]]&lt;=79), 1,0)</f>
        <v>0</v>
      </c>
    </row>
    <row r="137" spans="1:15" x14ac:dyDescent="0.25">
      <c r="A137" t="s">
        <v>209</v>
      </c>
      <c r="B137" t="s">
        <v>131</v>
      </c>
      <c r="C137" s="1">
        <v>25158</v>
      </c>
      <c r="D137" t="s">
        <v>6</v>
      </c>
      <c r="E137">
        <f>MONTH(ubezpieczenia[[#This Row],[Data_urodz]])</f>
        <v>11</v>
      </c>
      <c r="F137">
        <f>IF(MID(ubezpieczenia[[#This Row],[Imie]],  LEN(ubezpieczenia[[#This Row],[Imie]]), 1)= "a", 1, 0)</f>
        <v>1</v>
      </c>
      <c r="G137">
        <f>2016 - YEAR(ubezpieczenia[[#This Row],[Data_urodz]])</f>
        <v>48</v>
      </c>
      <c r="H13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13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37">
        <f>IF(AND(ubezpieczenia[[#This Row],[Wiek]]&gt;=20, ubezpieczenia[[#This Row],[Wiek]]&lt;=29), 1,0)</f>
        <v>0</v>
      </c>
      <c r="K137">
        <f>IF(AND(ubezpieczenia[[#This Row],[Wiek]]&gt;=30, ubezpieczenia[[#This Row],[Wiek]]&lt;=39), 1,0)</f>
        <v>0</v>
      </c>
      <c r="L137">
        <f>IF(AND(ubezpieczenia[[#This Row],[Wiek]]&gt;=40, ubezpieczenia[[#This Row],[Wiek]]&lt;=49), 1,0)</f>
        <v>1</v>
      </c>
      <c r="M137">
        <f>IF(AND(ubezpieczenia[[#This Row],[Wiek]]&gt;=50, ubezpieczenia[[#This Row],[Wiek]]&lt;=59), 1,0)</f>
        <v>0</v>
      </c>
      <c r="N137">
        <f>IF(AND(ubezpieczenia[[#This Row],[Wiek]]&gt;=60, ubezpieczenia[[#This Row],[Wiek]]&lt;=69), 1,0)</f>
        <v>0</v>
      </c>
      <c r="O137">
        <f>IF(AND(ubezpieczenia[[#This Row],[Wiek]]&gt;=70, ubezpieczenia[[#This Row],[Wiek]]&lt;=79), 1,0)</f>
        <v>0</v>
      </c>
    </row>
    <row r="138" spans="1:15" x14ac:dyDescent="0.25">
      <c r="A138" t="s">
        <v>210</v>
      </c>
      <c r="B138" t="s">
        <v>37</v>
      </c>
      <c r="C138" s="1">
        <v>24824</v>
      </c>
      <c r="D138" t="s">
        <v>12</v>
      </c>
      <c r="E138">
        <f>MONTH(ubezpieczenia[[#This Row],[Data_urodz]])</f>
        <v>12</v>
      </c>
      <c r="F138">
        <f>IF(MID(ubezpieczenia[[#This Row],[Imie]],  LEN(ubezpieczenia[[#This Row],[Imie]]), 1)= "a", 1, 0)</f>
        <v>1</v>
      </c>
      <c r="G138">
        <f>2016 - YEAR(ubezpieczenia[[#This Row],[Data_urodz]])</f>
        <v>49</v>
      </c>
      <c r="H13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13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38">
        <f>IF(AND(ubezpieczenia[[#This Row],[Wiek]]&gt;=20, ubezpieczenia[[#This Row],[Wiek]]&lt;=29), 1,0)</f>
        <v>0</v>
      </c>
      <c r="K138">
        <f>IF(AND(ubezpieczenia[[#This Row],[Wiek]]&gt;=30, ubezpieczenia[[#This Row],[Wiek]]&lt;=39), 1,0)</f>
        <v>0</v>
      </c>
      <c r="L138">
        <f>IF(AND(ubezpieczenia[[#This Row],[Wiek]]&gt;=40, ubezpieczenia[[#This Row],[Wiek]]&lt;=49), 1,0)</f>
        <v>1</v>
      </c>
      <c r="M138">
        <f>IF(AND(ubezpieczenia[[#This Row],[Wiek]]&gt;=50, ubezpieczenia[[#This Row],[Wiek]]&lt;=59), 1,0)</f>
        <v>0</v>
      </c>
      <c r="N138">
        <f>IF(AND(ubezpieczenia[[#This Row],[Wiek]]&gt;=60, ubezpieczenia[[#This Row],[Wiek]]&lt;=69), 1,0)</f>
        <v>0</v>
      </c>
      <c r="O138">
        <f>IF(AND(ubezpieczenia[[#This Row],[Wiek]]&gt;=70, ubezpieczenia[[#This Row],[Wiek]]&lt;=79), 1,0)</f>
        <v>0</v>
      </c>
    </row>
    <row r="139" spans="1:15" x14ac:dyDescent="0.25">
      <c r="A139" t="s">
        <v>211</v>
      </c>
      <c r="B139" t="s">
        <v>49</v>
      </c>
      <c r="C139" s="1">
        <v>33398</v>
      </c>
      <c r="D139" t="s">
        <v>9</v>
      </c>
      <c r="E139">
        <f>MONTH(ubezpieczenia[[#This Row],[Data_urodz]])</f>
        <v>6</v>
      </c>
      <c r="F139">
        <f>IF(MID(ubezpieczenia[[#This Row],[Imie]],  LEN(ubezpieczenia[[#This Row],[Imie]]), 1)= "a", 1, 0)</f>
        <v>0</v>
      </c>
      <c r="G139">
        <f>2016 - YEAR(ubezpieczenia[[#This Row],[Data_urodz]])</f>
        <v>25</v>
      </c>
      <c r="H13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3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139">
        <f>IF(AND(ubezpieczenia[[#This Row],[Wiek]]&gt;=20, ubezpieczenia[[#This Row],[Wiek]]&lt;=29), 1,0)</f>
        <v>1</v>
      </c>
      <c r="K139">
        <f>IF(AND(ubezpieczenia[[#This Row],[Wiek]]&gt;=30, ubezpieczenia[[#This Row],[Wiek]]&lt;=39), 1,0)</f>
        <v>0</v>
      </c>
      <c r="L139">
        <f>IF(AND(ubezpieczenia[[#This Row],[Wiek]]&gt;=40, ubezpieczenia[[#This Row],[Wiek]]&lt;=49), 1,0)</f>
        <v>0</v>
      </c>
      <c r="M139">
        <f>IF(AND(ubezpieczenia[[#This Row],[Wiek]]&gt;=50, ubezpieczenia[[#This Row],[Wiek]]&lt;=59), 1,0)</f>
        <v>0</v>
      </c>
      <c r="N139">
        <f>IF(AND(ubezpieczenia[[#This Row],[Wiek]]&gt;=60, ubezpieczenia[[#This Row],[Wiek]]&lt;=69), 1,0)</f>
        <v>0</v>
      </c>
      <c r="O139">
        <f>IF(AND(ubezpieczenia[[#This Row],[Wiek]]&gt;=70, ubezpieczenia[[#This Row],[Wiek]]&lt;=79), 1,0)</f>
        <v>0</v>
      </c>
    </row>
    <row r="140" spans="1:15" x14ac:dyDescent="0.25">
      <c r="A140" t="s">
        <v>212</v>
      </c>
      <c r="B140" t="s">
        <v>18</v>
      </c>
      <c r="C140" s="1">
        <v>34795</v>
      </c>
      <c r="D140" t="s">
        <v>9</v>
      </c>
      <c r="E140">
        <f>MONTH(ubezpieczenia[[#This Row],[Data_urodz]])</f>
        <v>4</v>
      </c>
      <c r="F140">
        <f>IF(MID(ubezpieczenia[[#This Row],[Imie]],  LEN(ubezpieczenia[[#This Row],[Imie]]), 1)= "a", 1, 0)</f>
        <v>0</v>
      </c>
      <c r="G140">
        <f>2016 - YEAR(ubezpieczenia[[#This Row],[Data_urodz]])</f>
        <v>21</v>
      </c>
      <c r="H14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4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140">
        <f>IF(AND(ubezpieczenia[[#This Row],[Wiek]]&gt;=20, ubezpieczenia[[#This Row],[Wiek]]&lt;=29), 1,0)</f>
        <v>1</v>
      </c>
      <c r="K140">
        <f>IF(AND(ubezpieczenia[[#This Row],[Wiek]]&gt;=30, ubezpieczenia[[#This Row],[Wiek]]&lt;=39), 1,0)</f>
        <v>0</v>
      </c>
      <c r="L140">
        <f>IF(AND(ubezpieczenia[[#This Row],[Wiek]]&gt;=40, ubezpieczenia[[#This Row],[Wiek]]&lt;=49), 1,0)</f>
        <v>0</v>
      </c>
      <c r="M140">
        <f>IF(AND(ubezpieczenia[[#This Row],[Wiek]]&gt;=50, ubezpieczenia[[#This Row],[Wiek]]&lt;=59), 1,0)</f>
        <v>0</v>
      </c>
      <c r="N140">
        <f>IF(AND(ubezpieczenia[[#This Row],[Wiek]]&gt;=60, ubezpieczenia[[#This Row],[Wiek]]&lt;=69), 1,0)</f>
        <v>0</v>
      </c>
      <c r="O140">
        <f>IF(AND(ubezpieczenia[[#This Row],[Wiek]]&gt;=70, ubezpieczenia[[#This Row],[Wiek]]&lt;=79), 1,0)</f>
        <v>0</v>
      </c>
    </row>
    <row r="141" spans="1:15" x14ac:dyDescent="0.25">
      <c r="A141" t="s">
        <v>88</v>
      </c>
      <c r="B141" t="s">
        <v>213</v>
      </c>
      <c r="C141" s="1">
        <v>20374</v>
      </c>
      <c r="D141" t="s">
        <v>12</v>
      </c>
      <c r="E141">
        <f>MONTH(ubezpieczenia[[#This Row],[Data_urodz]])</f>
        <v>10</v>
      </c>
      <c r="F141">
        <f>IF(MID(ubezpieczenia[[#This Row],[Imie]],  LEN(ubezpieczenia[[#This Row],[Imie]]), 1)= "a", 1, 0)</f>
        <v>1</v>
      </c>
      <c r="G141">
        <f>2016 - YEAR(ubezpieczenia[[#This Row],[Data_urodz]])</f>
        <v>61</v>
      </c>
      <c r="H14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14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41">
        <f>IF(AND(ubezpieczenia[[#This Row],[Wiek]]&gt;=20, ubezpieczenia[[#This Row],[Wiek]]&lt;=29), 1,0)</f>
        <v>0</v>
      </c>
      <c r="K141">
        <f>IF(AND(ubezpieczenia[[#This Row],[Wiek]]&gt;=30, ubezpieczenia[[#This Row],[Wiek]]&lt;=39), 1,0)</f>
        <v>0</v>
      </c>
      <c r="L141">
        <f>IF(AND(ubezpieczenia[[#This Row],[Wiek]]&gt;=40, ubezpieczenia[[#This Row],[Wiek]]&lt;=49), 1,0)</f>
        <v>0</v>
      </c>
      <c r="M141">
        <f>IF(AND(ubezpieczenia[[#This Row],[Wiek]]&gt;=50, ubezpieczenia[[#This Row],[Wiek]]&lt;=59), 1,0)</f>
        <v>0</v>
      </c>
      <c r="N141">
        <f>IF(AND(ubezpieczenia[[#This Row],[Wiek]]&gt;=60, ubezpieczenia[[#This Row],[Wiek]]&lt;=69), 1,0)</f>
        <v>1</v>
      </c>
      <c r="O141">
        <f>IF(AND(ubezpieczenia[[#This Row],[Wiek]]&gt;=70, ubezpieczenia[[#This Row],[Wiek]]&lt;=79), 1,0)</f>
        <v>0</v>
      </c>
    </row>
    <row r="142" spans="1:15" x14ac:dyDescent="0.25">
      <c r="A142" t="s">
        <v>214</v>
      </c>
      <c r="B142" t="s">
        <v>165</v>
      </c>
      <c r="C142" s="1">
        <v>25416</v>
      </c>
      <c r="D142" t="s">
        <v>12</v>
      </c>
      <c r="E142">
        <f>MONTH(ubezpieczenia[[#This Row],[Data_urodz]])</f>
        <v>8</v>
      </c>
      <c r="F142">
        <f>IF(MID(ubezpieczenia[[#This Row],[Imie]],  LEN(ubezpieczenia[[#This Row],[Imie]]), 1)= "a", 1, 0)</f>
        <v>1</v>
      </c>
      <c r="G142">
        <f>2016 - YEAR(ubezpieczenia[[#This Row],[Data_urodz]])</f>
        <v>47</v>
      </c>
      <c r="H14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14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42">
        <f>IF(AND(ubezpieczenia[[#This Row],[Wiek]]&gt;=20, ubezpieczenia[[#This Row],[Wiek]]&lt;=29), 1,0)</f>
        <v>0</v>
      </c>
      <c r="K142">
        <f>IF(AND(ubezpieczenia[[#This Row],[Wiek]]&gt;=30, ubezpieczenia[[#This Row],[Wiek]]&lt;=39), 1,0)</f>
        <v>0</v>
      </c>
      <c r="L142">
        <f>IF(AND(ubezpieczenia[[#This Row],[Wiek]]&gt;=40, ubezpieczenia[[#This Row],[Wiek]]&lt;=49), 1,0)</f>
        <v>1</v>
      </c>
      <c r="M142">
        <f>IF(AND(ubezpieczenia[[#This Row],[Wiek]]&gt;=50, ubezpieczenia[[#This Row],[Wiek]]&lt;=59), 1,0)</f>
        <v>0</v>
      </c>
      <c r="N142">
        <f>IF(AND(ubezpieczenia[[#This Row],[Wiek]]&gt;=60, ubezpieczenia[[#This Row],[Wiek]]&lt;=69), 1,0)</f>
        <v>0</v>
      </c>
      <c r="O142">
        <f>IF(AND(ubezpieczenia[[#This Row],[Wiek]]&gt;=70, ubezpieczenia[[#This Row],[Wiek]]&lt;=79), 1,0)</f>
        <v>0</v>
      </c>
    </row>
    <row r="143" spans="1:15" x14ac:dyDescent="0.25">
      <c r="A143" t="s">
        <v>215</v>
      </c>
      <c r="B143" t="s">
        <v>216</v>
      </c>
      <c r="C143" s="1">
        <v>21548</v>
      </c>
      <c r="D143" t="s">
        <v>12</v>
      </c>
      <c r="E143">
        <f>MONTH(ubezpieczenia[[#This Row],[Data_urodz]])</f>
        <v>12</v>
      </c>
      <c r="F143">
        <f>IF(MID(ubezpieczenia[[#This Row],[Imie]],  LEN(ubezpieczenia[[#This Row],[Imie]]), 1)= "a", 1, 0)</f>
        <v>1</v>
      </c>
      <c r="G143">
        <f>2016 - YEAR(ubezpieczenia[[#This Row],[Data_urodz]])</f>
        <v>58</v>
      </c>
      <c r="H14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14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43">
        <f>IF(AND(ubezpieczenia[[#This Row],[Wiek]]&gt;=20, ubezpieczenia[[#This Row],[Wiek]]&lt;=29), 1,0)</f>
        <v>0</v>
      </c>
      <c r="K143">
        <f>IF(AND(ubezpieczenia[[#This Row],[Wiek]]&gt;=30, ubezpieczenia[[#This Row],[Wiek]]&lt;=39), 1,0)</f>
        <v>0</v>
      </c>
      <c r="L143">
        <f>IF(AND(ubezpieczenia[[#This Row],[Wiek]]&gt;=40, ubezpieczenia[[#This Row],[Wiek]]&lt;=49), 1,0)</f>
        <v>0</v>
      </c>
      <c r="M143">
        <f>IF(AND(ubezpieczenia[[#This Row],[Wiek]]&gt;=50, ubezpieczenia[[#This Row],[Wiek]]&lt;=59), 1,0)</f>
        <v>1</v>
      </c>
      <c r="N143">
        <f>IF(AND(ubezpieczenia[[#This Row],[Wiek]]&gt;=60, ubezpieczenia[[#This Row],[Wiek]]&lt;=69), 1,0)</f>
        <v>0</v>
      </c>
      <c r="O143">
        <f>IF(AND(ubezpieczenia[[#This Row],[Wiek]]&gt;=70, ubezpieczenia[[#This Row],[Wiek]]&lt;=79), 1,0)</f>
        <v>0</v>
      </c>
    </row>
    <row r="144" spans="1:15" x14ac:dyDescent="0.25">
      <c r="A144" t="s">
        <v>217</v>
      </c>
      <c r="B144" t="s">
        <v>54</v>
      </c>
      <c r="C144" s="1">
        <v>31232</v>
      </c>
      <c r="D144" t="s">
        <v>9</v>
      </c>
      <c r="E144">
        <f>MONTH(ubezpieczenia[[#This Row],[Data_urodz]])</f>
        <v>7</v>
      </c>
      <c r="F144">
        <f>IF(MID(ubezpieczenia[[#This Row],[Imie]],  LEN(ubezpieczenia[[#This Row],[Imie]]), 1)= "a", 1, 0)</f>
        <v>1</v>
      </c>
      <c r="G144">
        <f>2016 - YEAR(ubezpieczenia[[#This Row],[Data_urodz]])</f>
        <v>31</v>
      </c>
      <c r="H14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14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44">
        <f>IF(AND(ubezpieczenia[[#This Row],[Wiek]]&gt;=20, ubezpieczenia[[#This Row],[Wiek]]&lt;=29), 1,0)</f>
        <v>0</v>
      </c>
      <c r="K144">
        <f>IF(AND(ubezpieczenia[[#This Row],[Wiek]]&gt;=30, ubezpieczenia[[#This Row],[Wiek]]&lt;=39), 1,0)</f>
        <v>1</v>
      </c>
      <c r="L144">
        <f>IF(AND(ubezpieczenia[[#This Row],[Wiek]]&gt;=40, ubezpieczenia[[#This Row],[Wiek]]&lt;=49), 1,0)</f>
        <v>0</v>
      </c>
      <c r="M144">
        <f>IF(AND(ubezpieczenia[[#This Row],[Wiek]]&gt;=50, ubezpieczenia[[#This Row],[Wiek]]&lt;=59), 1,0)</f>
        <v>0</v>
      </c>
      <c r="N144">
        <f>IF(AND(ubezpieczenia[[#This Row],[Wiek]]&gt;=60, ubezpieczenia[[#This Row],[Wiek]]&lt;=69), 1,0)</f>
        <v>0</v>
      </c>
      <c r="O144">
        <f>IF(AND(ubezpieczenia[[#This Row],[Wiek]]&gt;=70, ubezpieczenia[[#This Row],[Wiek]]&lt;=79), 1,0)</f>
        <v>0</v>
      </c>
    </row>
    <row r="145" spans="1:15" x14ac:dyDescent="0.25">
      <c r="A145" t="s">
        <v>218</v>
      </c>
      <c r="B145" t="s">
        <v>121</v>
      </c>
      <c r="C145" s="1">
        <v>28472</v>
      </c>
      <c r="D145" t="s">
        <v>12</v>
      </c>
      <c r="E145">
        <f>MONTH(ubezpieczenia[[#This Row],[Data_urodz]])</f>
        <v>12</v>
      </c>
      <c r="F145">
        <f>IF(MID(ubezpieczenia[[#This Row],[Imie]],  LEN(ubezpieczenia[[#This Row],[Imie]]), 1)= "a", 1, 0)</f>
        <v>1</v>
      </c>
      <c r="G145">
        <f>2016 - YEAR(ubezpieczenia[[#This Row],[Data_urodz]])</f>
        <v>39</v>
      </c>
      <c r="H14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14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45">
        <f>IF(AND(ubezpieczenia[[#This Row],[Wiek]]&gt;=20, ubezpieczenia[[#This Row],[Wiek]]&lt;=29), 1,0)</f>
        <v>0</v>
      </c>
      <c r="K145">
        <f>IF(AND(ubezpieczenia[[#This Row],[Wiek]]&gt;=30, ubezpieczenia[[#This Row],[Wiek]]&lt;=39), 1,0)</f>
        <v>1</v>
      </c>
      <c r="L145">
        <f>IF(AND(ubezpieczenia[[#This Row],[Wiek]]&gt;=40, ubezpieczenia[[#This Row],[Wiek]]&lt;=49), 1,0)</f>
        <v>0</v>
      </c>
      <c r="M145">
        <f>IF(AND(ubezpieczenia[[#This Row],[Wiek]]&gt;=50, ubezpieczenia[[#This Row],[Wiek]]&lt;=59), 1,0)</f>
        <v>0</v>
      </c>
      <c r="N145">
        <f>IF(AND(ubezpieczenia[[#This Row],[Wiek]]&gt;=60, ubezpieczenia[[#This Row],[Wiek]]&lt;=69), 1,0)</f>
        <v>0</v>
      </c>
      <c r="O145">
        <f>IF(AND(ubezpieczenia[[#This Row],[Wiek]]&gt;=70, ubezpieczenia[[#This Row],[Wiek]]&lt;=79), 1,0)</f>
        <v>0</v>
      </c>
    </row>
    <row r="146" spans="1:15" x14ac:dyDescent="0.25">
      <c r="A146" t="s">
        <v>219</v>
      </c>
      <c r="B146" t="s">
        <v>29</v>
      </c>
      <c r="C146" s="1">
        <v>34287</v>
      </c>
      <c r="D146" t="s">
        <v>12</v>
      </c>
      <c r="E146">
        <f>MONTH(ubezpieczenia[[#This Row],[Data_urodz]])</f>
        <v>11</v>
      </c>
      <c r="F146">
        <f>IF(MID(ubezpieczenia[[#This Row],[Imie]],  LEN(ubezpieczenia[[#This Row],[Imie]]), 1)= "a", 1, 0)</f>
        <v>0</v>
      </c>
      <c r="G146">
        <f>2016 - YEAR(ubezpieczenia[[#This Row],[Data_urodz]])</f>
        <v>23</v>
      </c>
      <c r="H14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4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146">
        <f>IF(AND(ubezpieczenia[[#This Row],[Wiek]]&gt;=20, ubezpieczenia[[#This Row],[Wiek]]&lt;=29), 1,0)</f>
        <v>1</v>
      </c>
      <c r="K146">
        <f>IF(AND(ubezpieczenia[[#This Row],[Wiek]]&gt;=30, ubezpieczenia[[#This Row],[Wiek]]&lt;=39), 1,0)</f>
        <v>0</v>
      </c>
      <c r="L146">
        <f>IF(AND(ubezpieczenia[[#This Row],[Wiek]]&gt;=40, ubezpieczenia[[#This Row],[Wiek]]&lt;=49), 1,0)</f>
        <v>0</v>
      </c>
      <c r="M146">
        <f>IF(AND(ubezpieczenia[[#This Row],[Wiek]]&gt;=50, ubezpieczenia[[#This Row],[Wiek]]&lt;=59), 1,0)</f>
        <v>0</v>
      </c>
      <c r="N146">
        <f>IF(AND(ubezpieczenia[[#This Row],[Wiek]]&gt;=60, ubezpieczenia[[#This Row],[Wiek]]&lt;=69), 1,0)</f>
        <v>0</v>
      </c>
      <c r="O146">
        <f>IF(AND(ubezpieczenia[[#This Row],[Wiek]]&gt;=70, ubezpieczenia[[#This Row],[Wiek]]&lt;=79), 1,0)</f>
        <v>0</v>
      </c>
    </row>
    <row r="147" spans="1:15" x14ac:dyDescent="0.25">
      <c r="A147" t="s">
        <v>220</v>
      </c>
      <c r="B147" t="s">
        <v>92</v>
      </c>
      <c r="C147" s="1">
        <v>24972</v>
      </c>
      <c r="D147" t="s">
        <v>6</v>
      </c>
      <c r="E147">
        <f>MONTH(ubezpieczenia[[#This Row],[Data_urodz]])</f>
        <v>5</v>
      </c>
      <c r="F147">
        <f>IF(MID(ubezpieczenia[[#This Row],[Imie]],  LEN(ubezpieczenia[[#This Row],[Imie]]), 1)= "a", 1, 0)</f>
        <v>0</v>
      </c>
      <c r="G147">
        <f>2016 - YEAR(ubezpieczenia[[#This Row],[Data_urodz]])</f>
        <v>48</v>
      </c>
      <c r="H14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4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147">
        <f>IF(AND(ubezpieczenia[[#This Row],[Wiek]]&gt;=20, ubezpieczenia[[#This Row],[Wiek]]&lt;=29), 1,0)</f>
        <v>0</v>
      </c>
      <c r="K147">
        <f>IF(AND(ubezpieczenia[[#This Row],[Wiek]]&gt;=30, ubezpieczenia[[#This Row],[Wiek]]&lt;=39), 1,0)</f>
        <v>0</v>
      </c>
      <c r="L147">
        <f>IF(AND(ubezpieczenia[[#This Row],[Wiek]]&gt;=40, ubezpieczenia[[#This Row],[Wiek]]&lt;=49), 1,0)</f>
        <v>1</v>
      </c>
      <c r="M147">
        <f>IF(AND(ubezpieczenia[[#This Row],[Wiek]]&gt;=50, ubezpieczenia[[#This Row],[Wiek]]&lt;=59), 1,0)</f>
        <v>0</v>
      </c>
      <c r="N147">
        <f>IF(AND(ubezpieczenia[[#This Row],[Wiek]]&gt;=60, ubezpieczenia[[#This Row],[Wiek]]&lt;=69), 1,0)</f>
        <v>0</v>
      </c>
      <c r="O147">
        <f>IF(AND(ubezpieczenia[[#This Row],[Wiek]]&gt;=70, ubezpieczenia[[#This Row],[Wiek]]&lt;=79), 1,0)</f>
        <v>0</v>
      </c>
    </row>
    <row r="148" spans="1:15" x14ac:dyDescent="0.25">
      <c r="A148" t="s">
        <v>221</v>
      </c>
      <c r="B148" t="s">
        <v>154</v>
      </c>
      <c r="C148" s="1">
        <v>18787</v>
      </c>
      <c r="D148" t="s">
        <v>9</v>
      </c>
      <c r="E148">
        <f>MONTH(ubezpieczenia[[#This Row],[Data_urodz]])</f>
        <v>6</v>
      </c>
      <c r="F148">
        <f>IF(MID(ubezpieczenia[[#This Row],[Imie]],  LEN(ubezpieczenia[[#This Row],[Imie]]), 1)= "a", 1, 0)</f>
        <v>1</v>
      </c>
      <c r="G148">
        <f>2016 - YEAR(ubezpieczenia[[#This Row],[Data_urodz]])</f>
        <v>65</v>
      </c>
      <c r="H14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14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48">
        <f>IF(AND(ubezpieczenia[[#This Row],[Wiek]]&gt;=20, ubezpieczenia[[#This Row],[Wiek]]&lt;=29), 1,0)</f>
        <v>0</v>
      </c>
      <c r="K148">
        <f>IF(AND(ubezpieczenia[[#This Row],[Wiek]]&gt;=30, ubezpieczenia[[#This Row],[Wiek]]&lt;=39), 1,0)</f>
        <v>0</v>
      </c>
      <c r="L148">
        <f>IF(AND(ubezpieczenia[[#This Row],[Wiek]]&gt;=40, ubezpieczenia[[#This Row],[Wiek]]&lt;=49), 1,0)</f>
        <v>0</v>
      </c>
      <c r="M148">
        <f>IF(AND(ubezpieczenia[[#This Row],[Wiek]]&gt;=50, ubezpieczenia[[#This Row],[Wiek]]&lt;=59), 1,0)</f>
        <v>0</v>
      </c>
      <c r="N148">
        <f>IF(AND(ubezpieczenia[[#This Row],[Wiek]]&gt;=60, ubezpieczenia[[#This Row],[Wiek]]&lt;=69), 1,0)</f>
        <v>1</v>
      </c>
      <c r="O148">
        <f>IF(AND(ubezpieczenia[[#This Row],[Wiek]]&gt;=70, ubezpieczenia[[#This Row],[Wiek]]&lt;=79), 1,0)</f>
        <v>0</v>
      </c>
    </row>
    <row r="149" spans="1:15" x14ac:dyDescent="0.25">
      <c r="A149" t="s">
        <v>222</v>
      </c>
      <c r="B149" t="s">
        <v>49</v>
      </c>
      <c r="C149" s="1">
        <v>27611</v>
      </c>
      <c r="D149" t="s">
        <v>9</v>
      </c>
      <c r="E149">
        <f>MONTH(ubezpieczenia[[#This Row],[Data_urodz]])</f>
        <v>8</v>
      </c>
      <c r="F149">
        <f>IF(MID(ubezpieczenia[[#This Row],[Imie]],  LEN(ubezpieczenia[[#This Row],[Imie]]), 1)= "a", 1, 0)</f>
        <v>0</v>
      </c>
      <c r="G149">
        <f>2016 - YEAR(ubezpieczenia[[#This Row],[Data_urodz]])</f>
        <v>41</v>
      </c>
      <c r="H14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4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149">
        <f>IF(AND(ubezpieczenia[[#This Row],[Wiek]]&gt;=20, ubezpieczenia[[#This Row],[Wiek]]&lt;=29), 1,0)</f>
        <v>0</v>
      </c>
      <c r="K149">
        <f>IF(AND(ubezpieczenia[[#This Row],[Wiek]]&gt;=30, ubezpieczenia[[#This Row],[Wiek]]&lt;=39), 1,0)</f>
        <v>0</v>
      </c>
      <c r="L149">
        <f>IF(AND(ubezpieczenia[[#This Row],[Wiek]]&gt;=40, ubezpieczenia[[#This Row],[Wiek]]&lt;=49), 1,0)</f>
        <v>1</v>
      </c>
      <c r="M149">
        <f>IF(AND(ubezpieczenia[[#This Row],[Wiek]]&gt;=50, ubezpieczenia[[#This Row],[Wiek]]&lt;=59), 1,0)</f>
        <v>0</v>
      </c>
      <c r="N149">
        <f>IF(AND(ubezpieczenia[[#This Row],[Wiek]]&gt;=60, ubezpieczenia[[#This Row],[Wiek]]&lt;=69), 1,0)</f>
        <v>0</v>
      </c>
      <c r="O149">
        <f>IF(AND(ubezpieczenia[[#This Row],[Wiek]]&gt;=70, ubezpieczenia[[#This Row],[Wiek]]&lt;=79), 1,0)</f>
        <v>0</v>
      </c>
    </row>
    <row r="150" spans="1:15" x14ac:dyDescent="0.25">
      <c r="A150" t="s">
        <v>223</v>
      </c>
      <c r="B150" t="s">
        <v>224</v>
      </c>
      <c r="C150" s="1">
        <v>26071</v>
      </c>
      <c r="D150" t="s">
        <v>12</v>
      </c>
      <c r="E150">
        <f>MONTH(ubezpieczenia[[#This Row],[Data_urodz]])</f>
        <v>5</v>
      </c>
      <c r="F150">
        <f>IF(MID(ubezpieczenia[[#This Row],[Imie]],  LEN(ubezpieczenia[[#This Row],[Imie]]), 1)= "a", 1, 0)</f>
        <v>1</v>
      </c>
      <c r="G150">
        <f>2016 - YEAR(ubezpieczenia[[#This Row],[Data_urodz]])</f>
        <v>45</v>
      </c>
      <c r="H15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15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50">
        <f>IF(AND(ubezpieczenia[[#This Row],[Wiek]]&gt;=20, ubezpieczenia[[#This Row],[Wiek]]&lt;=29), 1,0)</f>
        <v>0</v>
      </c>
      <c r="K150">
        <f>IF(AND(ubezpieczenia[[#This Row],[Wiek]]&gt;=30, ubezpieczenia[[#This Row],[Wiek]]&lt;=39), 1,0)</f>
        <v>0</v>
      </c>
      <c r="L150">
        <f>IF(AND(ubezpieczenia[[#This Row],[Wiek]]&gt;=40, ubezpieczenia[[#This Row],[Wiek]]&lt;=49), 1,0)</f>
        <v>1</v>
      </c>
      <c r="M150">
        <f>IF(AND(ubezpieczenia[[#This Row],[Wiek]]&gt;=50, ubezpieczenia[[#This Row],[Wiek]]&lt;=59), 1,0)</f>
        <v>0</v>
      </c>
      <c r="N150">
        <f>IF(AND(ubezpieczenia[[#This Row],[Wiek]]&gt;=60, ubezpieczenia[[#This Row],[Wiek]]&lt;=69), 1,0)</f>
        <v>0</v>
      </c>
      <c r="O150">
        <f>IF(AND(ubezpieczenia[[#This Row],[Wiek]]&gt;=70, ubezpieczenia[[#This Row],[Wiek]]&lt;=79), 1,0)</f>
        <v>0</v>
      </c>
    </row>
    <row r="151" spans="1:15" x14ac:dyDescent="0.25">
      <c r="A151" t="s">
        <v>225</v>
      </c>
      <c r="B151" t="s">
        <v>20</v>
      </c>
      <c r="C151" s="1">
        <v>18285</v>
      </c>
      <c r="D151" t="s">
        <v>6</v>
      </c>
      <c r="E151">
        <f>MONTH(ubezpieczenia[[#This Row],[Data_urodz]])</f>
        <v>1</v>
      </c>
      <c r="F151">
        <f>IF(MID(ubezpieczenia[[#This Row],[Imie]],  LEN(ubezpieczenia[[#This Row],[Imie]]), 1)= "a", 1, 0)</f>
        <v>1</v>
      </c>
      <c r="G151">
        <f>2016 - YEAR(ubezpieczenia[[#This Row],[Data_urodz]])</f>
        <v>66</v>
      </c>
      <c r="H15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15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51">
        <f>IF(AND(ubezpieczenia[[#This Row],[Wiek]]&gt;=20, ubezpieczenia[[#This Row],[Wiek]]&lt;=29), 1,0)</f>
        <v>0</v>
      </c>
      <c r="K151">
        <f>IF(AND(ubezpieczenia[[#This Row],[Wiek]]&gt;=30, ubezpieczenia[[#This Row],[Wiek]]&lt;=39), 1,0)</f>
        <v>0</v>
      </c>
      <c r="L151">
        <f>IF(AND(ubezpieczenia[[#This Row],[Wiek]]&gt;=40, ubezpieczenia[[#This Row],[Wiek]]&lt;=49), 1,0)</f>
        <v>0</v>
      </c>
      <c r="M151">
        <f>IF(AND(ubezpieczenia[[#This Row],[Wiek]]&gt;=50, ubezpieczenia[[#This Row],[Wiek]]&lt;=59), 1,0)</f>
        <v>0</v>
      </c>
      <c r="N151">
        <f>IF(AND(ubezpieczenia[[#This Row],[Wiek]]&gt;=60, ubezpieczenia[[#This Row],[Wiek]]&lt;=69), 1,0)</f>
        <v>1</v>
      </c>
      <c r="O151">
        <f>IF(AND(ubezpieczenia[[#This Row],[Wiek]]&gt;=70, ubezpieczenia[[#This Row],[Wiek]]&lt;=79), 1,0)</f>
        <v>0</v>
      </c>
    </row>
    <row r="152" spans="1:15" x14ac:dyDescent="0.25">
      <c r="A152" t="s">
        <v>226</v>
      </c>
      <c r="B152" t="s">
        <v>8</v>
      </c>
      <c r="C152" s="1">
        <v>33696</v>
      </c>
      <c r="D152" t="s">
        <v>12</v>
      </c>
      <c r="E152">
        <f>MONTH(ubezpieczenia[[#This Row],[Data_urodz]])</f>
        <v>4</v>
      </c>
      <c r="F152">
        <f>IF(MID(ubezpieczenia[[#This Row],[Imie]],  LEN(ubezpieczenia[[#This Row],[Imie]]), 1)= "a", 1, 0)</f>
        <v>0</v>
      </c>
      <c r="G152">
        <f>2016 - YEAR(ubezpieczenia[[#This Row],[Data_urodz]])</f>
        <v>24</v>
      </c>
      <c r="H15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5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152">
        <f>IF(AND(ubezpieczenia[[#This Row],[Wiek]]&gt;=20, ubezpieczenia[[#This Row],[Wiek]]&lt;=29), 1,0)</f>
        <v>1</v>
      </c>
      <c r="K152">
        <f>IF(AND(ubezpieczenia[[#This Row],[Wiek]]&gt;=30, ubezpieczenia[[#This Row],[Wiek]]&lt;=39), 1,0)</f>
        <v>0</v>
      </c>
      <c r="L152">
        <f>IF(AND(ubezpieczenia[[#This Row],[Wiek]]&gt;=40, ubezpieczenia[[#This Row],[Wiek]]&lt;=49), 1,0)</f>
        <v>0</v>
      </c>
      <c r="M152">
        <f>IF(AND(ubezpieczenia[[#This Row],[Wiek]]&gt;=50, ubezpieczenia[[#This Row],[Wiek]]&lt;=59), 1,0)</f>
        <v>0</v>
      </c>
      <c r="N152">
        <f>IF(AND(ubezpieczenia[[#This Row],[Wiek]]&gt;=60, ubezpieczenia[[#This Row],[Wiek]]&lt;=69), 1,0)</f>
        <v>0</v>
      </c>
      <c r="O152">
        <f>IF(AND(ubezpieczenia[[#This Row],[Wiek]]&gt;=70, ubezpieczenia[[#This Row],[Wiek]]&lt;=79), 1,0)</f>
        <v>0</v>
      </c>
    </row>
    <row r="153" spans="1:15" x14ac:dyDescent="0.25">
      <c r="A153" t="s">
        <v>227</v>
      </c>
      <c r="B153" t="s">
        <v>81</v>
      </c>
      <c r="C153" s="1">
        <v>25404</v>
      </c>
      <c r="D153" t="s">
        <v>12</v>
      </c>
      <c r="E153">
        <f>MONTH(ubezpieczenia[[#This Row],[Data_urodz]])</f>
        <v>7</v>
      </c>
      <c r="F153">
        <f>IF(MID(ubezpieczenia[[#This Row],[Imie]],  LEN(ubezpieczenia[[#This Row],[Imie]]), 1)= "a", 1, 0)</f>
        <v>1</v>
      </c>
      <c r="G153">
        <f>2016 - YEAR(ubezpieczenia[[#This Row],[Data_urodz]])</f>
        <v>47</v>
      </c>
      <c r="H15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15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53">
        <f>IF(AND(ubezpieczenia[[#This Row],[Wiek]]&gt;=20, ubezpieczenia[[#This Row],[Wiek]]&lt;=29), 1,0)</f>
        <v>0</v>
      </c>
      <c r="K153">
        <f>IF(AND(ubezpieczenia[[#This Row],[Wiek]]&gt;=30, ubezpieczenia[[#This Row],[Wiek]]&lt;=39), 1,0)</f>
        <v>0</v>
      </c>
      <c r="L153">
        <f>IF(AND(ubezpieczenia[[#This Row],[Wiek]]&gt;=40, ubezpieczenia[[#This Row],[Wiek]]&lt;=49), 1,0)</f>
        <v>1</v>
      </c>
      <c r="M153">
        <f>IF(AND(ubezpieczenia[[#This Row],[Wiek]]&gt;=50, ubezpieczenia[[#This Row],[Wiek]]&lt;=59), 1,0)</f>
        <v>0</v>
      </c>
      <c r="N153">
        <f>IF(AND(ubezpieczenia[[#This Row],[Wiek]]&gt;=60, ubezpieczenia[[#This Row],[Wiek]]&lt;=69), 1,0)</f>
        <v>0</v>
      </c>
      <c r="O153">
        <f>IF(AND(ubezpieczenia[[#This Row],[Wiek]]&gt;=70, ubezpieczenia[[#This Row],[Wiek]]&lt;=79), 1,0)</f>
        <v>0</v>
      </c>
    </row>
    <row r="154" spans="1:15" x14ac:dyDescent="0.25">
      <c r="A154" t="s">
        <v>26</v>
      </c>
      <c r="B154" t="s">
        <v>114</v>
      </c>
      <c r="C154" s="1">
        <v>21769</v>
      </c>
      <c r="D154" t="s">
        <v>6</v>
      </c>
      <c r="E154">
        <f>MONTH(ubezpieczenia[[#This Row],[Data_urodz]])</f>
        <v>8</v>
      </c>
      <c r="F154">
        <f>IF(MID(ubezpieczenia[[#This Row],[Imie]],  LEN(ubezpieczenia[[#This Row],[Imie]]), 1)= "a", 1, 0)</f>
        <v>0</v>
      </c>
      <c r="G154">
        <f>2016 - YEAR(ubezpieczenia[[#This Row],[Data_urodz]])</f>
        <v>57</v>
      </c>
      <c r="H15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5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154">
        <f>IF(AND(ubezpieczenia[[#This Row],[Wiek]]&gt;=20, ubezpieczenia[[#This Row],[Wiek]]&lt;=29), 1,0)</f>
        <v>0</v>
      </c>
      <c r="K154">
        <f>IF(AND(ubezpieczenia[[#This Row],[Wiek]]&gt;=30, ubezpieczenia[[#This Row],[Wiek]]&lt;=39), 1,0)</f>
        <v>0</v>
      </c>
      <c r="L154">
        <f>IF(AND(ubezpieczenia[[#This Row],[Wiek]]&gt;=40, ubezpieczenia[[#This Row],[Wiek]]&lt;=49), 1,0)</f>
        <v>0</v>
      </c>
      <c r="M154">
        <f>IF(AND(ubezpieczenia[[#This Row],[Wiek]]&gt;=50, ubezpieczenia[[#This Row],[Wiek]]&lt;=59), 1,0)</f>
        <v>1</v>
      </c>
      <c r="N154">
        <f>IF(AND(ubezpieczenia[[#This Row],[Wiek]]&gt;=60, ubezpieczenia[[#This Row],[Wiek]]&lt;=69), 1,0)</f>
        <v>0</v>
      </c>
      <c r="O154">
        <f>IF(AND(ubezpieczenia[[#This Row],[Wiek]]&gt;=70, ubezpieczenia[[#This Row],[Wiek]]&lt;=79), 1,0)</f>
        <v>0</v>
      </c>
    </row>
    <row r="155" spans="1:15" x14ac:dyDescent="0.25">
      <c r="A155" t="s">
        <v>228</v>
      </c>
      <c r="B155" t="s">
        <v>49</v>
      </c>
      <c r="C155" s="1">
        <v>26490</v>
      </c>
      <c r="D155" t="s">
        <v>6</v>
      </c>
      <c r="E155">
        <f>MONTH(ubezpieczenia[[#This Row],[Data_urodz]])</f>
        <v>7</v>
      </c>
      <c r="F155">
        <f>IF(MID(ubezpieczenia[[#This Row],[Imie]],  LEN(ubezpieczenia[[#This Row],[Imie]]), 1)= "a", 1, 0)</f>
        <v>0</v>
      </c>
      <c r="G155">
        <f>2016 - YEAR(ubezpieczenia[[#This Row],[Data_urodz]])</f>
        <v>44</v>
      </c>
      <c r="H15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5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155">
        <f>IF(AND(ubezpieczenia[[#This Row],[Wiek]]&gt;=20, ubezpieczenia[[#This Row],[Wiek]]&lt;=29), 1,0)</f>
        <v>0</v>
      </c>
      <c r="K155">
        <f>IF(AND(ubezpieczenia[[#This Row],[Wiek]]&gt;=30, ubezpieczenia[[#This Row],[Wiek]]&lt;=39), 1,0)</f>
        <v>0</v>
      </c>
      <c r="L155">
        <f>IF(AND(ubezpieczenia[[#This Row],[Wiek]]&gt;=40, ubezpieczenia[[#This Row],[Wiek]]&lt;=49), 1,0)</f>
        <v>1</v>
      </c>
      <c r="M155">
        <f>IF(AND(ubezpieczenia[[#This Row],[Wiek]]&gt;=50, ubezpieczenia[[#This Row],[Wiek]]&lt;=59), 1,0)</f>
        <v>0</v>
      </c>
      <c r="N155">
        <f>IF(AND(ubezpieczenia[[#This Row],[Wiek]]&gt;=60, ubezpieczenia[[#This Row],[Wiek]]&lt;=69), 1,0)</f>
        <v>0</v>
      </c>
      <c r="O155">
        <f>IF(AND(ubezpieczenia[[#This Row],[Wiek]]&gt;=70, ubezpieczenia[[#This Row],[Wiek]]&lt;=79), 1,0)</f>
        <v>0</v>
      </c>
    </row>
    <row r="156" spans="1:15" x14ac:dyDescent="0.25">
      <c r="A156" t="s">
        <v>229</v>
      </c>
      <c r="B156" t="s">
        <v>105</v>
      </c>
      <c r="C156" s="1">
        <v>28897</v>
      </c>
      <c r="D156" t="s">
        <v>9</v>
      </c>
      <c r="E156">
        <f>MONTH(ubezpieczenia[[#This Row],[Data_urodz]])</f>
        <v>2</v>
      </c>
      <c r="F156">
        <f>IF(MID(ubezpieczenia[[#This Row],[Imie]],  LEN(ubezpieczenia[[#This Row],[Imie]]), 1)= "a", 1, 0)</f>
        <v>1</v>
      </c>
      <c r="G156">
        <f>2016 - YEAR(ubezpieczenia[[#This Row],[Data_urodz]])</f>
        <v>37</v>
      </c>
      <c r="H15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15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56">
        <f>IF(AND(ubezpieczenia[[#This Row],[Wiek]]&gt;=20, ubezpieczenia[[#This Row],[Wiek]]&lt;=29), 1,0)</f>
        <v>0</v>
      </c>
      <c r="K156">
        <f>IF(AND(ubezpieczenia[[#This Row],[Wiek]]&gt;=30, ubezpieczenia[[#This Row],[Wiek]]&lt;=39), 1,0)</f>
        <v>1</v>
      </c>
      <c r="L156">
        <f>IF(AND(ubezpieczenia[[#This Row],[Wiek]]&gt;=40, ubezpieczenia[[#This Row],[Wiek]]&lt;=49), 1,0)</f>
        <v>0</v>
      </c>
      <c r="M156">
        <f>IF(AND(ubezpieczenia[[#This Row],[Wiek]]&gt;=50, ubezpieczenia[[#This Row],[Wiek]]&lt;=59), 1,0)</f>
        <v>0</v>
      </c>
      <c r="N156">
        <f>IF(AND(ubezpieczenia[[#This Row],[Wiek]]&gt;=60, ubezpieczenia[[#This Row],[Wiek]]&lt;=69), 1,0)</f>
        <v>0</v>
      </c>
      <c r="O156">
        <f>IF(AND(ubezpieczenia[[#This Row],[Wiek]]&gt;=70, ubezpieczenia[[#This Row],[Wiek]]&lt;=79), 1,0)</f>
        <v>0</v>
      </c>
    </row>
    <row r="157" spans="1:15" x14ac:dyDescent="0.25">
      <c r="A157" t="s">
        <v>230</v>
      </c>
      <c r="B157" t="s">
        <v>231</v>
      </c>
      <c r="C157" s="1">
        <v>33454</v>
      </c>
      <c r="D157" t="s">
        <v>12</v>
      </c>
      <c r="E157">
        <f>MONTH(ubezpieczenia[[#This Row],[Data_urodz]])</f>
        <v>8</v>
      </c>
      <c r="F157">
        <f>IF(MID(ubezpieczenia[[#This Row],[Imie]],  LEN(ubezpieczenia[[#This Row],[Imie]]), 1)= "a", 1, 0)</f>
        <v>1</v>
      </c>
      <c r="G157">
        <f>2016 - YEAR(ubezpieczenia[[#This Row],[Data_urodz]])</f>
        <v>25</v>
      </c>
      <c r="H15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15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57">
        <f>IF(AND(ubezpieczenia[[#This Row],[Wiek]]&gt;=20, ubezpieczenia[[#This Row],[Wiek]]&lt;=29), 1,0)</f>
        <v>1</v>
      </c>
      <c r="K157">
        <f>IF(AND(ubezpieczenia[[#This Row],[Wiek]]&gt;=30, ubezpieczenia[[#This Row],[Wiek]]&lt;=39), 1,0)</f>
        <v>0</v>
      </c>
      <c r="L157">
        <f>IF(AND(ubezpieczenia[[#This Row],[Wiek]]&gt;=40, ubezpieczenia[[#This Row],[Wiek]]&lt;=49), 1,0)</f>
        <v>0</v>
      </c>
      <c r="M157">
        <f>IF(AND(ubezpieczenia[[#This Row],[Wiek]]&gt;=50, ubezpieczenia[[#This Row],[Wiek]]&lt;=59), 1,0)</f>
        <v>0</v>
      </c>
      <c r="N157">
        <f>IF(AND(ubezpieczenia[[#This Row],[Wiek]]&gt;=60, ubezpieczenia[[#This Row],[Wiek]]&lt;=69), 1,0)</f>
        <v>0</v>
      </c>
      <c r="O157">
        <f>IF(AND(ubezpieczenia[[#This Row],[Wiek]]&gt;=70, ubezpieczenia[[#This Row],[Wiek]]&lt;=79), 1,0)</f>
        <v>0</v>
      </c>
    </row>
    <row r="158" spans="1:15" x14ac:dyDescent="0.25">
      <c r="A158" t="s">
        <v>232</v>
      </c>
      <c r="B158" t="s">
        <v>233</v>
      </c>
      <c r="C158" s="1">
        <v>24539</v>
      </c>
      <c r="D158" t="s">
        <v>12</v>
      </c>
      <c r="E158">
        <f>MONTH(ubezpieczenia[[#This Row],[Data_urodz]])</f>
        <v>3</v>
      </c>
      <c r="F158">
        <f>IF(MID(ubezpieczenia[[#This Row],[Imie]],  LEN(ubezpieczenia[[#This Row],[Imie]]), 1)= "a", 1, 0)</f>
        <v>0</v>
      </c>
      <c r="G158">
        <f>2016 - YEAR(ubezpieczenia[[#This Row],[Data_urodz]])</f>
        <v>49</v>
      </c>
      <c r="H15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5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158">
        <f>IF(AND(ubezpieczenia[[#This Row],[Wiek]]&gt;=20, ubezpieczenia[[#This Row],[Wiek]]&lt;=29), 1,0)</f>
        <v>0</v>
      </c>
      <c r="K158">
        <f>IF(AND(ubezpieczenia[[#This Row],[Wiek]]&gt;=30, ubezpieczenia[[#This Row],[Wiek]]&lt;=39), 1,0)</f>
        <v>0</v>
      </c>
      <c r="L158">
        <f>IF(AND(ubezpieczenia[[#This Row],[Wiek]]&gt;=40, ubezpieczenia[[#This Row],[Wiek]]&lt;=49), 1,0)</f>
        <v>1</v>
      </c>
      <c r="M158">
        <f>IF(AND(ubezpieczenia[[#This Row],[Wiek]]&gt;=50, ubezpieczenia[[#This Row],[Wiek]]&lt;=59), 1,0)</f>
        <v>0</v>
      </c>
      <c r="N158">
        <f>IF(AND(ubezpieczenia[[#This Row],[Wiek]]&gt;=60, ubezpieczenia[[#This Row],[Wiek]]&lt;=69), 1,0)</f>
        <v>0</v>
      </c>
      <c r="O158">
        <f>IF(AND(ubezpieczenia[[#This Row],[Wiek]]&gt;=70, ubezpieczenia[[#This Row],[Wiek]]&lt;=79), 1,0)</f>
        <v>0</v>
      </c>
    </row>
    <row r="159" spans="1:15" x14ac:dyDescent="0.25">
      <c r="A159" t="s">
        <v>234</v>
      </c>
      <c r="B159" t="s">
        <v>235</v>
      </c>
      <c r="C159" s="1">
        <v>27992</v>
      </c>
      <c r="D159" t="s">
        <v>6</v>
      </c>
      <c r="E159">
        <f>MONTH(ubezpieczenia[[#This Row],[Data_urodz]])</f>
        <v>8</v>
      </c>
      <c r="F159">
        <f>IF(MID(ubezpieczenia[[#This Row],[Imie]],  LEN(ubezpieczenia[[#This Row],[Imie]]), 1)= "a", 1, 0)</f>
        <v>1</v>
      </c>
      <c r="G159">
        <f>2016 - YEAR(ubezpieczenia[[#This Row],[Data_urodz]])</f>
        <v>40</v>
      </c>
      <c r="H15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15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59">
        <f>IF(AND(ubezpieczenia[[#This Row],[Wiek]]&gt;=20, ubezpieczenia[[#This Row],[Wiek]]&lt;=29), 1,0)</f>
        <v>0</v>
      </c>
      <c r="K159">
        <f>IF(AND(ubezpieczenia[[#This Row],[Wiek]]&gt;=30, ubezpieczenia[[#This Row],[Wiek]]&lt;=39), 1,0)</f>
        <v>0</v>
      </c>
      <c r="L159">
        <f>IF(AND(ubezpieczenia[[#This Row],[Wiek]]&gt;=40, ubezpieczenia[[#This Row],[Wiek]]&lt;=49), 1,0)</f>
        <v>1</v>
      </c>
      <c r="M159">
        <f>IF(AND(ubezpieczenia[[#This Row],[Wiek]]&gt;=50, ubezpieczenia[[#This Row],[Wiek]]&lt;=59), 1,0)</f>
        <v>0</v>
      </c>
      <c r="N159">
        <f>IF(AND(ubezpieczenia[[#This Row],[Wiek]]&gt;=60, ubezpieczenia[[#This Row],[Wiek]]&lt;=69), 1,0)</f>
        <v>0</v>
      </c>
      <c r="O159">
        <f>IF(AND(ubezpieczenia[[#This Row],[Wiek]]&gt;=70, ubezpieczenia[[#This Row],[Wiek]]&lt;=79), 1,0)</f>
        <v>0</v>
      </c>
    </row>
    <row r="160" spans="1:15" x14ac:dyDescent="0.25">
      <c r="A160" t="s">
        <v>147</v>
      </c>
      <c r="B160" t="s">
        <v>236</v>
      </c>
      <c r="C160" s="1">
        <v>26335</v>
      </c>
      <c r="D160" t="s">
        <v>40</v>
      </c>
      <c r="E160">
        <f>MONTH(ubezpieczenia[[#This Row],[Data_urodz]])</f>
        <v>2</v>
      </c>
      <c r="F160">
        <f>IF(MID(ubezpieczenia[[#This Row],[Imie]],  LEN(ubezpieczenia[[#This Row],[Imie]]), 1)= "a", 1, 0)</f>
        <v>1</v>
      </c>
      <c r="G160">
        <f>2016 - YEAR(ubezpieczenia[[#This Row],[Data_urodz]])</f>
        <v>44</v>
      </c>
      <c r="H16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16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60">
        <f>IF(AND(ubezpieczenia[[#This Row],[Wiek]]&gt;=20, ubezpieczenia[[#This Row],[Wiek]]&lt;=29), 1,0)</f>
        <v>0</v>
      </c>
      <c r="K160">
        <f>IF(AND(ubezpieczenia[[#This Row],[Wiek]]&gt;=30, ubezpieczenia[[#This Row],[Wiek]]&lt;=39), 1,0)</f>
        <v>0</v>
      </c>
      <c r="L160">
        <f>IF(AND(ubezpieczenia[[#This Row],[Wiek]]&gt;=40, ubezpieczenia[[#This Row],[Wiek]]&lt;=49), 1,0)</f>
        <v>1</v>
      </c>
      <c r="M160">
        <f>IF(AND(ubezpieczenia[[#This Row],[Wiek]]&gt;=50, ubezpieczenia[[#This Row],[Wiek]]&lt;=59), 1,0)</f>
        <v>0</v>
      </c>
      <c r="N160">
        <f>IF(AND(ubezpieczenia[[#This Row],[Wiek]]&gt;=60, ubezpieczenia[[#This Row],[Wiek]]&lt;=69), 1,0)</f>
        <v>0</v>
      </c>
      <c r="O160">
        <f>IF(AND(ubezpieczenia[[#This Row],[Wiek]]&gt;=70, ubezpieczenia[[#This Row],[Wiek]]&lt;=79), 1,0)</f>
        <v>0</v>
      </c>
    </row>
    <row r="161" spans="1:15" x14ac:dyDescent="0.25">
      <c r="A161" t="s">
        <v>237</v>
      </c>
      <c r="B161" t="s">
        <v>167</v>
      </c>
      <c r="C161" s="1">
        <v>31095</v>
      </c>
      <c r="D161" t="s">
        <v>12</v>
      </c>
      <c r="E161">
        <f>MONTH(ubezpieczenia[[#This Row],[Data_urodz]])</f>
        <v>2</v>
      </c>
      <c r="F161">
        <f>IF(MID(ubezpieczenia[[#This Row],[Imie]],  LEN(ubezpieczenia[[#This Row],[Imie]]), 1)= "a", 1, 0)</f>
        <v>0</v>
      </c>
      <c r="G161">
        <f>2016 - YEAR(ubezpieczenia[[#This Row],[Data_urodz]])</f>
        <v>31</v>
      </c>
      <c r="H16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6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161">
        <f>IF(AND(ubezpieczenia[[#This Row],[Wiek]]&gt;=20, ubezpieczenia[[#This Row],[Wiek]]&lt;=29), 1,0)</f>
        <v>0</v>
      </c>
      <c r="K161">
        <f>IF(AND(ubezpieczenia[[#This Row],[Wiek]]&gt;=30, ubezpieczenia[[#This Row],[Wiek]]&lt;=39), 1,0)</f>
        <v>1</v>
      </c>
      <c r="L161">
        <f>IF(AND(ubezpieczenia[[#This Row],[Wiek]]&gt;=40, ubezpieczenia[[#This Row],[Wiek]]&lt;=49), 1,0)</f>
        <v>0</v>
      </c>
      <c r="M161">
        <f>IF(AND(ubezpieczenia[[#This Row],[Wiek]]&gt;=50, ubezpieczenia[[#This Row],[Wiek]]&lt;=59), 1,0)</f>
        <v>0</v>
      </c>
      <c r="N161">
        <f>IF(AND(ubezpieczenia[[#This Row],[Wiek]]&gt;=60, ubezpieczenia[[#This Row],[Wiek]]&lt;=69), 1,0)</f>
        <v>0</v>
      </c>
      <c r="O161">
        <f>IF(AND(ubezpieczenia[[#This Row],[Wiek]]&gt;=70, ubezpieczenia[[#This Row],[Wiek]]&lt;=79), 1,0)</f>
        <v>0</v>
      </c>
    </row>
    <row r="162" spans="1:15" x14ac:dyDescent="0.25">
      <c r="A162" t="s">
        <v>238</v>
      </c>
      <c r="B162" t="s">
        <v>169</v>
      </c>
      <c r="C162" s="1">
        <v>26112</v>
      </c>
      <c r="D162" t="s">
        <v>40</v>
      </c>
      <c r="E162">
        <f>MONTH(ubezpieczenia[[#This Row],[Data_urodz]])</f>
        <v>6</v>
      </c>
      <c r="F162">
        <f>IF(MID(ubezpieczenia[[#This Row],[Imie]],  LEN(ubezpieczenia[[#This Row],[Imie]]), 1)= "a", 1, 0)</f>
        <v>0</v>
      </c>
      <c r="G162">
        <f>2016 - YEAR(ubezpieczenia[[#This Row],[Data_urodz]])</f>
        <v>45</v>
      </c>
      <c r="H16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6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162">
        <f>IF(AND(ubezpieczenia[[#This Row],[Wiek]]&gt;=20, ubezpieczenia[[#This Row],[Wiek]]&lt;=29), 1,0)</f>
        <v>0</v>
      </c>
      <c r="K162">
        <f>IF(AND(ubezpieczenia[[#This Row],[Wiek]]&gt;=30, ubezpieczenia[[#This Row],[Wiek]]&lt;=39), 1,0)</f>
        <v>0</v>
      </c>
      <c r="L162">
        <f>IF(AND(ubezpieczenia[[#This Row],[Wiek]]&gt;=40, ubezpieczenia[[#This Row],[Wiek]]&lt;=49), 1,0)</f>
        <v>1</v>
      </c>
      <c r="M162">
        <f>IF(AND(ubezpieczenia[[#This Row],[Wiek]]&gt;=50, ubezpieczenia[[#This Row],[Wiek]]&lt;=59), 1,0)</f>
        <v>0</v>
      </c>
      <c r="N162">
        <f>IF(AND(ubezpieczenia[[#This Row],[Wiek]]&gt;=60, ubezpieczenia[[#This Row],[Wiek]]&lt;=69), 1,0)</f>
        <v>0</v>
      </c>
      <c r="O162">
        <f>IF(AND(ubezpieczenia[[#This Row],[Wiek]]&gt;=70, ubezpieczenia[[#This Row],[Wiek]]&lt;=79), 1,0)</f>
        <v>0</v>
      </c>
    </row>
    <row r="163" spans="1:15" x14ac:dyDescent="0.25">
      <c r="A163" t="s">
        <v>239</v>
      </c>
      <c r="B163" t="s">
        <v>54</v>
      </c>
      <c r="C163" s="1">
        <v>23272</v>
      </c>
      <c r="D163" t="s">
        <v>6</v>
      </c>
      <c r="E163">
        <f>MONTH(ubezpieczenia[[#This Row],[Data_urodz]])</f>
        <v>9</v>
      </c>
      <c r="F163">
        <f>IF(MID(ubezpieczenia[[#This Row],[Imie]],  LEN(ubezpieczenia[[#This Row],[Imie]]), 1)= "a", 1, 0)</f>
        <v>1</v>
      </c>
      <c r="G163">
        <f>2016 - YEAR(ubezpieczenia[[#This Row],[Data_urodz]])</f>
        <v>53</v>
      </c>
      <c r="H16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16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63">
        <f>IF(AND(ubezpieczenia[[#This Row],[Wiek]]&gt;=20, ubezpieczenia[[#This Row],[Wiek]]&lt;=29), 1,0)</f>
        <v>0</v>
      </c>
      <c r="K163">
        <f>IF(AND(ubezpieczenia[[#This Row],[Wiek]]&gt;=30, ubezpieczenia[[#This Row],[Wiek]]&lt;=39), 1,0)</f>
        <v>0</v>
      </c>
      <c r="L163">
        <f>IF(AND(ubezpieczenia[[#This Row],[Wiek]]&gt;=40, ubezpieczenia[[#This Row],[Wiek]]&lt;=49), 1,0)</f>
        <v>0</v>
      </c>
      <c r="M163">
        <f>IF(AND(ubezpieczenia[[#This Row],[Wiek]]&gt;=50, ubezpieczenia[[#This Row],[Wiek]]&lt;=59), 1,0)</f>
        <v>1</v>
      </c>
      <c r="N163">
        <f>IF(AND(ubezpieczenia[[#This Row],[Wiek]]&gt;=60, ubezpieczenia[[#This Row],[Wiek]]&lt;=69), 1,0)</f>
        <v>0</v>
      </c>
      <c r="O163">
        <f>IF(AND(ubezpieczenia[[#This Row],[Wiek]]&gt;=70, ubezpieczenia[[#This Row],[Wiek]]&lt;=79), 1,0)</f>
        <v>0</v>
      </c>
    </row>
    <row r="164" spans="1:15" x14ac:dyDescent="0.25">
      <c r="A164" t="s">
        <v>240</v>
      </c>
      <c r="B164" t="s">
        <v>32</v>
      </c>
      <c r="C164" s="1">
        <v>32952</v>
      </c>
      <c r="D164" t="s">
        <v>40</v>
      </c>
      <c r="E164">
        <f>MONTH(ubezpieczenia[[#This Row],[Data_urodz]])</f>
        <v>3</v>
      </c>
      <c r="F164">
        <f>IF(MID(ubezpieczenia[[#This Row],[Imie]],  LEN(ubezpieczenia[[#This Row],[Imie]]), 1)= "a", 1, 0)</f>
        <v>0</v>
      </c>
      <c r="G164">
        <f>2016 - YEAR(ubezpieczenia[[#This Row],[Data_urodz]])</f>
        <v>26</v>
      </c>
      <c r="H16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6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164">
        <f>IF(AND(ubezpieczenia[[#This Row],[Wiek]]&gt;=20, ubezpieczenia[[#This Row],[Wiek]]&lt;=29), 1,0)</f>
        <v>1</v>
      </c>
      <c r="K164">
        <f>IF(AND(ubezpieczenia[[#This Row],[Wiek]]&gt;=30, ubezpieczenia[[#This Row],[Wiek]]&lt;=39), 1,0)</f>
        <v>0</v>
      </c>
      <c r="L164">
        <f>IF(AND(ubezpieczenia[[#This Row],[Wiek]]&gt;=40, ubezpieczenia[[#This Row],[Wiek]]&lt;=49), 1,0)</f>
        <v>0</v>
      </c>
      <c r="M164">
        <f>IF(AND(ubezpieczenia[[#This Row],[Wiek]]&gt;=50, ubezpieczenia[[#This Row],[Wiek]]&lt;=59), 1,0)</f>
        <v>0</v>
      </c>
      <c r="N164">
        <f>IF(AND(ubezpieczenia[[#This Row],[Wiek]]&gt;=60, ubezpieczenia[[#This Row],[Wiek]]&lt;=69), 1,0)</f>
        <v>0</v>
      </c>
      <c r="O164">
        <f>IF(AND(ubezpieczenia[[#This Row],[Wiek]]&gt;=70, ubezpieczenia[[#This Row],[Wiek]]&lt;=79), 1,0)</f>
        <v>0</v>
      </c>
    </row>
    <row r="165" spans="1:15" x14ac:dyDescent="0.25">
      <c r="A165" t="s">
        <v>241</v>
      </c>
      <c r="B165" t="s">
        <v>39</v>
      </c>
      <c r="C165" s="1">
        <v>19759</v>
      </c>
      <c r="D165" t="s">
        <v>9</v>
      </c>
      <c r="E165">
        <f>MONTH(ubezpieczenia[[#This Row],[Data_urodz]])</f>
        <v>2</v>
      </c>
      <c r="F165">
        <f>IF(MID(ubezpieczenia[[#This Row],[Imie]],  LEN(ubezpieczenia[[#This Row],[Imie]]), 1)= "a", 1, 0)</f>
        <v>1</v>
      </c>
      <c r="G165">
        <f>2016 - YEAR(ubezpieczenia[[#This Row],[Data_urodz]])</f>
        <v>62</v>
      </c>
      <c r="H16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16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65">
        <f>IF(AND(ubezpieczenia[[#This Row],[Wiek]]&gt;=20, ubezpieczenia[[#This Row],[Wiek]]&lt;=29), 1,0)</f>
        <v>0</v>
      </c>
      <c r="K165">
        <f>IF(AND(ubezpieczenia[[#This Row],[Wiek]]&gt;=30, ubezpieczenia[[#This Row],[Wiek]]&lt;=39), 1,0)</f>
        <v>0</v>
      </c>
      <c r="L165">
        <f>IF(AND(ubezpieczenia[[#This Row],[Wiek]]&gt;=40, ubezpieczenia[[#This Row],[Wiek]]&lt;=49), 1,0)</f>
        <v>0</v>
      </c>
      <c r="M165">
        <f>IF(AND(ubezpieczenia[[#This Row],[Wiek]]&gt;=50, ubezpieczenia[[#This Row],[Wiek]]&lt;=59), 1,0)</f>
        <v>0</v>
      </c>
      <c r="N165">
        <f>IF(AND(ubezpieczenia[[#This Row],[Wiek]]&gt;=60, ubezpieczenia[[#This Row],[Wiek]]&lt;=69), 1,0)</f>
        <v>1</v>
      </c>
      <c r="O165">
        <f>IF(AND(ubezpieczenia[[#This Row],[Wiek]]&gt;=70, ubezpieczenia[[#This Row],[Wiek]]&lt;=79), 1,0)</f>
        <v>0</v>
      </c>
    </row>
    <row r="166" spans="1:15" x14ac:dyDescent="0.25">
      <c r="A166" t="s">
        <v>242</v>
      </c>
      <c r="B166" t="s">
        <v>152</v>
      </c>
      <c r="C166" s="1">
        <v>27324</v>
      </c>
      <c r="D166" t="s">
        <v>9</v>
      </c>
      <c r="E166">
        <f>MONTH(ubezpieczenia[[#This Row],[Data_urodz]])</f>
        <v>10</v>
      </c>
      <c r="F166">
        <f>IF(MID(ubezpieczenia[[#This Row],[Imie]],  LEN(ubezpieczenia[[#This Row],[Imie]]), 1)= "a", 1, 0)</f>
        <v>0</v>
      </c>
      <c r="G166">
        <f>2016 - YEAR(ubezpieczenia[[#This Row],[Data_urodz]])</f>
        <v>42</v>
      </c>
      <c r="H16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6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166">
        <f>IF(AND(ubezpieczenia[[#This Row],[Wiek]]&gt;=20, ubezpieczenia[[#This Row],[Wiek]]&lt;=29), 1,0)</f>
        <v>0</v>
      </c>
      <c r="K166">
        <f>IF(AND(ubezpieczenia[[#This Row],[Wiek]]&gt;=30, ubezpieczenia[[#This Row],[Wiek]]&lt;=39), 1,0)</f>
        <v>0</v>
      </c>
      <c r="L166">
        <f>IF(AND(ubezpieczenia[[#This Row],[Wiek]]&gt;=40, ubezpieczenia[[#This Row],[Wiek]]&lt;=49), 1,0)</f>
        <v>1</v>
      </c>
      <c r="M166">
        <f>IF(AND(ubezpieczenia[[#This Row],[Wiek]]&gt;=50, ubezpieczenia[[#This Row],[Wiek]]&lt;=59), 1,0)</f>
        <v>0</v>
      </c>
      <c r="N166">
        <f>IF(AND(ubezpieczenia[[#This Row],[Wiek]]&gt;=60, ubezpieczenia[[#This Row],[Wiek]]&lt;=69), 1,0)</f>
        <v>0</v>
      </c>
      <c r="O166">
        <f>IF(AND(ubezpieczenia[[#This Row],[Wiek]]&gt;=70, ubezpieczenia[[#This Row],[Wiek]]&lt;=79), 1,0)</f>
        <v>0</v>
      </c>
    </row>
    <row r="167" spans="1:15" x14ac:dyDescent="0.25">
      <c r="A167" t="s">
        <v>243</v>
      </c>
      <c r="B167" t="s">
        <v>236</v>
      </c>
      <c r="C167" s="1">
        <v>21838</v>
      </c>
      <c r="D167" t="s">
        <v>6</v>
      </c>
      <c r="E167">
        <f>MONTH(ubezpieczenia[[#This Row],[Data_urodz]])</f>
        <v>10</v>
      </c>
      <c r="F167">
        <f>IF(MID(ubezpieczenia[[#This Row],[Imie]],  LEN(ubezpieczenia[[#This Row],[Imie]]), 1)= "a", 1, 0)</f>
        <v>1</v>
      </c>
      <c r="G167">
        <f>2016 - YEAR(ubezpieczenia[[#This Row],[Data_urodz]])</f>
        <v>57</v>
      </c>
      <c r="H16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16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67">
        <f>IF(AND(ubezpieczenia[[#This Row],[Wiek]]&gt;=20, ubezpieczenia[[#This Row],[Wiek]]&lt;=29), 1,0)</f>
        <v>0</v>
      </c>
      <c r="K167">
        <f>IF(AND(ubezpieczenia[[#This Row],[Wiek]]&gt;=30, ubezpieczenia[[#This Row],[Wiek]]&lt;=39), 1,0)</f>
        <v>0</v>
      </c>
      <c r="L167">
        <f>IF(AND(ubezpieczenia[[#This Row],[Wiek]]&gt;=40, ubezpieczenia[[#This Row],[Wiek]]&lt;=49), 1,0)</f>
        <v>0</v>
      </c>
      <c r="M167">
        <f>IF(AND(ubezpieczenia[[#This Row],[Wiek]]&gt;=50, ubezpieczenia[[#This Row],[Wiek]]&lt;=59), 1,0)</f>
        <v>1</v>
      </c>
      <c r="N167">
        <f>IF(AND(ubezpieczenia[[#This Row],[Wiek]]&gt;=60, ubezpieczenia[[#This Row],[Wiek]]&lt;=69), 1,0)</f>
        <v>0</v>
      </c>
      <c r="O167">
        <f>IF(AND(ubezpieczenia[[#This Row],[Wiek]]&gt;=70, ubezpieczenia[[#This Row],[Wiek]]&lt;=79), 1,0)</f>
        <v>0</v>
      </c>
    </row>
    <row r="168" spans="1:15" x14ac:dyDescent="0.25">
      <c r="A168" t="s">
        <v>244</v>
      </c>
      <c r="B168" t="s">
        <v>47</v>
      </c>
      <c r="C168" s="1">
        <v>21051</v>
      </c>
      <c r="D168" t="s">
        <v>40</v>
      </c>
      <c r="E168">
        <f>MONTH(ubezpieczenia[[#This Row],[Data_urodz]])</f>
        <v>8</v>
      </c>
      <c r="F168">
        <f>IF(MID(ubezpieczenia[[#This Row],[Imie]],  LEN(ubezpieczenia[[#This Row],[Imie]]), 1)= "a", 1, 0)</f>
        <v>1</v>
      </c>
      <c r="G168">
        <f>2016 - YEAR(ubezpieczenia[[#This Row],[Data_urodz]])</f>
        <v>59</v>
      </c>
      <c r="H16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16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68">
        <f>IF(AND(ubezpieczenia[[#This Row],[Wiek]]&gt;=20, ubezpieczenia[[#This Row],[Wiek]]&lt;=29), 1,0)</f>
        <v>0</v>
      </c>
      <c r="K168">
        <f>IF(AND(ubezpieczenia[[#This Row],[Wiek]]&gt;=30, ubezpieczenia[[#This Row],[Wiek]]&lt;=39), 1,0)</f>
        <v>0</v>
      </c>
      <c r="L168">
        <f>IF(AND(ubezpieczenia[[#This Row],[Wiek]]&gt;=40, ubezpieczenia[[#This Row],[Wiek]]&lt;=49), 1,0)</f>
        <v>0</v>
      </c>
      <c r="M168">
        <f>IF(AND(ubezpieczenia[[#This Row],[Wiek]]&gt;=50, ubezpieczenia[[#This Row],[Wiek]]&lt;=59), 1,0)</f>
        <v>1</v>
      </c>
      <c r="N168">
        <f>IF(AND(ubezpieczenia[[#This Row],[Wiek]]&gt;=60, ubezpieczenia[[#This Row],[Wiek]]&lt;=69), 1,0)</f>
        <v>0</v>
      </c>
      <c r="O168">
        <f>IF(AND(ubezpieczenia[[#This Row],[Wiek]]&gt;=70, ubezpieczenia[[#This Row],[Wiek]]&lt;=79), 1,0)</f>
        <v>0</v>
      </c>
    </row>
    <row r="169" spans="1:15" x14ac:dyDescent="0.25">
      <c r="A169" t="s">
        <v>245</v>
      </c>
      <c r="B169" t="s">
        <v>246</v>
      </c>
      <c r="C169" s="1">
        <v>31292</v>
      </c>
      <c r="D169" t="s">
        <v>40</v>
      </c>
      <c r="E169">
        <f>MONTH(ubezpieczenia[[#This Row],[Data_urodz]])</f>
        <v>9</v>
      </c>
      <c r="F169">
        <f>IF(MID(ubezpieczenia[[#This Row],[Imie]],  LEN(ubezpieczenia[[#This Row],[Imie]]), 1)= "a", 1, 0)</f>
        <v>0</v>
      </c>
      <c r="G169">
        <f>2016 - YEAR(ubezpieczenia[[#This Row],[Data_urodz]])</f>
        <v>31</v>
      </c>
      <c r="H16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6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169">
        <f>IF(AND(ubezpieczenia[[#This Row],[Wiek]]&gt;=20, ubezpieczenia[[#This Row],[Wiek]]&lt;=29), 1,0)</f>
        <v>0</v>
      </c>
      <c r="K169">
        <f>IF(AND(ubezpieczenia[[#This Row],[Wiek]]&gt;=30, ubezpieczenia[[#This Row],[Wiek]]&lt;=39), 1,0)</f>
        <v>1</v>
      </c>
      <c r="L169">
        <f>IF(AND(ubezpieczenia[[#This Row],[Wiek]]&gt;=40, ubezpieczenia[[#This Row],[Wiek]]&lt;=49), 1,0)</f>
        <v>0</v>
      </c>
      <c r="M169">
        <f>IF(AND(ubezpieczenia[[#This Row],[Wiek]]&gt;=50, ubezpieczenia[[#This Row],[Wiek]]&lt;=59), 1,0)</f>
        <v>0</v>
      </c>
      <c r="N169">
        <f>IF(AND(ubezpieczenia[[#This Row],[Wiek]]&gt;=60, ubezpieczenia[[#This Row],[Wiek]]&lt;=69), 1,0)</f>
        <v>0</v>
      </c>
      <c r="O169">
        <f>IF(AND(ubezpieczenia[[#This Row],[Wiek]]&gt;=70, ubezpieczenia[[#This Row],[Wiek]]&lt;=79), 1,0)</f>
        <v>0</v>
      </c>
    </row>
    <row r="170" spans="1:15" x14ac:dyDescent="0.25">
      <c r="A170" t="s">
        <v>247</v>
      </c>
      <c r="B170" t="s">
        <v>248</v>
      </c>
      <c r="C170" s="1">
        <v>17179</v>
      </c>
      <c r="D170" t="s">
        <v>12</v>
      </c>
      <c r="E170">
        <f>MONTH(ubezpieczenia[[#This Row],[Data_urodz]])</f>
        <v>1</v>
      </c>
      <c r="F170">
        <f>IF(MID(ubezpieczenia[[#This Row],[Imie]],  LEN(ubezpieczenia[[#This Row],[Imie]]), 1)= "a", 1, 0)</f>
        <v>1</v>
      </c>
      <c r="G170">
        <f>2016 - YEAR(ubezpieczenia[[#This Row],[Data_urodz]])</f>
        <v>69</v>
      </c>
      <c r="H17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17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70">
        <f>IF(AND(ubezpieczenia[[#This Row],[Wiek]]&gt;=20, ubezpieczenia[[#This Row],[Wiek]]&lt;=29), 1,0)</f>
        <v>0</v>
      </c>
      <c r="K170">
        <f>IF(AND(ubezpieczenia[[#This Row],[Wiek]]&gt;=30, ubezpieczenia[[#This Row],[Wiek]]&lt;=39), 1,0)</f>
        <v>0</v>
      </c>
      <c r="L170">
        <f>IF(AND(ubezpieczenia[[#This Row],[Wiek]]&gt;=40, ubezpieczenia[[#This Row],[Wiek]]&lt;=49), 1,0)</f>
        <v>0</v>
      </c>
      <c r="M170">
        <f>IF(AND(ubezpieczenia[[#This Row],[Wiek]]&gt;=50, ubezpieczenia[[#This Row],[Wiek]]&lt;=59), 1,0)</f>
        <v>0</v>
      </c>
      <c r="N170">
        <f>IF(AND(ubezpieczenia[[#This Row],[Wiek]]&gt;=60, ubezpieczenia[[#This Row],[Wiek]]&lt;=69), 1,0)</f>
        <v>1</v>
      </c>
      <c r="O170">
        <f>IF(AND(ubezpieczenia[[#This Row],[Wiek]]&gt;=70, ubezpieczenia[[#This Row],[Wiek]]&lt;=79), 1,0)</f>
        <v>0</v>
      </c>
    </row>
    <row r="171" spans="1:15" x14ac:dyDescent="0.25">
      <c r="A171" t="s">
        <v>249</v>
      </c>
      <c r="B171" t="s">
        <v>250</v>
      </c>
      <c r="C171" s="1">
        <v>32305</v>
      </c>
      <c r="D171" t="s">
        <v>6</v>
      </c>
      <c r="E171">
        <f>MONTH(ubezpieczenia[[#This Row],[Data_urodz]])</f>
        <v>6</v>
      </c>
      <c r="F171">
        <f>IF(MID(ubezpieczenia[[#This Row],[Imie]],  LEN(ubezpieczenia[[#This Row],[Imie]]), 1)= "a", 1, 0)</f>
        <v>0</v>
      </c>
      <c r="G171">
        <f>2016 - YEAR(ubezpieczenia[[#This Row],[Data_urodz]])</f>
        <v>28</v>
      </c>
      <c r="H17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7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171">
        <f>IF(AND(ubezpieczenia[[#This Row],[Wiek]]&gt;=20, ubezpieczenia[[#This Row],[Wiek]]&lt;=29), 1,0)</f>
        <v>1</v>
      </c>
      <c r="K171">
        <f>IF(AND(ubezpieczenia[[#This Row],[Wiek]]&gt;=30, ubezpieczenia[[#This Row],[Wiek]]&lt;=39), 1,0)</f>
        <v>0</v>
      </c>
      <c r="L171">
        <f>IF(AND(ubezpieczenia[[#This Row],[Wiek]]&gt;=40, ubezpieczenia[[#This Row],[Wiek]]&lt;=49), 1,0)</f>
        <v>0</v>
      </c>
      <c r="M171">
        <f>IF(AND(ubezpieczenia[[#This Row],[Wiek]]&gt;=50, ubezpieczenia[[#This Row],[Wiek]]&lt;=59), 1,0)</f>
        <v>0</v>
      </c>
      <c r="N171">
        <f>IF(AND(ubezpieczenia[[#This Row],[Wiek]]&gt;=60, ubezpieczenia[[#This Row],[Wiek]]&lt;=69), 1,0)</f>
        <v>0</v>
      </c>
      <c r="O171">
        <f>IF(AND(ubezpieczenia[[#This Row],[Wiek]]&gt;=70, ubezpieczenia[[#This Row],[Wiek]]&lt;=79), 1,0)</f>
        <v>0</v>
      </c>
    </row>
    <row r="172" spans="1:15" x14ac:dyDescent="0.25">
      <c r="A172" t="s">
        <v>251</v>
      </c>
      <c r="B172" t="s">
        <v>252</v>
      </c>
      <c r="C172" s="1">
        <v>32081</v>
      </c>
      <c r="D172" t="s">
        <v>12</v>
      </c>
      <c r="E172">
        <f>MONTH(ubezpieczenia[[#This Row],[Data_urodz]])</f>
        <v>10</v>
      </c>
      <c r="F172">
        <f>IF(MID(ubezpieczenia[[#This Row],[Imie]],  LEN(ubezpieczenia[[#This Row],[Imie]]), 1)= "a", 1, 0)</f>
        <v>0</v>
      </c>
      <c r="G172">
        <f>2016 - YEAR(ubezpieczenia[[#This Row],[Data_urodz]])</f>
        <v>29</v>
      </c>
      <c r="H17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7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172">
        <f>IF(AND(ubezpieczenia[[#This Row],[Wiek]]&gt;=20, ubezpieczenia[[#This Row],[Wiek]]&lt;=29), 1,0)</f>
        <v>1</v>
      </c>
      <c r="K172">
        <f>IF(AND(ubezpieczenia[[#This Row],[Wiek]]&gt;=30, ubezpieczenia[[#This Row],[Wiek]]&lt;=39), 1,0)</f>
        <v>0</v>
      </c>
      <c r="L172">
        <f>IF(AND(ubezpieczenia[[#This Row],[Wiek]]&gt;=40, ubezpieczenia[[#This Row],[Wiek]]&lt;=49), 1,0)</f>
        <v>0</v>
      </c>
      <c r="M172">
        <f>IF(AND(ubezpieczenia[[#This Row],[Wiek]]&gt;=50, ubezpieczenia[[#This Row],[Wiek]]&lt;=59), 1,0)</f>
        <v>0</v>
      </c>
      <c r="N172">
        <f>IF(AND(ubezpieczenia[[#This Row],[Wiek]]&gt;=60, ubezpieczenia[[#This Row],[Wiek]]&lt;=69), 1,0)</f>
        <v>0</v>
      </c>
      <c r="O172">
        <f>IF(AND(ubezpieczenia[[#This Row],[Wiek]]&gt;=70, ubezpieczenia[[#This Row],[Wiek]]&lt;=79), 1,0)</f>
        <v>0</v>
      </c>
    </row>
    <row r="173" spans="1:15" x14ac:dyDescent="0.25">
      <c r="A173" t="s">
        <v>253</v>
      </c>
      <c r="B173" t="s">
        <v>121</v>
      </c>
      <c r="C173" s="1">
        <v>31749</v>
      </c>
      <c r="D173" t="s">
        <v>6</v>
      </c>
      <c r="E173">
        <f>MONTH(ubezpieczenia[[#This Row],[Data_urodz]])</f>
        <v>12</v>
      </c>
      <c r="F173">
        <f>IF(MID(ubezpieczenia[[#This Row],[Imie]],  LEN(ubezpieczenia[[#This Row],[Imie]]), 1)= "a", 1, 0)</f>
        <v>1</v>
      </c>
      <c r="G173">
        <f>2016 - YEAR(ubezpieczenia[[#This Row],[Data_urodz]])</f>
        <v>30</v>
      </c>
      <c r="H17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17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73">
        <f>IF(AND(ubezpieczenia[[#This Row],[Wiek]]&gt;=20, ubezpieczenia[[#This Row],[Wiek]]&lt;=29), 1,0)</f>
        <v>0</v>
      </c>
      <c r="K173">
        <f>IF(AND(ubezpieczenia[[#This Row],[Wiek]]&gt;=30, ubezpieczenia[[#This Row],[Wiek]]&lt;=39), 1,0)</f>
        <v>1</v>
      </c>
      <c r="L173">
        <f>IF(AND(ubezpieczenia[[#This Row],[Wiek]]&gt;=40, ubezpieczenia[[#This Row],[Wiek]]&lt;=49), 1,0)</f>
        <v>0</v>
      </c>
      <c r="M173">
        <f>IF(AND(ubezpieczenia[[#This Row],[Wiek]]&gt;=50, ubezpieczenia[[#This Row],[Wiek]]&lt;=59), 1,0)</f>
        <v>0</v>
      </c>
      <c r="N173">
        <f>IF(AND(ubezpieczenia[[#This Row],[Wiek]]&gt;=60, ubezpieczenia[[#This Row],[Wiek]]&lt;=69), 1,0)</f>
        <v>0</v>
      </c>
      <c r="O173">
        <f>IF(AND(ubezpieczenia[[#This Row],[Wiek]]&gt;=70, ubezpieczenia[[#This Row],[Wiek]]&lt;=79), 1,0)</f>
        <v>0</v>
      </c>
    </row>
    <row r="174" spans="1:15" x14ac:dyDescent="0.25">
      <c r="A174" t="s">
        <v>254</v>
      </c>
      <c r="B174" t="s">
        <v>255</v>
      </c>
      <c r="C174" s="1">
        <v>18648</v>
      </c>
      <c r="D174" t="s">
        <v>40</v>
      </c>
      <c r="E174">
        <f>MONTH(ubezpieczenia[[#This Row],[Data_urodz]])</f>
        <v>1</v>
      </c>
      <c r="F174">
        <f>IF(MID(ubezpieczenia[[#This Row],[Imie]],  LEN(ubezpieczenia[[#This Row],[Imie]]), 1)= "a", 1, 0)</f>
        <v>0</v>
      </c>
      <c r="G174">
        <f>2016 - YEAR(ubezpieczenia[[#This Row],[Data_urodz]])</f>
        <v>65</v>
      </c>
      <c r="H17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7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174">
        <f>IF(AND(ubezpieczenia[[#This Row],[Wiek]]&gt;=20, ubezpieczenia[[#This Row],[Wiek]]&lt;=29), 1,0)</f>
        <v>0</v>
      </c>
      <c r="K174">
        <f>IF(AND(ubezpieczenia[[#This Row],[Wiek]]&gt;=30, ubezpieczenia[[#This Row],[Wiek]]&lt;=39), 1,0)</f>
        <v>0</v>
      </c>
      <c r="L174">
        <f>IF(AND(ubezpieczenia[[#This Row],[Wiek]]&gt;=40, ubezpieczenia[[#This Row],[Wiek]]&lt;=49), 1,0)</f>
        <v>0</v>
      </c>
      <c r="M174">
        <f>IF(AND(ubezpieczenia[[#This Row],[Wiek]]&gt;=50, ubezpieczenia[[#This Row],[Wiek]]&lt;=59), 1,0)</f>
        <v>0</v>
      </c>
      <c r="N174">
        <f>IF(AND(ubezpieczenia[[#This Row],[Wiek]]&gt;=60, ubezpieczenia[[#This Row],[Wiek]]&lt;=69), 1,0)</f>
        <v>1</v>
      </c>
      <c r="O174">
        <f>IF(AND(ubezpieczenia[[#This Row],[Wiek]]&gt;=70, ubezpieczenia[[#This Row],[Wiek]]&lt;=79), 1,0)</f>
        <v>0</v>
      </c>
    </row>
    <row r="175" spans="1:15" x14ac:dyDescent="0.25">
      <c r="A175" t="s">
        <v>256</v>
      </c>
      <c r="B175" t="s">
        <v>257</v>
      </c>
      <c r="C175" s="1">
        <v>16734</v>
      </c>
      <c r="D175" t="s">
        <v>6</v>
      </c>
      <c r="E175">
        <f>MONTH(ubezpieczenia[[#This Row],[Data_urodz]])</f>
        <v>10</v>
      </c>
      <c r="F175">
        <f>IF(MID(ubezpieczenia[[#This Row],[Imie]],  LEN(ubezpieczenia[[#This Row],[Imie]]), 1)= "a", 1, 0)</f>
        <v>0</v>
      </c>
      <c r="G175">
        <f>2016 - YEAR(ubezpieczenia[[#This Row],[Data_urodz]])</f>
        <v>71</v>
      </c>
      <c r="H17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7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175">
        <f>IF(AND(ubezpieczenia[[#This Row],[Wiek]]&gt;=20, ubezpieczenia[[#This Row],[Wiek]]&lt;=29), 1,0)</f>
        <v>0</v>
      </c>
      <c r="K175">
        <f>IF(AND(ubezpieczenia[[#This Row],[Wiek]]&gt;=30, ubezpieczenia[[#This Row],[Wiek]]&lt;=39), 1,0)</f>
        <v>0</v>
      </c>
      <c r="L175">
        <f>IF(AND(ubezpieczenia[[#This Row],[Wiek]]&gt;=40, ubezpieczenia[[#This Row],[Wiek]]&lt;=49), 1,0)</f>
        <v>0</v>
      </c>
      <c r="M175">
        <f>IF(AND(ubezpieczenia[[#This Row],[Wiek]]&gt;=50, ubezpieczenia[[#This Row],[Wiek]]&lt;=59), 1,0)</f>
        <v>0</v>
      </c>
      <c r="N175">
        <f>IF(AND(ubezpieczenia[[#This Row],[Wiek]]&gt;=60, ubezpieczenia[[#This Row],[Wiek]]&lt;=69), 1,0)</f>
        <v>0</v>
      </c>
      <c r="O175">
        <f>IF(AND(ubezpieczenia[[#This Row],[Wiek]]&gt;=70, ubezpieczenia[[#This Row],[Wiek]]&lt;=79), 1,0)</f>
        <v>1</v>
      </c>
    </row>
    <row r="176" spans="1:15" x14ac:dyDescent="0.25">
      <c r="A176" t="s">
        <v>258</v>
      </c>
      <c r="B176" t="s">
        <v>47</v>
      </c>
      <c r="C176" s="1">
        <v>25036</v>
      </c>
      <c r="D176" t="s">
        <v>12</v>
      </c>
      <c r="E176">
        <f>MONTH(ubezpieczenia[[#This Row],[Data_urodz]])</f>
        <v>7</v>
      </c>
      <c r="F176">
        <f>IF(MID(ubezpieczenia[[#This Row],[Imie]],  LEN(ubezpieczenia[[#This Row],[Imie]]), 1)= "a", 1, 0)</f>
        <v>1</v>
      </c>
      <c r="G176">
        <f>2016 - YEAR(ubezpieczenia[[#This Row],[Data_urodz]])</f>
        <v>48</v>
      </c>
      <c r="H17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17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76">
        <f>IF(AND(ubezpieczenia[[#This Row],[Wiek]]&gt;=20, ubezpieczenia[[#This Row],[Wiek]]&lt;=29), 1,0)</f>
        <v>0</v>
      </c>
      <c r="K176">
        <f>IF(AND(ubezpieczenia[[#This Row],[Wiek]]&gt;=30, ubezpieczenia[[#This Row],[Wiek]]&lt;=39), 1,0)</f>
        <v>0</v>
      </c>
      <c r="L176">
        <f>IF(AND(ubezpieczenia[[#This Row],[Wiek]]&gt;=40, ubezpieczenia[[#This Row],[Wiek]]&lt;=49), 1,0)</f>
        <v>1</v>
      </c>
      <c r="M176">
        <f>IF(AND(ubezpieczenia[[#This Row],[Wiek]]&gt;=50, ubezpieczenia[[#This Row],[Wiek]]&lt;=59), 1,0)</f>
        <v>0</v>
      </c>
      <c r="N176">
        <f>IF(AND(ubezpieczenia[[#This Row],[Wiek]]&gt;=60, ubezpieczenia[[#This Row],[Wiek]]&lt;=69), 1,0)</f>
        <v>0</v>
      </c>
      <c r="O176">
        <f>IF(AND(ubezpieczenia[[#This Row],[Wiek]]&gt;=70, ubezpieczenia[[#This Row],[Wiek]]&lt;=79), 1,0)</f>
        <v>0</v>
      </c>
    </row>
    <row r="177" spans="1:15" x14ac:dyDescent="0.25">
      <c r="A177" t="s">
        <v>259</v>
      </c>
      <c r="B177" t="s">
        <v>260</v>
      </c>
      <c r="C177" s="1">
        <v>17342</v>
      </c>
      <c r="D177" t="s">
        <v>6</v>
      </c>
      <c r="E177">
        <f>MONTH(ubezpieczenia[[#This Row],[Data_urodz]])</f>
        <v>6</v>
      </c>
      <c r="F177">
        <f>IF(MID(ubezpieczenia[[#This Row],[Imie]],  LEN(ubezpieczenia[[#This Row],[Imie]]), 1)= "a", 1, 0)</f>
        <v>0</v>
      </c>
      <c r="G177">
        <f>2016 - YEAR(ubezpieczenia[[#This Row],[Data_urodz]])</f>
        <v>69</v>
      </c>
      <c r="H17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7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177">
        <f>IF(AND(ubezpieczenia[[#This Row],[Wiek]]&gt;=20, ubezpieczenia[[#This Row],[Wiek]]&lt;=29), 1,0)</f>
        <v>0</v>
      </c>
      <c r="K177">
        <f>IF(AND(ubezpieczenia[[#This Row],[Wiek]]&gt;=30, ubezpieczenia[[#This Row],[Wiek]]&lt;=39), 1,0)</f>
        <v>0</v>
      </c>
      <c r="L177">
        <f>IF(AND(ubezpieczenia[[#This Row],[Wiek]]&gt;=40, ubezpieczenia[[#This Row],[Wiek]]&lt;=49), 1,0)</f>
        <v>0</v>
      </c>
      <c r="M177">
        <f>IF(AND(ubezpieczenia[[#This Row],[Wiek]]&gt;=50, ubezpieczenia[[#This Row],[Wiek]]&lt;=59), 1,0)</f>
        <v>0</v>
      </c>
      <c r="N177">
        <f>IF(AND(ubezpieczenia[[#This Row],[Wiek]]&gt;=60, ubezpieczenia[[#This Row],[Wiek]]&lt;=69), 1,0)</f>
        <v>1</v>
      </c>
      <c r="O177">
        <f>IF(AND(ubezpieczenia[[#This Row],[Wiek]]&gt;=70, ubezpieczenia[[#This Row],[Wiek]]&lt;=79), 1,0)</f>
        <v>0</v>
      </c>
    </row>
    <row r="178" spans="1:15" x14ac:dyDescent="0.25">
      <c r="A178" t="s">
        <v>206</v>
      </c>
      <c r="B178" t="s">
        <v>167</v>
      </c>
      <c r="C178" s="1">
        <v>23157</v>
      </c>
      <c r="D178" t="s">
        <v>9</v>
      </c>
      <c r="E178">
        <f>MONTH(ubezpieczenia[[#This Row],[Data_urodz]])</f>
        <v>5</v>
      </c>
      <c r="F178">
        <f>IF(MID(ubezpieczenia[[#This Row],[Imie]],  LEN(ubezpieczenia[[#This Row],[Imie]]), 1)= "a", 1, 0)</f>
        <v>0</v>
      </c>
      <c r="G178">
        <f>2016 - YEAR(ubezpieczenia[[#This Row],[Data_urodz]])</f>
        <v>53</v>
      </c>
      <c r="H17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7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178">
        <f>IF(AND(ubezpieczenia[[#This Row],[Wiek]]&gt;=20, ubezpieczenia[[#This Row],[Wiek]]&lt;=29), 1,0)</f>
        <v>0</v>
      </c>
      <c r="K178">
        <f>IF(AND(ubezpieczenia[[#This Row],[Wiek]]&gt;=30, ubezpieczenia[[#This Row],[Wiek]]&lt;=39), 1,0)</f>
        <v>0</v>
      </c>
      <c r="L178">
        <f>IF(AND(ubezpieczenia[[#This Row],[Wiek]]&gt;=40, ubezpieczenia[[#This Row],[Wiek]]&lt;=49), 1,0)</f>
        <v>0</v>
      </c>
      <c r="M178">
        <f>IF(AND(ubezpieczenia[[#This Row],[Wiek]]&gt;=50, ubezpieczenia[[#This Row],[Wiek]]&lt;=59), 1,0)</f>
        <v>1</v>
      </c>
      <c r="N178">
        <f>IF(AND(ubezpieczenia[[#This Row],[Wiek]]&gt;=60, ubezpieczenia[[#This Row],[Wiek]]&lt;=69), 1,0)</f>
        <v>0</v>
      </c>
      <c r="O178">
        <f>IF(AND(ubezpieczenia[[#This Row],[Wiek]]&gt;=70, ubezpieczenia[[#This Row],[Wiek]]&lt;=79), 1,0)</f>
        <v>0</v>
      </c>
    </row>
    <row r="179" spans="1:15" x14ac:dyDescent="0.25">
      <c r="A179" t="s">
        <v>261</v>
      </c>
      <c r="B179" t="s">
        <v>37</v>
      </c>
      <c r="C179" s="1">
        <v>17166</v>
      </c>
      <c r="D179" t="s">
        <v>12</v>
      </c>
      <c r="E179">
        <f>MONTH(ubezpieczenia[[#This Row],[Data_urodz]])</f>
        <v>12</v>
      </c>
      <c r="F179">
        <f>IF(MID(ubezpieczenia[[#This Row],[Imie]],  LEN(ubezpieczenia[[#This Row],[Imie]]), 1)= "a", 1, 0)</f>
        <v>1</v>
      </c>
      <c r="G179">
        <f>2016 - YEAR(ubezpieczenia[[#This Row],[Data_urodz]])</f>
        <v>70</v>
      </c>
      <c r="H17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17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79">
        <f>IF(AND(ubezpieczenia[[#This Row],[Wiek]]&gt;=20, ubezpieczenia[[#This Row],[Wiek]]&lt;=29), 1,0)</f>
        <v>0</v>
      </c>
      <c r="K179">
        <f>IF(AND(ubezpieczenia[[#This Row],[Wiek]]&gt;=30, ubezpieczenia[[#This Row],[Wiek]]&lt;=39), 1,0)</f>
        <v>0</v>
      </c>
      <c r="L179">
        <f>IF(AND(ubezpieczenia[[#This Row],[Wiek]]&gt;=40, ubezpieczenia[[#This Row],[Wiek]]&lt;=49), 1,0)</f>
        <v>0</v>
      </c>
      <c r="M179">
        <f>IF(AND(ubezpieczenia[[#This Row],[Wiek]]&gt;=50, ubezpieczenia[[#This Row],[Wiek]]&lt;=59), 1,0)</f>
        <v>0</v>
      </c>
      <c r="N179">
        <f>IF(AND(ubezpieczenia[[#This Row],[Wiek]]&gt;=60, ubezpieczenia[[#This Row],[Wiek]]&lt;=69), 1,0)</f>
        <v>0</v>
      </c>
      <c r="O179">
        <f>IF(AND(ubezpieczenia[[#This Row],[Wiek]]&gt;=70, ubezpieczenia[[#This Row],[Wiek]]&lt;=79), 1,0)</f>
        <v>1</v>
      </c>
    </row>
    <row r="180" spans="1:15" x14ac:dyDescent="0.25">
      <c r="A180" t="s">
        <v>262</v>
      </c>
      <c r="B180" t="s">
        <v>263</v>
      </c>
      <c r="C180" s="1">
        <v>24471</v>
      </c>
      <c r="D180" t="s">
        <v>12</v>
      </c>
      <c r="E180">
        <f>MONTH(ubezpieczenia[[#This Row],[Data_urodz]])</f>
        <v>12</v>
      </c>
      <c r="F180">
        <f>IF(MID(ubezpieczenia[[#This Row],[Imie]],  LEN(ubezpieczenia[[#This Row],[Imie]]), 1)= "a", 1, 0)</f>
        <v>1</v>
      </c>
      <c r="G180">
        <f>2016 - YEAR(ubezpieczenia[[#This Row],[Data_urodz]])</f>
        <v>50</v>
      </c>
      <c r="H18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18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80">
        <f>IF(AND(ubezpieczenia[[#This Row],[Wiek]]&gt;=20, ubezpieczenia[[#This Row],[Wiek]]&lt;=29), 1,0)</f>
        <v>0</v>
      </c>
      <c r="K180">
        <f>IF(AND(ubezpieczenia[[#This Row],[Wiek]]&gt;=30, ubezpieczenia[[#This Row],[Wiek]]&lt;=39), 1,0)</f>
        <v>0</v>
      </c>
      <c r="L180">
        <f>IF(AND(ubezpieczenia[[#This Row],[Wiek]]&gt;=40, ubezpieczenia[[#This Row],[Wiek]]&lt;=49), 1,0)</f>
        <v>0</v>
      </c>
      <c r="M180">
        <f>IF(AND(ubezpieczenia[[#This Row],[Wiek]]&gt;=50, ubezpieczenia[[#This Row],[Wiek]]&lt;=59), 1,0)</f>
        <v>1</v>
      </c>
      <c r="N180">
        <f>IF(AND(ubezpieczenia[[#This Row],[Wiek]]&gt;=60, ubezpieczenia[[#This Row],[Wiek]]&lt;=69), 1,0)</f>
        <v>0</v>
      </c>
      <c r="O180">
        <f>IF(AND(ubezpieczenia[[#This Row],[Wiek]]&gt;=70, ubezpieczenia[[#This Row],[Wiek]]&lt;=79), 1,0)</f>
        <v>0</v>
      </c>
    </row>
    <row r="181" spans="1:15" x14ac:dyDescent="0.25">
      <c r="A181" t="s">
        <v>264</v>
      </c>
      <c r="B181" t="s">
        <v>157</v>
      </c>
      <c r="C181" s="1">
        <v>34523</v>
      </c>
      <c r="D181" t="s">
        <v>6</v>
      </c>
      <c r="E181">
        <f>MONTH(ubezpieczenia[[#This Row],[Data_urodz]])</f>
        <v>7</v>
      </c>
      <c r="F181">
        <f>IF(MID(ubezpieczenia[[#This Row],[Imie]],  LEN(ubezpieczenia[[#This Row],[Imie]]), 1)= "a", 1, 0)</f>
        <v>1</v>
      </c>
      <c r="G181">
        <f>2016 - YEAR(ubezpieczenia[[#This Row],[Data_urodz]])</f>
        <v>22</v>
      </c>
      <c r="H18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18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81">
        <f>IF(AND(ubezpieczenia[[#This Row],[Wiek]]&gt;=20, ubezpieczenia[[#This Row],[Wiek]]&lt;=29), 1,0)</f>
        <v>1</v>
      </c>
      <c r="K181">
        <f>IF(AND(ubezpieczenia[[#This Row],[Wiek]]&gt;=30, ubezpieczenia[[#This Row],[Wiek]]&lt;=39), 1,0)</f>
        <v>0</v>
      </c>
      <c r="L181">
        <f>IF(AND(ubezpieczenia[[#This Row],[Wiek]]&gt;=40, ubezpieczenia[[#This Row],[Wiek]]&lt;=49), 1,0)</f>
        <v>0</v>
      </c>
      <c r="M181">
        <f>IF(AND(ubezpieczenia[[#This Row],[Wiek]]&gt;=50, ubezpieczenia[[#This Row],[Wiek]]&lt;=59), 1,0)</f>
        <v>0</v>
      </c>
      <c r="N181">
        <f>IF(AND(ubezpieczenia[[#This Row],[Wiek]]&gt;=60, ubezpieczenia[[#This Row],[Wiek]]&lt;=69), 1,0)</f>
        <v>0</v>
      </c>
      <c r="O181">
        <f>IF(AND(ubezpieczenia[[#This Row],[Wiek]]&gt;=70, ubezpieczenia[[#This Row],[Wiek]]&lt;=79), 1,0)</f>
        <v>0</v>
      </c>
    </row>
    <row r="182" spans="1:15" x14ac:dyDescent="0.25">
      <c r="A182" t="s">
        <v>265</v>
      </c>
      <c r="B182" t="s">
        <v>139</v>
      </c>
      <c r="C182" s="1">
        <v>18354</v>
      </c>
      <c r="D182" t="s">
        <v>6</v>
      </c>
      <c r="E182">
        <f>MONTH(ubezpieczenia[[#This Row],[Data_urodz]])</f>
        <v>4</v>
      </c>
      <c r="F182">
        <f>IF(MID(ubezpieczenia[[#This Row],[Imie]],  LEN(ubezpieczenia[[#This Row],[Imie]]), 1)= "a", 1, 0)</f>
        <v>0</v>
      </c>
      <c r="G182">
        <f>2016 - YEAR(ubezpieczenia[[#This Row],[Data_urodz]])</f>
        <v>66</v>
      </c>
      <c r="H18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8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182">
        <f>IF(AND(ubezpieczenia[[#This Row],[Wiek]]&gt;=20, ubezpieczenia[[#This Row],[Wiek]]&lt;=29), 1,0)</f>
        <v>0</v>
      </c>
      <c r="K182">
        <f>IF(AND(ubezpieczenia[[#This Row],[Wiek]]&gt;=30, ubezpieczenia[[#This Row],[Wiek]]&lt;=39), 1,0)</f>
        <v>0</v>
      </c>
      <c r="L182">
        <f>IF(AND(ubezpieczenia[[#This Row],[Wiek]]&gt;=40, ubezpieczenia[[#This Row],[Wiek]]&lt;=49), 1,0)</f>
        <v>0</v>
      </c>
      <c r="M182">
        <f>IF(AND(ubezpieczenia[[#This Row],[Wiek]]&gt;=50, ubezpieczenia[[#This Row],[Wiek]]&lt;=59), 1,0)</f>
        <v>0</v>
      </c>
      <c r="N182">
        <f>IF(AND(ubezpieczenia[[#This Row],[Wiek]]&gt;=60, ubezpieczenia[[#This Row],[Wiek]]&lt;=69), 1,0)</f>
        <v>1</v>
      </c>
      <c r="O182">
        <f>IF(AND(ubezpieczenia[[#This Row],[Wiek]]&gt;=70, ubezpieczenia[[#This Row],[Wiek]]&lt;=79), 1,0)</f>
        <v>0</v>
      </c>
    </row>
    <row r="183" spans="1:15" x14ac:dyDescent="0.25">
      <c r="A183" t="s">
        <v>266</v>
      </c>
      <c r="B183" t="s">
        <v>267</v>
      </c>
      <c r="C183" s="1">
        <v>34069</v>
      </c>
      <c r="D183" t="s">
        <v>12</v>
      </c>
      <c r="E183">
        <f>MONTH(ubezpieczenia[[#This Row],[Data_urodz]])</f>
        <v>4</v>
      </c>
      <c r="F183">
        <f>IF(MID(ubezpieczenia[[#This Row],[Imie]],  LEN(ubezpieczenia[[#This Row],[Imie]]), 1)= "a", 1, 0)</f>
        <v>0</v>
      </c>
      <c r="G183">
        <f>2016 - YEAR(ubezpieczenia[[#This Row],[Data_urodz]])</f>
        <v>23</v>
      </c>
      <c r="H18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8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183">
        <f>IF(AND(ubezpieczenia[[#This Row],[Wiek]]&gt;=20, ubezpieczenia[[#This Row],[Wiek]]&lt;=29), 1,0)</f>
        <v>1</v>
      </c>
      <c r="K183">
        <f>IF(AND(ubezpieczenia[[#This Row],[Wiek]]&gt;=30, ubezpieczenia[[#This Row],[Wiek]]&lt;=39), 1,0)</f>
        <v>0</v>
      </c>
      <c r="L183">
        <f>IF(AND(ubezpieczenia[[#This Row],[Wiek]]&gt;=40, ubezpieczenia[[#This Row],[Wiek]]&lt;=49), 1,0)</f>
        <v>0</v>
      </c>
      <c r="M183">
        <f>IF(AND(ubezpieczenia[[#This Row],[Wiek]]&gt;=50, ubezpieczenia[[#This Row],[Wiek]]&lt;=59), 1,0)</f>
        <v>0</v>
      </c>
      <c r="N183">
        <f>IF(AND(ubezpieczenia[[#This Row],[Wiek]]&gt;=60, ubezpieczenia[[#This Row],[Wiek]]&lt;=69), 1,0)</f>
        <v>0</v>
      </c>
      <c r="O183">
        <f>IF(AND(ubezpieczenia[[#This Row],[Wiek]]&gt;=70, ubezpieczenia[[#This Row],[Wiek]]&lt;=79), 1,0)</f>
        <v>0</v>
      </c>
    </row>
    <row r="184" spans="1:15" x14ac:dyDescent="0.25">
      <c r="A184" t="s">
        <v>268</v>
      </c>
      <c r="B184" t="s">
        <v>269</v>
      </c>
      <c r="C184" s="1">
        <v>17331</v>
      </c>
      <c r="D184" t="s">
        <v>12</v>
      </c>
      <c r="E184">
        <f>MONTH(ubezpieczenia[[#This Row],[Data_urodz]])</f>
        <v>6</v>
      </c>
      <c r="F184">
        <f>IF(MID(ubezpieczenia[[#This Row],[Imie]],  LEN(ubezpieczenia[[#This Row],[Imie]]), 1)= "a", 1, 0)</f>
        <v>1</v>
      </c>
      <c r="G184">
        <f>2016 - YEAR(ubezpieczenia[[#This Row],[Data_urodz]])</f>
        <v>69</v>
      </c>
      <c r="H18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18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84">
        <f>IF(AND(ubezpieczenia[[#This Row],[Wiek]]&gt;=20, ubezpieczenia[[#This Row],[Wiek]]&lt;=29), 1,0)</f>
        <v>0</v>
      </c>
      <c r="K184">
        <f>IF(AND(ubezpieczenia[[#This Row],[Wiek]]&gt;=30, ubezpieczenia[[#This Row],[Wiek]]&lt;=39), 1,0)</f>
        <v>0</v>
      </c>
      <c r="L184">
        <f>IF(AND(ubezpieczenia[[#This Row],[Wiek]]&gt;=40, ubezpieczenia[[#This Row],[Wiek]]&lt;=49), 1,0)</f>
        <v>0</v>
      </c>
      <c r="M184">
        <f>IF(AND(ubezpieczenia[[#This Row],[Wiek]]&gt;=50, ubezpieczenia[[#This Row],[Wiek]]&lt;=59), 1,0)</f>
        <v>0</v>
      </c>
      <c r="N184">
        <f>IF(AND(ubezpieczenia[[#This Row],[Wiek]]&gt;=60, ubezpieczenia[[#This Row],[Wiek]]&lt;=69), 1,0)</f>
        <v>1</v>
      </c>
      <c r="O184">
        <f>IF(AND(ubezpieczenia[[#This Row],[Wiek]]&gt;=70, ubezpieczenia[[#This Row],[Wiek]]&lt;=79), 1,0)</f>
        <v>0</v>
      </c>
    </row>
    <row r="185" spans="1:15" x14ac:dyDescent="0.25">
      <c r="A185" t="s">
        <v>270</v>
      </c>
      <c r="B185" t="s">
        <v>39</v>
      </c>
      <c r="C185" s="1">
        <v>33550</v>
      </c>
      <c r="D185" t="s">
        <v>40</v>
      </c>
      <c r="E185">
        <f>MONTH(ubezpieczenia[[#This Row],[Data_urodz]])</f>
        <v>11</v>
      </c>
      <c r="F185">
        <f>IF(MID(ubezpieczenia[[#This Row],[Imie]],  LEN(ubezpieczenia[[#This Row],[Imie]]), 1)= "a", 1, 0)</f>
        <v>1</v>
      </c>
      <c r="G185">
        <f>2016 - YEAR(ubezpieczenia[[#This Row],[Data_urodz]])</f>
        <v>25</v>
      </c>
      <c r="H18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18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85">
        <f>IF(AND(ubezpieczenia[[#This Row],[Wiek]]&gt;=20, ubezpieczenia[[#This Row],[Wiek]]&lt;=29), 1,0)</f>
        <v>1</v>
      </c>
      <c r="K185">
        <f>IF(AND(ubezpieczenia[[#This Row],[Wiek]]&gt;=30, ubezpieczenia[[#This Row],[Wiek]]&lt;=39), 1,0)</f>
        <v>0</v>
      </c>
      <c r="L185">
        <f>IF(AND(ubezpieczenia[[#This Row],[Wiek]]&gt;=40, ubezpieczenia[[#This Row],[Wiek]]&lt;=49), 1,0)</f>
        <v>0</v>
      </c>
      <c r="M185">
        <f>IF(AND(ubezpieczenia[[#This Row],[Wiek]]&gt;=50, ubezpieczenia[[#This Row],[Wiek]]&lt;=59), 1,0)</f>
        <v>0</v>
      </c>
      <c r="N185">
        <f>IF(AND(ubezpieczenia[[#This Row],[Wiek]]&gt;=60, ubezpieczenia[[#This Row],[Wiek]]&lt;=69), 1,0)</f>
        <v>0</v>
      </c>
      <c r="O185">
        <f>IF(AND(ubezpieczenia[[#This Row],[Wiek]]&gt;=70, ubezpieczenia[[#This Row],[Wiek]]&lt;=79), 1,0)</f>
        <v>0</v>
      </c>
    </row>
    <row r="186" spans="1:15" x14ac:dyDescent="0.25">
      <c r="A186" t="s">
        <v>271</v>
      </c>
      <c r="B186" t="s">
        <v>255</v>
      </c>
      <c r="C186" s="1">
        <v>24426</v>
      </c>
      <c r="D186" t="s">
        <v>6</v>
      </c>
      <c r="E186">
        <f>MONTH(ubezpieczenia[[#This Row],[Data_urodz]])</f>
        <v>11</v>
      </c>
      <c r="F186">
        <f>IF(MID(ubezpieczenia[[#This Row],[Imie]],  LEN(ubezpieczenia[[#This Row],[Imie]]), 1)= "a", 1, 0)</f>
        <v>0</v>
      </c>
      <c r="G186">
        <f>2016 - YEAR(ubezpieczenia[[#This Row],[Data_urodz]])</f>
        <v>50</v>
      </c>
      <c r="H18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8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186">
        <f>IF(AND(ubezpieczenia[[#This Row],[Wiek]]&gt;=20, ubezpieczenia[[#This Row],[Wiek]]&lt;=29), 1,0)</f>
        <v>0</v>
      </c>
      <c r="K186">
        <f>IF(AND(ubezpieczenia[[#This Row],[Wiek]]&gt;=30, ubezpieczenia[[#This Row],[Wiek]]&lt;=39), 1,0)</f>
        <v>0</v>
      </c>
      <c r="L186">
        <f>IF(AND(ubezpieczenia[[#This Row],[Wiek]]&gt;=40, ubezpieczenia[[#This Row],[Wiek]]&lt;=49), 1,0)</f>
        <v>0</v>
      </c>
      <c r="M186">
        <f>IF(AND(ubezpieczenia[[#This Row],[Wiek]]&gt;=50, ubezpieczenia[[#This Row],[Wiek]]&lt;=59), 1,0)</f>
        <v>1</v>
      </c>
      <c r="N186">
        <f>IF(AND(ubezpieczenia[[#This Row],[Wiek]]&gt;=60, ubezpieczenia[[#This Row],[Wiek]]&lt;=69), 1,0)</f>
        <v>0</v>
      </c>
      <c r="O186">
        <f>IF(AND(ubezpieczenia[[#This Row],[Wiek]]&gt;=70, ubezpieczenia[[#This Row],[Wiek]]&lt;=79), 1,0)</f>
        <v>0</v>
      </c>
    </row>
    <row r="187" spans="1:15" x14ac:dyDescent="0.25">
      <c r="A187" t="s">
        <v>272</v>
      </c>
      <c r="B187" t="s">
        <v>273</v>
      </c>
      <c r="C187" s="1">
        <v>19307</v>
      </c>
      <c r="D187" t="s">
        <v>40</v>
      </c>
      <c r="E187">
        <f>MONTH(ubezpieczenia[[#This Row],[Data_urodz]])</f>
        <v>11</v>
      </c>
      <c r="F187">
        <f>IF(MID(ubezpieczenia[[#This Row],[Imie]],  LEN(ubezpieczenia[[#This Row],[Imie]]), 1)= "a", 1, 0)</f>
        <v>0</v>
      </c>
      <c r="G187">
        <f>2016 - YEAR(ubezpieczenia[[#This Row],[Data_urodz]])</f>
        <v>64</v>
      </c>
      <c r="H18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8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187">
        <f>IF(AND(ubezpieczenia[[#This Row],[Wiek]]&gt;=20, ubezpieczenia[[#This Row],[Wiek]]&lt;=29), 1,0)</f>
        <v>0</v>
      </c>
      <c r="K187">
        <f>IF(AND(ubezpieczenia[[#This Row],[Wiek]]&gt;=30, ubezpieczenia[[#This Row],[Wiek]]&lt;=39), 1,0)</f>
        <v>0</v>
      </c>
      <c r="L187">
        <f>IF(AND(ubezpieczenia[[#This Row],[Wiek]]&gt;=40, ubezpieczenia[[#This Row],[Wiek]]&lt;=49), 1,0)</f>
        <v>0</v>
      </c>
      <c r="M187">
        <f>IF(AND(ubezpieczenia[[#This Row],[Wiek]]&gt;=50, ubezpieczenia[[#This Row],[Wiek]]&lt;=59), 1,0)</f>
        <v>0</v>
      </c>
      <c r="N187">
        <f>IF(AND(ubezpieczenia[[#This Row],[Wiek]]&gt;=60, ubezpieczenia[[#This Row],[Wiek]]&lt;=69), 1,0)</f>
        <v>1</v>
      </c>
      <c r="O187">
        <f>IF(AND(ubezpieczenia[[#This Row],[Wiek]]&gt;=70, ubezpieczenia[[#This Row],[Wiek]]&lt;=79), 1,0)</f>
        <v>0</v>
      </c>
    </row>
    <row r="188" spans="1:15" x14ac:dyDescent="0.25">
      <c r="A188" t="s">
        <v>274</v>
      </c>
      <c r="B188" t="s">
        <v>121</v>
      </c>
      <c r="C188" s="1">
        <v>26626</v>
      </c>
      <c r="D188" t="s">
        <v>12</v>
      </c>
      <c r="E188">
        <f>MONTH(ubezpieczenia[[#This Row],[Data_urodz]])</f>
        <v>11</v>
      </c>
      <c r="F188">
        <f>IF(MID(ubezpieczenia[[#This Row],[Imie]],  LEN(ubezpieczenia[[#This Row],[Imie]]), 1)= "a", 1, 0)</f>
        <v>1</v>
      </c>
      <c r="G188">
        <f>2016 - YEAR(ubezpieczenia[[#This Row],[Data_urodz]])</f>
        <v>44</v>
      </c>
      <c r="H18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18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88">
        <f>IF(AND(ubezpieczenia[[#This Row],[Wiek]]&gt;=20, ubezpieczenia[[#This Row],[Wiek]]&lt;=29), 1,0)</f>
        <v>0</v>
      </c>
      <c r="K188">
        <f>IF(AND(ubezpieczenia[[#This Row],[Wiek]]&gt;=30, ubezpieczenia[[#This Row],[Wiek]]&lt;=39), 1,0)</f>
        <v>0</v>
      </c>
      <c r="L188">
        <f>IF(AND(ubezpieczenia[[#This Row],[Wiek]]&gt;=40, ubezpieczenia[[#This Row],[Wiek]]&lt;=49), 1,0)</f>
        <v>1</v>
      </c>
      <c r="M188">
        <f>IF(AND(ubezpieczenia[[#This Row],[Wiek]]&gt;=50, ubezpieczenia[[#This Row],[Wiek]]&lt;=59), 1,0)</f>
        <v>0</v>
      </c>
      <c r="N188">
        <f>IF(AND(ubezpieczenia[[#This Row],[Wiek]]&gt;=60, ubezpieczenia[[#This Row],[Wiek]]&lt;=69), 1,0)</f>
        <v>0</v>
      </c>
      <c r="O188">
        <f>IF(AND(ubezpieczenia[[#This Row],[Wiek]]&gt;=70, ubezpieczenia[[#This Row],[Wiek]]&lt;=79), 1,0)</f>
        <v>0</v>
      </c>
    </row>
    <row r="189" spans="1:15" x14ac:dyDescent="0.25">
      <c r="A189" t="s">
        <v>275</v>
      </c>
      <c r="B189" t="s">
        <v>169</v>
      </c>
      <c r="C189" s="1">
        <v>21897</v>
      </c>
      <c r="D189" t="s">
        <v>12</v>
      </c>
      <c r="E189">
        <f>MONTH(ubezpieczenia[[#This Row],[Data_urodz]])</f>
        <v>12</v>
      </c>
      <c r="F189">
        <f>IF(MID(ubezpieczenia[[#This Row],[Imie]],  LEN(ubezpieczenia[[#This Row],[Imie]]), 1)= "a", 1, 0)</f>
        <v>0</v>
      </c>
      <c r="G189">
        <f>2016 - YEAR(ubezpieczenia[[#This Row],[Data_urodz]])</f>
        <v>57</v>
      </c>
      <c r="H18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8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189">
        <f>IF(AND(ubezpieczenia[[#This Row],[Wiek]]&gt;=20, ubezpieczenia[[#This Row],[Wiek]]&lt;=29), 1,0)</f>
        <v>0</v>
      </c>
      <c r="K189">
        <f>IF(AND(ubezpieczenia[[#This Row],[Wiek]]&gt;=30, ubezpieczenia[[#This Row],[Wiek]]&lt;=39), 1,0)</f>
        <v>0</v>
      </c>
      <c r="L189">
        <f>IF(AND(ubezpieczenia[[#This Row],[Wiek]]&gt;=40, ubezpieczenia[[#This Row],[Wiek]]&lt;=49), 1,0)</f>
        <v>0</v>
      </c>
      <c r="M189">
        <f>IF(AND(ubezpieczenia[[#This Row],[Wiek]]&gt;=50, ubezpieczenia[[#This Row],[Wiek]]&lt;=59), 1,0)</f>
        <v>1</v>
      </c>
      <c r="N189">
        <f>IF(AND(ubezpieczenia[[#This Row],[Wiek]]&gt;=60, ubezpieczenia[[#This Row],[Wiek]]&lt;=69), 1,0)</f>
        <v>0</v>
      </c>
      <c r="O189">
        <f>IF(AND(ubezpieczenia[[#This Row],[Wiek]]&gt;=70, ubezpieczenia[[#This Row],[Wiek]]&lt;=79), 1,0)</f>
        <v>0</v>
      </c>
    </row>
    <row r="190" spans="1:15" x14ac:dyDescent="0.25">
      <c r="A190" t="s">
        <v>276</v>
      </c>
      <c r="B190" t="s">
        <v>52</v>
      </c>
      <c r="C190" s="1">
        <v>34865</v>
      </c>
      <c r="D190" t="s">
        <v>12</v>
      </c>
      <c r="E190">
        <f>MONTH(ubezpieczenia[[#This Row],[Data_urodz]])</f>
        <v>6</v>
      </c>
      <c r="F190">
        <f>IF(MID(ubezpieczenia[[#This Row],[Imie]],  LEN(ubezpieczenia[[#This Row],[Imie]]), 1)= "a", 1, 0)</f>
        <v>1</v>
      </c>
      <c r="G190">
        <f>2016 - YEAR(ubezpieczenia[[#This Row],[Data_urodz]])</f>
        <v>21</v>
      </c>
      <c r="H19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19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90">
        <f>IF(AND(ubezpieczenia[[#This Row],[Wiek]]&gt;=20, ubezpieczenia[[#This Row],[Wiek]]&lt;=29), 1,0)</f>
        <v>1</v>
      </c>
      <c r="K190">
        <f>IF(AND(ubezpieczenia[[#This Row],[Wiek]]&gt;=30, ubezpieczenia[[#This Row],[Wiek]]&lt;=39), 1,0)</f>
        <v>0</v>
      </c>
      <c r="L190">
        <f>IF(AND(ubezpieczenia[[#This Row],[Wiek]]&gt;=40, ubezpieczenia[[#This Row],[Wiek]]&lt;=49), 1,0)</f>
        <v>0</v>
      </c>
      <c r="M190">
        <f>IF(AND(ubezpieczenia[[#This Row],[Wiek]]&gt;=50, ubezpieczenia[[#This Row],[Wiek]]&lt;=59), 1,0)</f>
        <v>0</v>
      </c>
      <c r="N190">
        <f>IF(AND(ubezpieczenia[[#This Row],[Wiek]]&gt;=60, ubezpieczenia[[#This Row],[Wiek]]&lt;=69), 1,0)</f>
        <v>0</v>
      </c>
      <c r="O190">
        <f>IF(AND(ubezpieczenia[[#This Row],[Wiek]]&gt;=70, ubezpieczenia[[#This Row],[Wiek]]&lt;=79), 1,0)</f>
        <v>0</v>
      </c>
    </row>
    <row r="191" spans="1:15" x14ac:dyDescent="0.25">
      <c r="A191" t="s">
        <v>163</v>
      </c>
      <c r="B191" t="s">
        <v>277</v>
      </c>
      <c r="C191" s="1">
        <v>19712</v>
      </c>
      <c r="D191" t="s">
        <v>12</v>
      </c>
      <c r="E191">
        <f>MONTH(ubezpieczenia[[#This Row],[Data_urodz]])</f>
        <v>12</v>
      </c>
      <c r="F191">
        <f>IF(MID(ubezpieczenia[[#This Row],[Imie]],  LEN(ubezpieczenia[[#This Row],[Imie]]), 1)= "a", 1, 0)</f>
        <v>1</v>
      </c>
      <c r="G191">
        <f>2016 - YEAR(ubezpieczenia[[#This Row],[Data_urodz]])</f>
        <v>63</v>
      </c>
      <c r="H19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19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91">
        <f>IF(AND(ubezpieczenia[[#This Row],[Wiek]]&gt;=20, ubezpieczenia[[#This Row],[Wiek]]&lt;=29), 1,0)</f>
        <v>0</v>
      </c>
      <c r="K191">
        <f>IF(AND(ubezpieczenia[[#This Row],[Wiek]]&gt;=30, ubezpieczenia[[#This Row],[Wiek]]&lt;=39), 1,0)</f>
        <v>0</v>
      </c>
      <c r="L191">
        <f>IF(AND(ubezpieczenia[[#This Row],[Wiek]]&gt;=40, ubezpieczenia[[#This Row],[Wiek]]&lt;=49), 1,0)</f>
        <v>0</v>
      </c>
      <c r="M191">
        <f>IF(AND(ubezpieczenia[[#This Row],[Wiek]]&gt;=50, ubezpieczenia[[#This Row],[Wiek]]&lt;=59), 1,0)</f>
        <v>0</v>
      </c>
      <c r="N191">
        <f>IF(AND(ubezpieczenia[[#This Row],[Wiek]]&gt;=60, ubezpieczenia[[#This Row],[Wiek]]&lt;=69), 1,0)</f>
        <v>1</v>
      </c>
      <c r="O191">
        <f>IF(AND(ubezpieczenia[[#This Row],[Wiek]]&gt;=70, ubezpieczenia[[#This Row],[Wiek]]&lt;=79), 1,0)</f>
        <v>0</v>
      </c>
    </row>
    <row r="192" spans="1:15" x14ac:dyDescent="0.25">
      <c r="A192" t="s">
        <v>278</v>
      </c>
      <c r="B192" t="s">
        <v>52</v>
      </c>
      <c r="C192" s="1">
        <v>27893</v>
      </c>
      <c r="D192" t="s">
        <v>6</v>
      </c>
      <c r="E192">
        <f>MONTH(ubezpieczenia[[#This Row],[Data_urodz]])</f>
        <v>5</v>
      </c>
      <c r="F192">
        <f>IF(MID(ubezpieczenia[[#This Row],[Imie]],  LEN(ubezpieczenia[[#This Row],[Imie]]), 1)= "a", 1, 0)</f>
        <v>1</v>
      </c>
      <c r="G192">
        <f>2016 - YEAR(ubezpieczenia[[#This Row],[Data_urodz]])</f>
        <v>40</v>
      </c>
      <c r="H19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19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92">
        <f>IF(AND(ubezpieczenia[[#This Row],[Wiek]]&gt;=20, ubezpieczenia[[#This Row],[Wiek]]&lt;=29), 1,0)</f>
        <v>0</v>
      </c>
      <c r="K192">
        <f>IF(AND(ubezpieczenia[[#This Row],[Wiek]]&gt;=30, ubezpieczenia[[#This Row],[Wiek]]&lt;=39), 1,0)</f>
        <v>0</v>
      </c>
      <c r="L192">
        <f>IF(AND(ubezpieczenia[[#This Row],[Wiek]]&gt;=40, ubezpieczenia[[#This Row],[Wiek]]&lt;=49), 1,0)</f>
        <v>1</v>
      </c>
      <c r="M192">
        <f>IF(AND(ubezpieczenia[[#This Row],[Wiek]]&gt;=50, ubezpieczenia[[#This Row],[Wiek]]&lt;=59), 1,0)</f>
        <v>0</v>
      </c>
      <c r="N192">
        <f>IF(AND(ubezpieczenia[[#This Row],[Wiek]]&gt;=60, ubezpieczenia[[#This Row],[Wiek]]&lt;=69), 1,0)</f>
        <v>0</v>
      </c>
      <c r="O192">
        <f>IF(AND(ubezpieczenia[[#This Row],[Wiek]]&gt;=70, ubezpieczenia[[#This Row],[Wiek]]&lt;=79), 1,0)</f>
        <v>0</v>
      </c>
    </row>
    <row r="193" spans="1:15" x14ac:dyDescent="0.25">
      <c r="A193" t="s">
        <v>279</v>
      </c>
      <c r="B193" t="s">
        <v>280</v>
      </c>
      <c r="C193" s="1">
        <v>28226</v>
      </c>
      <c r="D193" t="s">
        <v>12</v>
      </c>
      <c r="E193">
        <f>MONTH(ubezpieczenia[[#This Row],[Data_urodz]])</f>
        <v>4</v>
      </c>
      <c r="F193">
        <f>IF(MID(ubezpieczenia[[#This Row],[Imie]],  LEN(ubezpieczenia[[#This Row],[Imie]]), 1)= "a", 1, 0)</f>
        <v>1</v>
      </c>
      <c r="G193">
        <f>2016 - YEAR(ubezpieczenia[[#This Row],[Data_urodz]])</f>
        <v>39</v>
      </c>
      <c r="H19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19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93">
        <f>IF(AND(ubezpieczenia[[#This Row],[Wiek]]&gt;=20, ubezpieczenia[[#This Row],[Wiek]]&lt;=29), 1,0)</f>
        <v>0</v>
      </c>
      <c r="K193">
        <f>IF(AND(ubezpieczenia[[#This Row],[Wiek]]&gt;=30, ubezpieczenia[[#This Row],[Wiek]]&lt;=39), 1,0)</f>
        <v>1</v>
      </c>
      <c r="L193">
        <f>IF(AND(ubezpieczenia[[#This Row],[Wiek]]&gt;=40, ubezpieczenia[[#This Row],[Wiek]]&lt;=49), 1,0)</f>
        <v>0</v>
      </c>
      <c r="M193">
        <f>IF(AND(ubezpieczenia[[#This Row],[Wiek]]&gt;=50, ubezpieczenia[[#This Row],[Wiek]]&lt;=59), 1,0)</f>
        <v>0</v>
      </c>
      <c r="N193">
        <f>IF(AND(ubezpieczenia[[#This Row],[Wiek]]&gt;=60, ubezpieczenia[[#This Row],[Wiek]]&lt;=69), 1,0)</f>
        <v>0</v>
      </c>
      <c r="O193">
        <f>IF(AND(ubezpieczenia[[#This Row],[Wiek]]&gt;=70, ubezpieczenia[[#This Row],[Wiek]]&lt;=79), 1,0)</f>
        <v>0</v>
      </c>
    </row>
    <row r="194" spans="1:15" x14ac:dyDescent="0.25">
      <c r="A194" t="s">
        <v>281</v>
      </c>
      <c r="B194" t="s">
        <v>77</v>
      </c>
      <c r="C194" s="1">
        <v>29954</v>
      </c>
      <c r="D194" t="s">
        <v>9</v>
      </c>
      <c r="E194">
        <f>MONTH(ubezpieczenia[[#This Row],[Data_urodz]])</f>
        <v>1</v>
      </c>
      <c r="F194">
        <f>IF(MID(ubezpieczenia[[#This Row],[Imie]],  LEN(ubezpieczenia[[#This Row],[Imie]]), 1)= "a", 1, 0)</f>
        <v>0</v>
      </c>
      <c r="G194">
        <f>2016 - YEAR(ubezpieczenia[[#This Row],[Data_urodz]])</f>
        <v>34</v>
      </c>
      <c r="H19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9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194">
        <f>IF(AND(ubezpieczenia[[#This Row],[Wiek]]&gt;=20, ubezpieczenia[[#This Row],[Wiek]]&lt;=29), 1,0)</f>
        <v>0</v>
      </c>
      <c r="K194">
        <f>IF(AND(ubezpieczenia[[#This Row],[Wiek]]&gt;=30, ubezpieczenia[[#This Row],[Wiek]]&lt;=39), 1,0)</f>
        <v>1</v>
      </c>
      <c r="L194">
        <f>IF(AND(ubezpieczenia[[#This Row],[Wiek]]&gt;=40, ubezpieczenia[[#This Row],[Wiek]]&lt;=49), 1,0)</f>
        <v>0</v>
      </c>
      <c r="M194">
        <f>IF(AND(ubezpieczenia[[#This Row],[Wiek]]&gt;=50, ubezpieczenia[[#This Row],[Wiek]]&lt;=59), 1,0)</f>
        <v>0</v>
      </c>
      <c r="N194">
        <f>IF(AND(ubezpieczenia[[#This Row],[Wiek]]&gt;=60, ubezpieczenia[[#This Row],[Wiek]]&lt;=69), 1,0)</f>
        <v>0</v>
      </c>
      <c r="O194">
        <f>IF(AND(ubezpieczenia[[#This Row],[Wiek]]&gt;=70, ubezpieczenia[[#This Row],[Wiek]]&lt;=79), 1,0)</f>
        <v>0</v>
      </c>
    </row>
    <row r="195" spans="1:15" x14ac:dyDescent="0.25">
      <c r="A195" t="s">
        <v>282</v>
      </c>
      <c r="B195" t="s">
        <v>179</v>
      </c>
      <c r="C195" s="1">
        <v>23111</v>
      </c>
      <c r="D195" t="s">
        <v>12</v>
      </c>
      <c r="E195">
        <f>MONTH(ubezpieczenia[[#This Row],[Data_urodz]])</f>
        <v>4</v>
      </c>
      <c r="F195">
        <f>IF(MID(ubezpieczenia[[#This Row],[Imie]],  LEN(ubezpieczenia[[#This Row],[Imie]]), 1)= "a", 1, 0)</f>
        <v>0</v>
      </c>
      <c r="G195">
        <f>2016 - YEAR(ubezpieczenia[[#This Row],[Data_urodz]])</f>
        <v>53</v>
      </c>
      <c r="H19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9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195">
        <f>IF(AND(ubezpieczenia[[#This Row],[Wiek]]&gt;=20, ubezpieczenia[[#This Row],[Wiek]]&lt;=29), 1,0)</f>
        <v>0</v>
      </c>
      <c r="K195">
        <f>IF(AND(ubezpieczenia[[#This Row],[Wiek]]&gt;=30, ubezpieczenia[[#This Row],[Wiek]]&lt;=39), 1,0)</f>
        <v>0</v>
      </c>
      <c r="L195">
        <f>IF(AND(ubezpieczenia[[#This Row],[Wiek]]&gt;=40, ubezpieczenia[[#This Row],[Wiek]]&lt;=49), 1,0)</f>
        <v>0</v>
      </c>
      <c r="M195">
        <f>IF(AND(ubezpieczenia[[#This Row],[Wiek]]&gt;=50, ubezpieczenia[[#This Row],[Wiek]]&lt;=59), 1,0)</f>
        <v>1</v>
      </c>
      <c r="N195">
        <f>IF(AND(ubezpieczenia[[#This Row],[Wiek]]&gt;=60, ubezpieczenia[[#This Row],[Wiek]]&lt;=69), 1,0)</f>
        <v>0</v>
      </c>
      <c r="O195">
        <f>IF(AND(ubezpieczenia[[#This Row],[Wiek]]&gt;=70, ubezpieczenia[[#This Row],[Wiek]]&lt;=79), 1,0)</f>
        <v>0</v>
      </c>
    </row>
    <row r="196" spans="1:15" x14ac:dyDescent="0.25">
      <c r="A196" t="s">
        <v>283</v>
      </c>
      <c r="B196" t="s">
        <v>39</v>
      </c>
      <c r="C196" s="1">
        <v>24808</v>
      </c>
      <c r="D196" t="s">
        <v>12</v>
      </c>
      <c r="E196">
        <f>MONTH(ubezpieczenia[[#This Row],[Data_urodz]])</f>
        <v>12</v>
      </c>
      <c r="F196">
        <f>IF(MID(ubezpieczenia[[#This Row],[Imie]],  LEN(ubezpieczenia[[#This Row],[Imie]]), 1)= "a", 1, 0)</f>
        <v>1</v>
      </c>
      <c r="G196">
        <f>2016 - YEAR(ubezpieczenia[[#This Row],[Data_urodz]])</f>
        <v>49</v>
      </c>
      <c r="H19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19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96">
        <f>IF(AND(ubezpieczenia[[#This Row],[Wiek]]&gt;=20, ubezpieczenia[[#This Row],[Wiek]]&lt;=29), 1,0)</f>
        <v>0</v>
      </c>
      <c r="K196">
        <f>IF(AND(ubezpieczenia[[#This Row],[Wiek]]&gt;=30, ubezpieczenia[[#This Row],[Wiek]]&lt;=39), 1,0)</f>
        <v>0</v>
      </c>
      <c r="L196">
        <f>IF(AND(ubezpieczenia[[#This Row],[Wiek]]&gt;=40, ubezpieczenia[[#This Row],[Wiek]]&lt;=49), 1,0)</f>
        <v>1</v>
      </c>
      <c r="M196">
        <f>IF(AND(ubezpieczenia[[#This Row],[Wiek]]&gt;=50, ubezpieczenia[[#This Row],[Wiek]]&lt;=59), 1,0)</f>
        <v>0</v>
      </c>
      <c r="N196">
        <f>IF(AND(ubezpieczenia[[#This Row],[Wiek]]&gt;=60, ubezpieczenia[[#This Row],[Wiek]]&lt;=69), 1,0)</f>
        <v>0</v>
      </c>
      <c r="O196">
        <f>IF(AND(ubezpieczenia[[#This Row],[Wiek]]&gt;=70, ubezpieczenia[[#This Row],[Wiek]]&lt;=79), 1,0)</f>
        <v>0</v>
      </c>
    </row>
    <row r="197" spans="1:15" x14ac:dyDescent="0.25">
      <c r="A197" t="s">
        <v>284</v>
      </c>
      <c r="B197" t="s">
        <v>16</v>
      </c>
      <c r="C197" s="1">
        <v>17601</v>
      </c>
      <c r="D197" t="s">
        <v>40</v>
      </c>
      <c r="E197">
        <f>MONTH(ubezpieczenia[[#This Row],[Data_urodz]])</f>
        <v>3</v>
      </c>
      <c r="F197">
        <f>IF(MID(ubezpieczenia[[#This Row],[Imie]],  LEN(ubezpieczenia[[#This Row],[Imie]]), 1)= "a", 1, 0)</f>
        <v>1</v>
      </c>
      <c r="G197">
        <f>2016 - YEAR(ubezpieczenia[[#This Row],[Data_urodz]])</f>
        <v>68</v>
      </c>
      <c r="H19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19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97">
        <f>IF(AND(ubezpieczenia[[#This Row],[Wiek]]&gt;=20, ubezpieczenia[[#This Row],[Wiek]]&lt;=29), 1,0)</f>
        <v>0</v>
      </c>
      <c r="K197">
        <f>IF(AND(ubezpieczenia[[#This Row],[Wiek]]&gt;=30, ubezpieczenia[[#This Row],[Wiek]]&lt;=39), 1,0)</f>
        <v>0</v>
      </c>
      <c r="L197">
        <f>IF(AND(ubezpieczenia[[#This Row],[Wiek]]&gt;=40, ubezpieczenia[[#This Row],[Wiek]]&lt;=49), 1,0)</f>
        <v>0</v>
      </c>
      <c r="M197">
        <f>IF(AND(ubezpieczenia[[#This Row],[Wiek]]&gt;=50, ubezpieczenia[[#This Row],[Wiek]]&lt;=59), 1,0)</f>
        <v>0</v>
      </c>
      <c r="N197">
        <f>IF(AND(ubezpieczenia[[#This Row],[Wiek]]&gt;=60, ubezpieczenia[[#This Row],[Wiek]]&lt;=69), 1,0)</f>
        <v>1</v>
      </c>
      <c r="O197">
        <f>IF(AND(ubezpieczenia[[#This Row],[Wiek]]&gt;=70, ubezpieczenia[[#This Row],[Wiek]]&lt;=79), 1,0)</f>
        <v>0</v>
      </c>
    </row>
    <row r="198" spans="1:15" x14ac:dyDescent="0.25">
      <c r="A198" t="s">
        <v>285</v>
      </c>
      <c r="B198" t="s">
        <v>179</v>
      </c>
      <c r="C198" s="1">
        <v>21199</v>
      </c>
      <c r="D198" t="s">
        <v>9</v>
      </c>
      <c r="E198">
        <f>MONTH(ubezpieczenia[[#This Row],[Data_urodz]])</f>
        <v>1</v>
      </c>
      <c r="F198">
        <f>IF(MID(ubezpieczenia[[#This Row],[Imie]],  LEN(ubezpieczenia[[#This Row],[Imie]]), 1)= "a", 1, 0)</f>
        <v>0</v>
      </c>
      <c r="G198">
        <f>2016 - YEAR(ubezpieczenia[[#This Row],[Data_urodz]])</f>
        <v>58</v>
      </c>
      <c r="H19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19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198">
        <f>IF(AND(ubezpieczenia[[#This Row],[Wiek]]&gt;=20, ubezpieczenia[[#This Row],[Wiek]]&lt;=29), 1,0)</f>
        <v>0</v>
      </c>
      <c r="K198">
        <f>IF(AND(ubezpieczenia[[#This Row],[Wiek]]&gt;=30, ubezpieczenia[[#This Row],[Wiek]]&lt;=39), 1,0)</f>
        <v>0</v>
      </c>
      <c r="L198">
        <f>IF(AND(ubezpieczenia[[#This Row],[Wiek]]&gt;=40, ubezpieczenia[[#This Row],[Wiek]]&lt;=49), 1,0)</f>
        <v>0</v>
      </c>
      <c r="M198">
        <f>IF(AND(ubezpieczenia[[#This Row],[Wiek]]&gt;=50, ubezpieczenia[[#This Row],[Wiek]]&lt;=59), 1,0)</f>
        <v>1</v>
      </c>
      <c r="N198">
        <f>IF(AND(ubezpieczenia[[#This Row],[Wiek]]&gt;=60, ubezpieczenia[[#This Row],[Wiek]]&lt;=69), 1,0)</f>
        <v>0</v>
      </c>
      <c r="O198">
        <f>IF(AND(ubezpieczenia[[#This Row],[Wiek]]&gt;=70, ubezpieczenia[[#This Row],[Wiek]]&lt;=79), 1,0)</f>
        <v>0</v>
      </c>
    </row>
    <row r="199" spans="1:15" x14ac:dyDescent="0.25">
      <c r="A199" t="s">
        <v>286</v>
      </c>
      <c r="B199" t="s">
        <v>20</v>
      </c>
      <c r="C199" s="1">
        <v>29879</v>
      </c>
      <c r="D199" t="s">
        <v>12</v>
      </c>
      <c r="E199">
        <f>MONTH(ubezpieczenia[[#This Row],[Data_urodz]])</f>
        <v>10</v>
      </c>
      <c r="F199">
        <f>IF(MID(ubezpieczenia[[#This Row],[Imie]],  LEN(ubezpieczenia[[#This Row],[Imie]]), 1)= "a", 1, 0)</f>
        <v>1</v>
      </c>
      <c r="G199">
        <f>2016 - YEAR(ubezpieczenia[[#This Row],[Data_urodz]])</f>
        <v>35</v>
      </c>
      <c r="H19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19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199">
        <f>IF(AND(ubezpieczenia[[#This Row],[Wiek]]&gt;=20, ubezpieczenia[[#This Row],[Wiek]]&lt;=29), 1,0)</f>
        <v>0</v>
      </c>
      <c r="K199">
        <f>IF(AND(ubezpieczenia[[#This Row],[Wiek]]&gt;=30, ubezpieczenia[[#This Row],[Wiek]]&lt;=39), 1,0)</f>
        <v>1</v>
      </c>
      <c r="L199">
        <f>IF(AND(ubezpieczenia[[#This Row],[Wiek]]&gt;=40, ubezpieczenia[[#This Row],[Wiek]]&lt;=49), 1,0)</f>
        <v>0</v>
      </c>
      <c r="M199">
        <f>IF(AND(ubezpieczenia[[#This Row],[Wiek]]&gt;=50, ubezpieczenia[[#This Row],[Wiek]]&lt;=59), 1,0)</f>
        <v>0</v>
      </c>
      <c r="N199">
        <f>IF(AND(ubezpieczenia[[#This Row],[Wiek]]&gt;=60, ubezpieczenia[[#This Row],[Wiek]]&lt;=69), 1,0)</f>
        <v>0</v>
      </c>
      <c r="O199">
        <f>IF(AND(ubezpieczenia[[#This Row],[Wiek]]&gt;=70, ubezpieczenia[[#This Row],[Wiek]]&lt;=79), 1,0)</f>
        <v>0</v>
      </c>
    </row>
    <row r="200" spans="1:15" x14ac:dyDescent="0.25">
      <c r="A200" t="s">
        <v>287</v>
      </c>
      <c r="B200" t="s">
        <v>81</v>
      </c>
      <c r="C200" s="1">
        <v>19659</v>
      </c>
      <c r="D200" t="s">
        <v>6</v>
      </c>
      <c r="E200">
        <f>MONTH(ubezpieczenia[[#This Row],[Data_urodz]])</f>
        <v>10</v>
      </c>
      <c r="F200">
        <f>IF(MID(ubezpieczenia[[#This Row],[Imie]],  LEN(ubezpieczenia[[#This Row],[Imie]]), 1)= "a", 1, 0)</f>
        <v>1</v>
      </c>
      <c r="G200">
        <f>2016 - YEAR(ubezpieczenia[[#This Row],[Data_urodz]])</f>
        <v>63</v>
      </c>
      <c r="H20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20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00">
        <f>IF(AND(ubezpieczenia[[#This Row],[Wiek]]&gt;=20, ubezpieczenia[[#This Row],[Wiek]]&lt;=29), 1,0)</f>
        <v>0</v>
      </c>
      <c r="K200">
        <f>IF(AND(ubezpieczenia[[#This Row],[Wiek]]&gt;=30, ubezpieczenia[[#This Row],[Wiek]]&lt;=39), 1,0)</f>
        <v>0</v>
      </c>
      <c r="L200">
        <f>IF(AND(ubezpieczenia[[#This Row],[Wiek]]&gt;=40, ubezpieczenia[[#This Row],[Wiek]]&lt;=49), 1,0)</f>
        <v>0</v>
      </c>
      <c r="M200">
        <f>IF(AND(ubezpieczenia[[#This Row],[Wiek]]&gt;=50, ubezpieczenia[[#This Row],[Wiek]]&lt;=59), 1,0)</f>
        <v>0</v>
      </c>
      <c r="N200">
        <f>IF(AND(ubezpieczenia[[#This Row],[Wiek]]&gt;=60, ubezpieczenia[[#This Row],[Wiek]]&lt;=69), 1,0)</f>
        <v>1</v>
      </c>
      <c r="O200">
        <f>IF(AND(ubezpieczenia[[#This Row],[Wiek]]&gt;=70, ubezpieczenia[[#This Row],[Wiek]]&lt;=79), 1,0)</f>
        <v>0</v>
      </c>
    </row>
    <row r="201" spans="1:15" x14ac:dyDescent="0.25">
      <c r="A201" t="s">
        <v>288</v>
      </c>
      <c r="B201" t="s">
        <v>8</v>
      </c>
      <c r="C201" s="1">
        <v>22514</v>
      </c>
      <c r="D201" t="s">
        <v>12</v>
      </c>
      <c r="E201">
        <f>MONTH(ubezpieczenia[[#This Row],[Data_urodz]])</f>
        <v>8</v>
      </c>
      <c r="F201">
        <f>IF(MID(ubezpieczenia[[#This Row],[Imie]],  LEN(ubezpieczenia[[#This Row],[Imie]]), 1)= "a", 1, 0)</f>
        <v>0</v>
      </c>
      <c r="G201">
        <f>2016 - YEAR(ubezpieczenia[[#This Row],[Data_urodz]])</f>
        <v>55</v>
      </c>
      <c r="H20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0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201">
        <f>IF(AND(ubezpieczenia[[#This Row],[Wiek]]&gt;=20, ubezpieczenia[[#This Row],[Wiek]]&lt;=29), 1,0)</f>
        <v>0</v>
      </c>
      <c r="K201">
        <f>IF(AND(ubezpieczenia[[#This Row],[Wiek]]&gt;=30, ubezpieczenia[[#This Row],[Wiek]]&lt;=39), 1,0)</f>
        <v>0</v>
      </c>
      <c r="L201">
        <f>IF(AND(ubezpieczenia[[#This Row],[Wiek]]&gt;=40, ubezpieczenia[[#This Row],[Wiek]]&lt;=49), 1,0)</f>
        <v>0</v>
      </c>
      <c r="M201">
        <f>IF(AND(ubezpieczenia[[#This Row],[Wiek]]&gt;=50, ubezpieczenia[[#This Row],[Wiek]]&lt;=59), 1,0)</f>
        <v>1</v>
      </c>
      <c r="N201">
        <f>IF(AND(ubezpieczenia[[#This Row],[Wiek]]&gt;=60, ubezpieczenia[[#This Row],[Wiek]]&lt;=69), 1,0)</f>
        <v>0</v>
      </c>
      <c r="O201">
        <f>IF(AND(ubezpieczenia[[#This Row],[Wiek]]&gt;=70, ubezpieczenia[[#This Row],[Wiek]]&lt;=79), 1,0)</f>
        <v>0</v>
      </c>
    </row>
    <row r="202" spans="1:15" x14ac:dyDescent="0.25">
      <c r="A202" t="s">
        <v>289</v>
      </c>
      <c r="B202" t="s">
        <v>121</v>
      </c>
      <c r="C202" s="1">
        <v>25332</v>
      </c>
      <c r="D202" t="s">
        <v>12</v>
      </c>
      <c r="E202">
        <f>MONTH(ubezpieczenia[[#This Row],[Data_urodz]])</f>
        <v>5</v>
      </c>
      <c r="F202">
        <f>IF(MID(ubezpieczenia[[#This Row],[Imie]],  LEN(ubezpieczenia[[#This Row],[Imie]]), 1)= "a", 1, 0)</f>
        <v>1</v>
      </c>
      <c r="G202">
        <f>2016 - YEAR(ubezpieczenia[[#This Row],[Data_urodz]])</f>
        <v>47</v>
      </c>
      <c r="H20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20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02">
        <f>IF(AND(ubezpieczenia[[#This Row],[Wiek]]&gt;=20, ubezpieczenia[[#This Row],[Wiek]]&lt;=29), 1,0)</f>
        <v>0</v>
      </c>
      <c r="K202">
        <f>IF(AND(ubezpieczenia[[#This Row],[Wiek]]&gt;=30, ubezpieczenia[[#This Row],[Wiek]]&lt;=39), 1,0)</f>
        <v>0</v>
      </c>
      <c r="L202">
        <f>IF(AND(ubezpieczenia[[#This Row],[Wiek]]&gt;=40, ubezpieczenia[[#This Row],[Wiek]]&lt;=49), 1,0)</f>
        <v>1</v>
      </c>
      <c r="M202">
        <f>IF(AND(ubezpieczenia[[#This Row],[Wiek]]&gt;=50, ubezpieczenia[[#This Row],[Wiek]]&lt;=59), 1,0)</f>
        <v>0</v>
      </c>
      <c r="N202">
        <f>IF(AND(ubezpieczenia[[#This Row],[Wiek]]&gt;=60, ubezpieczenia[[#This Row],[Wiek]]&lt;=69), 1,0)</f>
        <v>0</v>
      </c>
      <c r="O202">
        <f>IF(AND(ubezpieczenia[[#This Row],[Wiek]]&gt;=70, ubezpieczenia[[#This Row],[Wiek]]&lt;=79), 1,0)</f>
        <v>0</v>
      </c>
    </row>
    <row r="203" spans="1:15" x14ac:dyDescent="0.25">
      <c r="A203" t="s">
        <v>290</v>
      </c>
      <c r="B203" t="s">
        <v>255</v>
      </c>
      <c r="C203" s="1">
        <v>20181</v>
      </c>
      <c r="D203" t="s">
        <v>40</v>
      </c>
      <c r="E203">
        <f>MONTH(ubezpieczenia[[#This Row],[Data_urodz]])</f>
        <v>4</v>
      </c>
      <c r="F203">
        <f>IF(MID(ubezpieczenia[[#This Row],[Imie]],  LEN(ubezpieczenia[[#This Row],[Imie]]), 1)= "a", 1, 0)</f>
        <v>0</v>
      </c>
      <c r="G203">
        <f>2016 - YEAR(ubezpieczenia[[#This Row],[Data_urodz]])</f>
        <v>61</v>
      </c>
      <c r="H20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0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203">
        <f>IF(AND(ubezpieczenia[[#This Row],[Wiek]]&gt;=20, ubezpieczenia[[#This Row],[Wiek]]&lt;=29), 1,0)</f>
        <v>0</v>
      </c>
      <c r="K203">
        <f>IF(AND(ubezpieczenia[[#This Row],[Wiek]]&gt;=30, ubezpieczenia[[#This Row],[Wiek]]&lt;=39), 1,0)</f>
        <v>0</v>
      </c>
      <c r="L203">
        <f>IF(AND(ubezpieczenia[[#This Row],[Wiek]]&gt;=40, ubezpieczenia[[#This Row],[Wiek]]&lt;=49), 1,0)</f>
        <v>0</v>
      </c>
      <c r="M203">
        <f>IF(AND(ubezpieczenia[[#This Row],[Wiek]]&gt;=50, ubezpieczenia[[#This Row],[Wiek]]&lt;=59), 1,0)</f>
        <v>0</v>
      </c>
      <c r="N203">
        <f>IF(AND(ubezpieczenia[[#This Row],[Wiek]]&gt;=60, ubezpieczenia[[#This Row],[Wiek]]&lt;=69), 1,0)</f>
        <v>1</v>
      </c>
      <c r="O203">
        <f>IF(AND(ubezpieczenia[[#This Row],[Wiek]]&gt;=70, ubezpieczenia[[#This Row],[Wiek]]&lt;=79), 1,0)</f>
        <v>0</v>
      </c>
    </row>
    <row r="204" spans="1:15" x14ac:dyDescent="0.25">
      <c r="A204" t="s">
        <v>291</v>
      </c>
      <c r="B204" t="s">
        <v>141</v>
      </c>
      <c r="C204" s="1">
        <v>19141</v>
      </c>
      <c r="D204" t="s">
        <v>12</v>
      </c>
      <c r="E204">
        <f>MONTH(ubezpieczenia[[#This Row],[Data_urodz]])</f>
        <v>5</v>
      </c>
      <c r="F204">
        <f>IF(MID(ubezpieczenia[[#This Row],[Imie]],  LEN(ubezpieczenia[[#This Row],[Imie]]), 1)= "a", 1, 0)</f>
        <v>0</v>
      </c>
      <c r="G204">
        <f>2016 - YEAR(ubezpieczenia[[#This Row],[Data_urodz]])</f>
        <v>64</v>
      </c>
      <c r="H20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0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204">
        <f>IF(AND(ubezpieczenia[[#This Row],[Wiek]]&gt;=20, ubezpieczenia[[#This Row],[Wiek]]&lt;=29), 1,0)</f>
        <v>0</v>
      </c>
      <c r="K204">
        <f>IF(AND(ubezpieczenia[[#This Row],[Wiek]]&gt;=30, ubezpieczenia[[#This Row],[Wiek]]&lt;=39), 1,0)</f>
        <v>0</v>
      </c>
      <c r="L204">
        <f>IF(AND(ubezpieczenia[[#This Row],[Wiek]]&gt;=40, ubezpieczenia[[#This Row],[Wiek]]&lt;=49), 1,0)</f>
        <v>0</v>
      </c>
      <c r="M204">
        <f>IF(AND(ubezpieczenia[[#This Row],[Wiek]]&gt;=50, ubezpieczenia[[#This Row],[Wiek]]&lt;=59), 1,0)</f>
        <v>0</v>
      </c>
      <c r="N204">
        <f>IF(AND(ubezpieczenia[[#This Row],[Wiek]]&gt;=60, ubezpieczenia[[#This Row],[Wiek]]&lt;=69), 1,0)</f>
        <v>1</v>
      </c>
      <c r="O204">
        <f>IF(AND(ubezpieczenia[[#This Row],[Wiek]]&gt;=70, ubezpieczenia[[#This Row],[Wiek]]&lt;=79), 1,0)</f>
        <v>0</v>
      </c>
    </row>
    <row r="205" spans="1:15" x14ac:dyDescent="0.25">
      <c r="A205" t="s">
        <v>292</v>
      </c>
      <c r="B205" t="s">
        <v>293</v>
      </c>
      <c r="C205" s="1">
        <v>18147</v>
      </c>
      <c r="D205" t="s">
        <v>12</v>
      </c>
      <c r="E205">
        <f>MONTH(ubezpieczenia[[#This Row],[Data_urodz]])</f>
        <v>9</v>
      </c>
      <c r="F205">
        <f>IF(MID(ubezpieczenia[[#This Row],[Imie]],  LEN(ubezpieczenia[[#This Row],[Imie]]), 1)= "a", 1, 0)</f>
        <v>1</v>
      </c>
      <c r="G205">
        <f>2016 - YEAR(ubezpieczenia[[#This Row],[Data_urodz]])</f>
        <v>67</v>
      </c>
      <c r="H20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20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05">
        <f>IF(AND(ubezpieczenia[[#This Row],[Wiek]]&gt;=20, ubezpieczenia[[#This Row],[Wiek]]&lt;=29), 1,0)</f>
        <v>0</v>
      </c>
      <c r="K205">
        <f>IF(AND(ubezpieczenia[[#This Row],[Wiek]]&gt;=30, ubezpieczenia[[#This Row],[Wiek]]&lt;=39), 1,0)</f>
        <v>0</v>
      </c>
      <c r="L205">
        <f>IF(AND(ubezpieczenia[[#This Row],[Wiek]]&gt;=40, ubezpieczenia[[#This Row],[Wiek]]&lt;=49), 1,0)</f>
        <v>0</v>
      </c>
      <c r="M205">
        <f>IF(AND(ubezpieczenia[[#This Row],[Wiek]]&gt;=50, ubezpieczenia[[#This Row],[Wiek]]&lt;=59), 1,0)</f>
        <v>0</v>
      </c>
      <c r="N205">
        <f>IF(AND(ubezpieczenia[[#This Row],[Wiek]]&gt;=60, ubezpieczenia[[#This Row],[Wiek]]&lt;=69), 1,0)</f>
        <v>1</v>
      </c>
      <c r="O205">
        <f>IF(AND(ubezpieczenia[[#This Row],[Wiek]]&gt;=70, ubezpieczenia[[#This Row],[Wiek]]&lt;=79), 1,0)</f>
        <v>0</v>
      </c>
    </row>
    <row r="206" spans="1:15" x14ac:dyDescent="0.25">
      <c r="A206" t="s">
        <v>294</v>
      </c>
      <c r="B206" t="s">
        <v>52</v>
      </c>
      <c r="C206" s="1">
        <v>26146</v>
      </c>
      <c r="D206" t="s">
        <v>6</v>
      </c>
      <c r="E206">
        <f>MONTH(ubezpieczenia[[#This Row],[Data_urodz]])</f>
        <v>8</v>
      </c>
      <c r="F206">
        <f>IF(MID(ubezpieczenia[[#This Row],[Imie]],  LEN(ubezpieczenia[[#This Row],[Imie]]), 1)= "a", 1, 0)</f>
        <v>1</v>
      </c>
      <c r="G206">
        <f>2016 - YEAR(ubezpieczenia[[#This Row],[Data_urodz]])</f>
        <v>45</v>
      </c>
      <c r="H20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20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06">
        <f>IF(AND(ubezpieczenia[[#This Row],[Wiek]]&gt;=20, ubezpieczenia[[#This Row],[Wiek]]&lt;=29), 1,0)</f>
        <v>0</v>
      </c>
      <c r="K206">
        <f>IF(AND(ubezpieczenia[[#This Row],[Wiek]]&gt;=30, ubezpieczenia[[#This Row],[Wiek]]&lt;=39), 1,0)</f>
        <v>0</v>
      </c>
      <c r="L206">
        <f>IF(AND(ubezpieczenia[[#This Row],[Wiek]]&gt;=40, ubezpieczenia[[#This Row],[Wiek]]&lt;=49), 1,0)</f>
        <v>1</v>
      </c>
      <c r="M206">
        <f>IF(AND(ubezpieczenia[[#This Row],[Wiek]]&gt;=50, ubezpieczenia[[#This Row],[Wiek]]&lt;=59), 1,0)</f>
        <v>0</v>
      </c>
      <c r="N206">
        <f>IF(AND(ubezpieczenia[[#This Row],[Wiek]]&gt;=60, ubezpieczenia[[#This Row],[Wiek]]&lt;=69), 1,0)</f>
        <v>0</v>
      </c>
      <c r="O206">
        <f>IF(AND(ubezpieczenia[[#This Row],[Wiek]]&gt;=70, ubezpieczenia[[#This Row],[Wiek]]&lt;=79), 1,0)</f>
        <v>0</v>
      </c>
    </row>
    <row r="207" spans="1:15" x14ac:dyDescent="0.25">
      <c r="A207" t="s">
        <v>295</v>
      </c>
      <c r="B207" t="s">
        <v>139</v>
      </c>
      <c r="C207" s="1">
        <v>30798</v>
      </c>
      <c r="D207" t="s">
        <v>40</v>
      </c>
      <c r="E207">
        <f>MONTH(ubezpieczenia[[#This Row],[Data_urodz]])</f>
        <v>4</v>
      </c>
      <c r="F207">
        <f>IF(MID(ubezpieczenia[[#This Row],[Imie]],  LEN(ubezpieczenia[[#This Row],[Imie]]), 1)= "a", 1, 0)</f>
        <v>0</v>
      </c>
      <c r="G207">
        <f>2016 - YEAR(ubezpieczenia[[#This Row],[Data_urodz]])</f>
        <v>32</v>
      </c>
      <c r="H20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0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207">
        <f>IF(AND(ubezpieczenia[[#This Row],[Wiek]]&gt;=20, ubezpieczenia[[#This Row],[Wiek]]&lt;=29), 1,0)</f>
        <v>0</v>
      </c>
      <c r="K207">
        <f>IF(AND(ubezpieczenia[[#This Row],[Wiek]]&gt;=30, ubezpieczenia[[#This Row],[Wiek]]&lt;=39), 1,0)</f>
        <v>1</v>
      </c>
      <c r="L207">
        <f>IF(AND(ubezpieczenia[[#This Row],[Wiek]]&gt;=40, ubezpieczenia[[#This Row],[Wiek]]&lt;=49), 1,0)</f>
        <v>0</v>
      </c>
      <c r="M207">
        <f>IF(AND(ubezpieczenia[[#This Row],[Wiek]]&gt;=50, ubezpieczenia[[#This Row],[Wiek]]&lt;=59), 1,0)</f>
        <v>0</v>
      </c>
      <c r="N207">
        <f>IF(AND(ubezpieczenia[[#This Row],[Wiek]]&gt;=60, ubezpieczenia[[#This Row],[Wiek]]&lt;=69), 1,0)</f>
        <v>0</v>
      </c>
      <c r="O207">
        <f>IF(AND(ubezpieczenia[[#This Row],[Wiek]]&gt;=70, ubezpieczenia[[#This Row],[Wiek]]&lt;=79), 1,0)</f>
        <v>0</v>
      </c>
    </row>
    <row r="208" spans="1:15" x14ac:dyDescent="0.25">
      <c r="A208" t="s">
        <v>296</v>
      </c>
      <c r="B208" t="s">
        <v>297</v>
      </c>
      <c r="C208" s="1">
        <v>24623</v>
      </c>
      <c r="D208" t="s">
        <v>12</v>
      </c>
      <c r="E208">
        <f>MONTH(ubezpieczenia[[#This Row],[Data_urodz]])</f>
        <v>5</v>
      </c>
      <c r="F208">
        <f>IF(MID(ubezpieczenia[[#This Row],[Imie]],  LEN(ubezpieczenia[[#This Row],[Imie]]), 1)= "a", 1, 0)</f>
        <v>1</v>
      </c>
      <c r="G208">
        <f>2016 - YEAR(ubezpieczenia[[#This Row],[Data_urodz]])</f>
        <v>49</v>
      </c>
      <c r="H20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20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08">
        <f>IF(AND(ubezpieczenia[[#This Row],[Wiek]]&gt;=20, ubezpieczenia[[#This Row],[Wiek]]&lt;=29), 1,0)</f>
        <v>0</v>
      </c>
      <c r="K208">
        <f>IF(AND(ubezpieczenia[[#This Row],[Wiek]]&gt;=30, ubezpieczenia[[#This Row],[Wiek]]&lt;=39), 1,0)</f>
        <v>0</v>
      </c>
      <c r="L208">
        <f>IF(AND(ubezpieczenia[[#This Row],[Wiek]]&gt;=40, ubezpieczenia[[#This Row],[Wiek]]&lt;=49), 1,0)</f>
        <v>1</v>
      </c>
      <c r="M208">
        <f>IF(AND(ubezpieczenia[[#This Row],[Wiek]]&gt;=50, ubezpieczenia[[#This Row],[Wiek]]&lt;=59), 1,0)</f>
        <v>0</v>
      </c>
      <c r="N208">
        <f>IF(AND(ubezpieczenia[[#This Row],[Wiek]]&gt;=60, ubezpieczenia[[#This Row],[Wiek]]&lt;=69), 1,0)</f>
        <v>0</v>
      </c>
      <c r="O208">
        <f>IF(AND(ubezpieczenia[[#This Row],[Wiek]]&gt;=70, ubezpieczenia[[#This Row],[Wiek]]&lt;=79), 1,0)</f>
        <v>0</v>
      </c>
    </row>
    <row r="209" spans="1:15" x14ac:dyDescent="0.25">
      <c r="A209" t="s">
        <v>298</v>
      </c>
      <c r="B209" t="s">
        <v>18</v>
      </c>
      <c r="C209" s="1">
        <v>31818</v>
      </c>
      <c r="D209" t="s">
        <v>6</v>
      </c>
      <c r="E209">
        <f>MONTH(ubezpieczenia[[#This Row],[Data_urodz]])</f>
        <v>2</v>
      </c>
      <c r="F209">
        <f>IF(MID(ubezpieczenia[[#This Row],[Imie]],  LEN(ubezpieczenia[[#This Row],[Imie]]), 1)= "a", 1, 0)</f>
        <v>0</v>
      </c>
      <c r="G209">
        <f>2016 - YEAR(ubezpieczenia[[#This Row],[Data_urodz]])</f>
        <v>29</v>
      </c>
      <c r="H20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0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209">
        <f>IF(AND(ubezpieczenia[[#This Row],[Wiek]]&gt;=20, ubezpieczenia[[#This Row],[Wiek]]&lt;=29), 1,0)</f>
        <v>1</v>
      </c>
      <c r="K209">
        <f>IF(AND(ubezpieczenia[[#This Row],[Wiek]]&gt;=30, ubezpieczenia[[#This Row],[Wiek]]&lt;=39), 1,0)</f>
        <v>0</v>
      </c>
      <c r="L209">
        <f>IF(AND(ubezpieczenia[[#This Row],[Wiek]]&gt;=40, ubezpieczenia[[#This Row],[Wiek]]&lt;=49), 1,0)</f>
        <v>0</v>
      </c>
      <c r="M209">
        <f>IF(AND(ubezpieczenia[[#This Row],[Wiek]]&gt;=50, ubezpieczenia[[#This Row],[Wiek]]&lt;=59), 1,0)</f>
        <v>0</v>
      </c>
      <c r="N209">
        <f>IF(AND(ubezpieczenia[[#This Row],[Wiek]]&gt;=60, ubezpieczenia[[#This Row],[Wiek]]&lt;=69), 1,0)</f>
        <v>0</v>
      </c>
      <c r="O209">
        <f>IF(AND(ubezpieczenia[[#This Row],[Wiek]]&gt;=70, ubezpieczenia[[#This Row],[Wiek]]&lt;=79), 1,0)</f>
        <v>0</v>
      </c>
    </row>
    <row r="210" spans="1:15" x14ac:dyDescent="0.25">
      <c r="A210" t="s">
        <v>299</v>
      </c>
      <c r="B210" t="s">
        <v>300</v>
      </c>
      <c r="C210" s="1">
        <v>34201</v>
      </c>
      <c r="D210" t="s">
        <v>12</v>
      </c>
      <c r="E210">
        <f>MONTH(ubezpieczenia[[#This Row],[Data_urodz]])</f>
        <v>8</v>
      </c>
      <c r="F210">
        <f>IF(MID(ubezpieczenia[[#This Row],[Imie]],  LEN(ubezpieczenia[[#This Row],[Imie]]), 1)= "a", 1, 0)</f>
        <v>1</v>
      </c>
      <c r="G210">
        <f>2016 - YEAR(ubezpieczenia[[#This Row],[Data_urodz]])</f>
        <v>23</v>
      </c>
      <c r="H21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21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10">
        <f>IF(AND(ubezpieczenia[[#This Row],[Wiek]]&gt;=20, ubezpieczenia[[#This Row],[Wiek]]&lt;=29), 1,0)</f>
        <v>1</v>
      </c>
      <c r="K210">
        <f>IF(AND(ubezpieczenia[[#This Row],[Wiek]]&gt;=30, ubezpieczenia[[#This Row],[Wiek]]&lt;=39), 1,0)</f>
        <v>0</v>
      </c>
      <c r="L210">
        <f>IF(AND(ubezpieczenia[[#This Row],[Wiek]]&gt;=40, ubezpieczenia[[#This Row],[Wiek]]&lt;=49), 1,0)</f>
        <v>0</v>
      </c>
      <c r="M210">
        <f>IF(AND(ubezpieczenia[[#This Row],[Wiek]]&gt;=50, ubezpieczenia[[#This Row],[Wiek]]&lt;=59), 1,0)</f>
        <v>0</v>
      </c>
      <c r="N210">
        <f>IF(AND(ubezpieczenia[[#This Row],[Wiek]]&gt;=60, ubezpieczenia[[#This Row],[Wiek]]&lt;=69), 1,0)</f>
        <v>0</v>
      </c>
      <c r="O210">
        <f>IF(AND(ubezpieczenia[[#This Row],[Wiek]]&gt;=70, ubezpieczenia[[#This Row],[Wiek]]&lt;=79), 1,0)</f>
        <v>0</v>
      </c>
    </row>
    <row r="211" spans="1:15" x14ac:dyDescent="0.25">
      <c r="A211" t="s">
        <v>301</v>
      </c>
      <c r="B211" t="s">
        <v>8</v>
      </c>
      <c r="C211" s="1">
        <v>27079</v>
      </c>
      <c r="D211" t="s">
        <v>9</v>
      </c>
      <c r="E211">
        <f>MONTH(ubezpieczenia[[#This Row],[Data_urodz]])</f>
        <v>2</v>
      </c>
      <c r="F211">
        <f>IF(MID(ubezpieczenia[[#This Row],[Imie]],  LEN(ubezpieczenia[[#This Row],[Imie]]), 1)= "a", 1, 0)</f>
        <v>0</v>
      </c>
      <c r="G211">
        <f>2016 - YEAR(ubezpieczenia[[#This Row],[Data_urodz]])</f>
        <v>42</v>
      </c>
      <c r="H21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1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211">
        <f>IF(AND(ubezpieczenia[[#This Row],[Wiek]]&gt;=20, ubezpieczenia[[#This Row],[Wiek]]&lt;=29), 1,0)</f>
        <v>0</v>
      </c>
      <c r="K211">
        <f>IF(AND(ubezpieczenia[[#This Row],[Wiek]]&gt;=30, ubezpieczenia[[#This Row],[Wiek]]&lt;=39), 1,0)</f>
        <v>0</v>
      </c>
      <c r="L211">
        <f>IF(AND(ubezpieczenia[[#This Row],[Wiek]]&gt;=40, ubezpieczenia[[#This Row],[Wiek]]&lt;=49), 1,0)</f>
        <v>1</v>
      </c>
      <c r="M211">
        <f>IF(AND(ubezpieczenia[[#This Row],[Wiek]]&gt;=50, ubezpieczenia[[#This Row],[Wiek]]&lt;=59), 1,0)</f>
        <v>0</v>
      </c>
      <c r="N211">
        <f>IF(AND(ubezpieczenia[[#This Row],[Wiek]]&gt;=60, ubezpieczenia[[#This Row],[Wiek]]&lt;=69), 1,0)</f>
        <v>0</v>
      </c>
      <c r="O211">
        <f>IF(AND(ubezpieczenia[[#This Row],[Wiek]]&gt;=70, ubezpieczenia[[#This Row],[Wiek]]&lt;=79), 1,0)</f>
        <v>0</v>
      </c>
    </row>
    <row r="212" spans="1:15" x14ac:dyDescent="0.25">
      <c r="A212" t="s">
        <v>302</v>
      </c>
      <c r="B212" t="s">
        <v>303</v>
      </c>
      <c r="C212" s="1">
        <v>18053</v>
      </c>
      <c r="D212" t="s">
        <v>9</v>
      </c>
      <c r="E212">
        <f>MONTH(ubezpieczenia[[#This Row],[Data_urodz]])</f>
        <v>6</v>
      </c>
      <c r="F212">
        <f>IF(MID(ubezpieczenia[[#This Row],[Imie]],  LEN(ubezpieczenia[[#This Row],[Imie]]), 1)= "a", 1, 0)</f>
        <v>0</v>
      </c>
      <c r="G212">
        <f>2016 - YEAR(ubezpieczenia[[#This Row],[Data_urodz]])</f>
        <v>67</v>
      </c>
      <c r="H21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1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212">
        <f>IF(AND(ubezpieczenia[[#This Row],[Wiek]]&gt;=20, ubezpieczenia[[#This Row],[Wiek]]&lt;=29), 1,0)</f>
        <v>0</v>
      </c>
      <c r="K212">
        <f>IF(AND(ubezpieczenia[[#This Row],[Wiek]]&gt;=30, ubezpieczenia[[#This Row],[Wiek]]&lt;=39), 1,0)</f>
        <v>0</v>
      </c>
      <c r="L212">
        <f>IF(AND(ubezpieczenia[[#This Row],[Wiek]]&gt;=40, ubezpieczenia[[#This Row],[Wiek]]&lt;=49), 1,0)</f>
        <v>0</v>
      </c>
      <c r="M212">
        <f>IF(AND(ubezpieczenia[[#This Row],[Wiek]]&gt;=50, ubezpieczenia[[#This Row],[Wiek]]&lt;=59), 1,0)</f>
        <v>0</v>
      </c>
      <c r="N212">
        <f>IF(AND(ubezpieczenia[[#This Row],[Wiek]]&gt;=60, ubezpieczenia[[#This Row],[Wiek]]&lt;=69), 1,0)</f>
        <v>1</v>
      </c>
      <c r="O212">
        <f>IF(AND(ubezpieczenia[[#This Row],[Wiek]]&gt;=70, ubezpieczenia[[#This Row],[Wiek]]&lt;=79), 1,0)</f>
        <v>0</v>
      </c>
    </row>
    <row r="213" spans="1:15" x14ac:dyDescent="0.25">
      <c r="A213" t="s">
        <v>304</v>
      </c>
      <c r="B213" t="s">
        <v>49</v>
      </c>
      <c r="C213" s="1">
        <v>27059</v>
      </c>
      <c r="D213" t="s">
        <v>12</v>
      </c>
      <c r="E213">
        <f>MONTH(ubezpieczenia[[#This Row],[Data_urodz]])</f>
        <v>1</v>
      </c>
      <c r="F213">
        <f>IF(MID(ubezpieczenia[[#This Row],[Imie]],  LEN(ubezpieczenia[[#This Row],[Imie]]), 1)= "a", 1, 0)</f>
        <v>0</v>
      </c>
      <c r="G213">
        <f>2016 - YEAR(ubezpieczenia[[#This Row],[Data_urodz]])</f>
        <v>42</v>
      </c>
      <c r="H21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1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213">
        <f>IF(AND(ubezpieczenia[[#This Row],[Wiek]]&gt;=20, ubezpieczenia[[#This Row],[Wiek]]&lt;=29), 1,0)</f>
        <v>0</v>
      </c>
      <c r="K213">
        <f>IF(AND(ubezpieczenia[[#This Row],[Wiek]]&gt;=30, ubezpieczenia[[#This Row],[Wiek]]&lt;=39), 1,0)</f>
        <v>0</v>
      </c>
      <c r="L213">
        <f>IF(AND(ubezpieczenia[[#This Row],[Wiek]]&gt;=40, ubezpieczenia[[#This Row],[Wiek]]&lt;=49), 1,0)</f>
        <v>1</v>
      </c>
      <c r="M213">
        <f>IF(AND(ubezpieczenia[[#This Row],[Wiek]]&gt;=50, ubezpieczenia[[#This Row],[Wiek]]&lt;=59), 1,0)</f>
        <v>0</v>
      </c>
      <c r="N213">
        <f>IF(AND(ubezpieczenia[[#This Row],[Wiek]]&gt;=60, ubezpieczenia[[#This Row],[Wiek]]&lt;=69), 1,0)</f>
        <v>0</v>
      </c>
      <c r="O213">
        <f>IF(AND(ubezpieczenia[[#This Row],[Wiek]]&gt;=70, ubezpieczenia[[#This Row],[Wiek]]&lt;=79), 1,0)</f>
        <v>0</v>
      </c>
    </row>
    <row r="214" spans="1:15" x14ac:dyDescent="0.25">
      <c r="A214" t="s">
        <v>305</v>
      </c>
      <c r="B214" t="s">
        <v>246</v>
      </c>
      <c r="C214" s="1">
        <v>31039</v>
      </c>
      <c r="D214" t="s">
        <v>6</v>
      </c>
      <c r="E214">
        <f>MONTH(ubezpieczenia[[#This Row],[Data_urodz]])</f>
        <v>12</v>
      </c>
      <c r="F214">
        <f>IF(MID(ubezpieczenia[[#This Row],[Imie]],  LEN(ubezpieczenia[[#This Row],[Imie]]), 1)= "a", 1, 0)</f>
        <v>0</v>
      </c>
      <c r="G214">
        <f>2016 - YEAR(ubezpieczenia[[#This Row],[Data_urodz]])</f>
        <v>32</v>
      </c>
      <c r="H21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1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214">
        <f>IF(AND(ubezpieczenia[[#This Row],[Wiek]]&gt;=20, ubezpieczenia[[#This Row],[Wiek]]&lt;=29), 1,0)</f>
        <v>0</v>
      </c>
      <c r="K214">
        <f>IF(AND(ubezpieczenia[[#This Row],[Wiek]]&gt;=30, ubezpieczenia[[#This Row],[Wiek]]&lt;=39), 1,0)</f>
        <v>1</v>
      </c>
      <c r="L214">
        <f>IF(AND(ubezpieczenia[[#This Row],[Wiek]]&gt;=40, ubezpieczenia[[#This Row],[Wiek]]&lt;=49), 1,0)</f>
        <v>0</v>
      </c>
      <c r="M214">
        <f>IF(AND(ubezpieczenia[[#This Row],[Wiek]]&gt;=50, ubezpieczenia[[#This Row],[Wiek]]&lt;=59), 1,0)</f>
        <v>0</v>
      </c>
      <c r="N214">
        <f>IF(AND(ubezpieczenia[[#This Row],[Wiek]]&gt;=60, ubezpieczenia[[#This Row],[Wiek]]&lt;=69), 1,0)</f>
        <v>0</v>
      </c>
      <c r="O214">
        <f>IF(AND(ubezpieczenia[[#This Row],[Wiek]]&gt;=70, ubezpieczenia[[#This Row],[Wiek]]&lt;=79), 1,0)</f>
        <v>0</v>
      </c>
    </row>
    <row r="215" spans="1:15" x14ac:dyDescent="0.25">
      <c r="A215" t="s">
        <v>306</v>
      </c>
      <c r="B215" t="s">
        <v>307</v>
      </c>
      <c r="C215" s="1">
        <v>34893</v>
      </c>
      <c r="D215" t="s">
        <v>12</v>
      </c>
      <c r="E215">
        <f>MONTH(ubezpieczenia[[#This Row],[Data_urodz]])</f>
        <v>7</v>
      </c>
      <c r="F215">
        <f>IF(MID(ubezpieczenia[[#This Row],[Imie]],  LEN(ubezpieczenia[[#This Row],[Imie]]), 1)= "a", 1, 0)</f>
        <v>0</v>
      </c>
      <c r="G215">
        <f>2016 - YEAR(ubezpieczenia[[#This Row],[Data_urodz]])</f>
        <v>21</v>
      </c>
      <c r="H21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1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215">
        <f>IF(AND(ubezpieczenia[[#This Row],[Wiek]]&gt;=20, ubezpieczenia[[#This Row],[Wiek]]&lt;=29), 1,0)</f>
        <v>1</v>
      </c>
      <c r="K215">
        <f>IF(AND(ubezpieczenia[[#This Row],[Wiek]]&gt;=30, ubezpieczenia[[#This Row],[Wiek]]&lt;=39), 1,0)</f>
        <v>0</v>
      </c>
      <c r="L215">
        <f>IF(AND(ubezpieczenia[[#This Row],[Wiek]]&gt;=40, ubezpieczenia[[#This Row],[Wiek]]&lt;=49), 1,0)</f>
        <v>0</v>
      </c>
      <c r="M215">
        <f>IF(AND(ubezpieczenia[[#This Row],[Wiek]]&gt;=50, ubezpieczenia[[#This Row],[Wiek]]&lt;=59), 1,0)</f>
        <v>0</v>
      </c>
      <c r="N215">
        <f>IF(AND(ubezpieczenia[[#This Row],[Wiek]]&gt;=60, ubezpieczenia[[#This Row],[Wiek]]&lt;=69), 1,0)</f>
        <v>0</v>
      </c>
      <c r="O215">
        <f>IF(AND(ubezpieczenia[[#This Row],[Wiek]]&gt;=70, ubezpieczenia[[#This Row],[Wiek]]&lt;=79), 1,0)</f>
        <v>0</v>
      </c>
    </row>
    <row r="216" spans="1:15" x14ac:dyDescent="0.25">
      <c r="A216" t="s">
        <v>308</v>
      </c>
      <c r="B216" t="s">
        <v>307</v>
      </c>
      <c r="C216" s="1">
        <v>22101</v>
      </c>
      <c r="D216" t="s">
        <v>6</v>
      </c>
      <c r="E216">
        <f>MONTH(ubezpieczenia[[#This Row],[Data_urodz]])</f>
        <v>7</v>
      </c>
      <c r="F216">
        <f>IF(MID(ubezpieczenia[[#This Row],[Imie]],  LEN(ubezpieczenia[[#This Row],[Imie]]), 1)= "a", 1, 0)</f>
        <v>0</v>
      </c>
      <c r="G216">
        <f>2016 - YEAR(ubezpieczenia[[#This Row],[Data_urodz]])</f>
        <v>56</v>
      </c>
      <c r="H21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1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216">
        <f>IF(AND(ubezpieczenia[[#This Row],[Wiek]]&gt;=20, ubezpieczenia[[#This Row],[Wiek]]&lt;=29), 1,0)</f>
        <v>0</v>
      </c>
      <c r="K216">
        <f>IF(AND(ubezpieczenia[[#This Row],[Wiek]]&gt;=30, ubezpieczenia[[#This Row],[Wiek]]&lt;=39), 1,0)</f>
        <v>0</v>
      </c>
      <c r="L216">
        <f>IF(AND(ubezpieczenia[[#This Row],[Wiek]]&gt;=40, ubezpieczenia[[#This Row],[Wiek]]&lt;=49), 1,0)</f>
        <v>0</v>
      </c>
      <c r="M216">
        <f>IF(AND(ubezpieczenia[[#This Row],[Wiek]]&gt;=50, ubezpieczenia[[#This Row],[Wiek]]&lt;=59), 1,0)</f>
        <v>1</v>
      </c>
      <c r="N216">
        <f>IF(AND(ubezpieczenia[[#This Row],[Wiek]]&gt;=60, ubezpieczenia[[#This Row],[Wiek]]&lt;=69), 1,0)</f>
        <v>0</v>
      </c>
      <c r="O216">
        <f>IF(AND(ubezpieczenia[[#This Row],[Wiek]]&gt;=70, ubezpieczenia[[#This Row],[Wiek]]&lt;=79), 1,0)</f>
        <v>0</v>
      </c>
    </row>
    <row r="217" spans="1:15" x14ac:dyDescent="0.25">
      <c r="A217" t="s">
        <v>309</v>
      </c>
      <c r="B217" t="s">
        <v>177</v>
      </c>
      <c r="C217" s="1">
        <v>16267</v>
      </c>
      <c r="D217" t="s">
        <v>12</v>
      </c>
      <c r="E217">
        <f>MONTH(ubezpieczenia[[#This Row],[Data_urodz]])</f>
        <v>7</v>
      </c>
      <c r="F217">
        <f>IF(MID(ubezpieczenia[[#This Row],[Imie]],  LEN(ubezpieczenia[[#This Row],[Imie]]), 1)= "a", 1, 0)</f>
        <v>1</v>
      </c>
      <c r="G217">
        <f>2016 - YEAR(ubezpieczenia[[#This Row],[Data_urodz]])</f>
        <v>72</v>
      </c>
      <c r="H21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21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17">
        <f>IF(AND(ubezpieczenia[[#This Row],[Wiek]]&gt;=20, ubezpieczenia[[#This Row],[Wiek]]&lt;=29), 1,0)</f>
        <v>0</v>
      </c>
      <c r="K217">
        <f>IF(AND(ubezpieczenia[[#This Row],[Wiek]]&gt;=30, ubezpieczenia[[#This Row],[Wiek]]&lt;=39), 1,0)</f>
        <v>0</v>
      </c>
      <c r="L217">
        <f>IF(AND(ubezpieczenia[[#This Row],[Wiek]]&gt;=40, ubezpieczenia[[#This Row],[Wiek]]&lt;=49), 1,0)</f>
        <v>0</v>
      </c>
      <c r="M217">
        <f>IF(AND(ubezpieczenia[[#This Row],[Wiek]]&gt;=50, ubezpieczenia[[#This Row],[Wiek]]&lt;=59), 1,0)</f>
        <v>0</v>
      </c>
      <c r="N217">
        <f>IF(AND(ubezpieczenia[[#This Row],[Wiek]]&gt;=60, ubezpieczenia[[#This Row],[Wiek]]&lt;=69), 1,0)</f>
        <v>0</v>
      </c>
      <c r="O217">
        <f>IF(AND(ubezpieczenia[[#This Row],[Wiek]]&gt;=70, ubezpieczenia[[#This Row],[Wiek]]&lt;=79), 1,0)</f>
        <v>1</v>
      </c>
    </row>
    <row r="218" spans="1:15" x14ac:dyDescent="0.25">
      <c r="A218" t="s">
        <v>310</v>
      </c>
      <c r="B218" t="s">
        <v>45</v>
      </c>
      <c r="C218" s="1">
        <v>32103</v>
      </c>
      <c r="D218" t="s">
        <v>12</v>
      </c>
      <c r="E218">
        <f>MONTH(ubezpieczenia[[#This Row],[Data_urodz]])</f>
        <v>11</v>
      </c>
      <c r="F218">
        <f>IF(MID(ubezpieczenia[[#This Row],[Imie]],  LEN(ubezpieczenia[[#This Row],[Imie]]), 1)= "a", 1, 0)</f>
        <v>1</v>
      </c>
      <c r="G218">
        <f>2016 - YEAR(ubezpieczenia[[#This Row],[Data_urodz]])</f>
        <v>29</v>
      </c>
      <c r="H21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21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18">
        <f>IF(AND(ubezpieczenia[[#This Row],[Wiek]]&gt;=20, ubezpieczenia[[#This Row],[Wiek]]&lt;=29), 1,0)</f>
        <v>1</v>
      </c>
      <c r="K218">
        <f>IF(AND(ubezpieczenia[[#This Row],[Wiek]]&gt;=30, ubezpieczenia[[#This Row],[Wiek]]&lt;=39), 1,0)</f>
        <v>0</v>
      </c>
      <c r="L218">
        <f>IF(AND(ubezpieczenia[[#This Row],[Wiek]]&gt;=40, ubezpieczenia[[#This Row],[Wiek]]&lt;=49), 1,0)</f>
        <v>0</v>
      </c>
      <c r="M218">
        <f>IF(AND(ubezpieczenia[[#This Row],[Wiek]]&gt;=50, ubezpieczenia[[#This Row],[Wiek]]&lt;=59), 1,0)</f>
        <v>0</v>
      </c>
      <c r="N218">
        <f>IF(AND(ubezpieczenia[[#This Row],[Wiek]]&gt;=60, ubezpieczenia[[#This Row],[Wiek]]&lt;=69), 1,0)</f>
        <v>0</v>
      </c>
      <c r="O218">
        <f>IF(AND(ubezpieczenia[[#This Row],[Wiek]]&gt;=70, ubezpieczenia[[#This Row],[Wiek]]&lt;=79), 1,0)</f>
        <v>0</v>
      </c>
    </row>
    <row r="219" spans="1:15" x14ac:dyDescent="0.25">
      <c r="A219" t="s">
        <v>311</v>
      </c>
      <c r="B219" t="s">
        <v>248</v>
      </c>
      <c r="C219" s="1">
        <v>25996</v>
      </c>
      <c r="D219" t="s">
        <v>9</v>
      </c>
      <c r="E219">
        <f>MONTH(ubezpieczenia[[#This Row],[Data_urodz]])</f>
        <v>3</v>
      </c>
      <c r="F219">
        <f>IF(MID(ubezpieczenia[[#This Row],[Imie]],  LEN(ubezpieczenia[[#This Row],[Imie]]), 1)= "a", 1, 0)</f>
        <v>1</v>
      </c>
      <c r="G219">
        <f>2016 - YEAR(ubezpieczenia[[#This Row],[Data_urodz]])</f>
        <v>45</v>
      </c>
      <c r="H21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21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19">
        <f>IF(AND(ubezpieczenia[[#This Row],[Wiek]]&gt;=20, ubezpieczenia[[#This Row],[Wiek]]&lt;=29), 1,0)</f>
        <v>0</v>
      </c>
      <c r="K219">
        <f>IF(AND(ubezpieczenia[[#This Row],[Wiek]]&gt;=30, ubezpieczenia[[#This Row],[Wiek]]&lt;=39), 1,0)</f>
        <v>0</v>
      </c>
      <c r="L219">
        <f>IF(AND(ubezpieczenia[[#This Row],[Wiek]]&gt;=40, ubezpieczenia[[#This Row],[Wiek]]&lt;=49), 1,0)</f>
        <v>1</v>
      </c>
      <c r="M219">
        <f>IF(AND(ubezpieczenia[[#This Row],[Wiek]]&gt;=50, ubezpieczenia[[#This Row],[Wiek]]&lt;=59), 1,0)</f>
        <v>0</v>
      </c>
      <c r="N219">
        <f>IF(AND(ubezpieczenia[[#This Row],[Wiek]]&gt;=60, ubezpieczenia[[#This Row],[Wiek]]&lt;=69), 1,0)</f>
        <v>0</v>
      </c>
      <c r="O219">
        <f>IF(AND(ubezpieczenia[[#This Row],[Wiek]]&gt;=70, ubezpieczenia[[#This Row],[Wiek]]&lt;=79), 1,0)</f>
        <v>0</v>
      </c>
    </row>
    <row r="220" spans="1:15" x14ac:dyDescent="0.25">
      <c r="A220" t="s">
        <v>312</v>
      </c>
      <c r="B220" t="s">
        <v>134</v>
      </c>
      <c r="C220" s="1">
        <v>33040</v>
      </c>
      <c r="D220" t="s">
        <v>12</v>
      </c>
      <c r="E220">
        <f>MONTH(ubezpieczenia[[#This Row],[Data_urodz]])</f>
        <v>6</v>
      </c>
      <c r="F220">
        <f>IF(MID(ubezpieczenia[[#This Row],[Imie]],  LEN(ubezpieczenia[[#This Row],[Imie]]), 1)= "a", 1, 0)</f>
        <v>1</v>
      </c>
      <c r="G220">
        <f>2016 - YEAR(ubezpieczenia[[#This Row],[Data_urodz]])</f>
        <v>26</v>
      </c>
      <c r="H22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22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20">
        <f>IF(AND(ubezpieczenia[[#This Row],[Wiek]]&gt;=20, ubezpieczenia[[#This Row],[Wiek]]&lt;=29), 1,0)</f>
        <v>1</v>
      </c>
      <c r="K220">
        <f>IF(AND(ubezpieczenia[[#This Row],[Wiek]]&gt;=30, ubezpieczenia[[#This Row],[Wiek]]&lt;=39), 1,0)</f>
        <v>0</v>
      </c>
      <c r="L220">
        <f>IF(AND(ubezpieczenia[[#This Row],[Wiek]]&gt;=40, ubezpieczenia[[#This Row],[Wiek]]&lt;=49), 1,0)</f>
        <v>0</v>
      </c>
      <c r="M220">
        <f>IF(AND(ubezpieczenia[[#This Row],[Wiek]]&gt;=50, ubezpieczenia[[#This Row],[Wiek]]&lt;=59), 1,0)</f>
        <v>0</v>
      </c>
      <c r="N220">
        <f>IF(AND(ubezpieczenia[[#This Row],[Wiek]]&gt;=60, ubezpieczenia[[#This Row],[Wiek]]&lt;=69), 1,0)</f>
        <v>0</v>
      </c>
      <c r="O220">
        <f>IF(AND(ubezpieczenia[[#This Row],[Wiek]]&gt;=70, ubezpieczenia[[#This Row],[Wiek]]&lt;=79), 1,0)</f>
        <v>0</v>
      </c>
    </row>
    <row r="221" spans="1:15" x14ac:dyDescent="0.25">
      <c r="A221" t="s">
        <v>313</v>
      </c>
      <c r="B221" t="s">
        <v>20</v>
      </c>
      <c r="C221" s="1">
        <v>30671</v>
      </c>
      <c r="D221" t="s">
        <v>9</v>
      </c>
      <c r="E221">
        <f>MONTH(ubezpieczenia[[#This Row],[Data_urodz]])</f>
        <v>12</v>
      </c>
      <c r="F221">
        <f>IF(MID(ubezpieczenia[[#This Row],[Imie]],  LEN(ubezpieczenia[[#This Row],[Imie]]), 1)= "a", 1, 0)</f>
        <v>1</v>
      </c>
      <c r="G221">
        <f>2016 - YEAR(ubezpieczenia[[#This Row],[Data_urodz]])</f>
        <v>33</v>
      </c>
      <c r="H22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22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21">
        <f>IF(AND(ubezpieczenia[[#This Row],[Wiek]]&gt;=20, ubezpieczenia[[#This Row],[Wiek]]&lt;=29), 1,0)</f>
        <v>0</v>
      </c>
      <c r="K221">
        <f>IF(AND(ubezpieczenia[[#This Row],[Wiek]]&gt;=30, ubezpieczenia[[#This Row],[Wiek]]&lt;=39), 1,0)</f>
        <v>1</v>
      </c>
      <c r="L221">
        <f>IF(AND(ubezpieczenia[[#This Row],[Wiek]]&gt;=40, ubezpieczenia[[#This Row],[Wiek]]&lt;=49), 1,0)</f>
        <v>0</v>
      </c>
      <c r="M221">
        <f>IF(AND(ubezpieczenia[[#This Row],[Wiek]]&gt;=50, ubezpieczenia[[#This Row],[Wiek]]&lt;=59), 1,0)</f>
        <v>0</v>
      </c>
      <c r="N221">
        <f>IF(AND(ubezpieczenia[[#This Row],[Wiek]]&gt;=60, ubezpieczenia[[#This Row],[Wiek]]&lt;=69), 1,0)</f>
        <v>0</v>
      </c>
      <c r="O221">
        <f>IF(AND(ubezpieczenia[[#This Row],[Wiek]]&gt;=70, ubezpieczenia[[#This Row],[Wiek]]&lt;=79), 1,0)</f>
        <v>0</v>
      </c>
    </row>
    <row r="222" spans="1:15" x14ac:dyDescent="0.25">
      <c r="A222" t="s">
        <v>314</v>
      </c>
      <c r="B222" t="s">
        <v>37</v>
      </c>
      <c r="C222" s="1">
        <v>25243</v>
      </c>
      <c r="D222" t="s">
        <v>12</v>
      </c>
      <c r="E222">
        <f>MONTH(ubezpieczenia[[#This Row],[Data_urodz]])</f>
        <v>2</v>
      </c>
      <c r="F222">
        <f>IF(MID(ubezpieczenia[[#This Row],[Imie]],  LEN(ubezpieczenia[[#This Row],[Imie]]), 1)= "a", 1, 0)</f>
        <v>1</v>
      </c>
      <c r="G222">
        <f>2016 - YEAR(ubezpieczenia[[#This Row],[Data_urodz]])</f>
        <v>47</v>
      </c>
      <c r="H22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22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22">
        <f>IF(AND(ubezpieczenia[[#This Row],[Wiek]]&gt;=20, ubezpieczenia[[#This Row],[Wiek]]&lt;=29), 1,0)</f>
        <v>0</v>
      </c>
      <c r="K222">
        <f>IF(AND(ubezpieczenia[[#This Row],[Wiek]]&gt;=30, ubezpieczenia[[#This Row],[Wiek]]&lt;=39), 1,0)</f>
        <v>0</v>
      </c>
      <c r="L222">
        <f>IF(AND(ubezpieczenia[[#This Row],[Wiek]]&gt;=40, ubezpieczenia[[#This Row],[Wiek]]&lt;=49), 1,0)</f>
        <v>1</v>
      </c>
      <c r="M222">
        <f>IF(AND(ubezpieczenia[[#This Row],[Wiek]]&gt;=50, ubezpieczenia[[#This Row],[Wiek]]&lt;=59), 1,0)</f>
        <v>0</v>
      </c>
      <c r="N222">
        <f>IF(AND(ubezpieczenia[[#This Row],[Wiek]]&gt;=60, ubezpieczenia[[#This Row],[Wiek]]&lt;=69), 1,0)</f>
        <v>0</v>
      </c>
      <c r="O222">
        <f>IF(AND(ubezpieczenia[[#This Row],[Wiek]]&gt;=70, ubezpieczenia[[#This Row],[Wiek]]&lt;=79), 1,0)</f>
        <v>0</v>
      </c>
    </row>
    <row r="223" spans="1:15" x14ac:dyDescent="0.25">
      <c r="A223" t="s">
        <v>315</v>
      </c>
      <c r="B223" t="s">
        <v>20</v>
      </c>
      <c r="C223" s="1">
        <v>27639</v>
      </c>
      <c r="D223" t="s">
        <v>12</v>
      </c>
      <c r="E223">
        <f>MONTH(ubezpieczenia[[#This Row],[Data_urodz]])</f>
        <v>9</v>
      </c>
      <c r="F223">
        <f>IF(MID(ubezpieczenia[[#This Row],[Imie]],  LEN(ubezpieczenia[[#This Row],[Imie]]), 1)= "a", 1, 0)</f>
        <v>1</v>
      </c>
      <c r="G223">
        <f>2016 - YEAR(ubezpieczenia[[#This Row],[Data_urodz]])</f>
        <v>41</v>
      </c>
      <c r="H22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22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23">
        <f>IF(AND(ubezpieczenia[[#This Row],[Wiek]]&gt;=20, ubezpieczenia[[#This Row],[Wiek]]&lt;=29), 1,0)</f>
        <v>0</v>
      </c>
      <c r="K223">
        <f>IF(AND(ubezpieczenia[[#This Row],[Wiek]]&gt;=30, ubezpieczenia[[#This Row],[Wiek]]&lt;=39), 1,0)</f>
        <v>0</v>
      </c>
      <c r="L223">
        <f>IF(AND(ubezpieczenia[[#This Row],[Wiek]]&gt;=40, ubezpieczenia[[#This Row],[Wiek]]&lt;=49), 1,0)</f>
        <v>1</v>
      </c>
      <c r="M223">
        <f>IF(AND(ubezpieczenia[[#This Row],[Wiek]]&gt;=50, ubezpieczenia[[#This Row],[Wiek]]&lt;=59), 1,0)</f>
        <v>0</v>
      </c>
      <c r="N223">
        <f>IF(AND(ubezpieczenia[[#This Row],[Wiek]]&gt;=60, ubezpieczenia[[#This Row],[Wiek]]&lt;=69), 1,0)</f>
        <v>0</v>
      </c>
      <c r="O223">
        <f>IF(AND(ubezpieczenia[[#This Row],[Wiek]]&gt;=70, ubezpieczenia[[#This Row],[Wiek]]&lt;=79), 1,0)</f>
        <v>0</v>
      </c>
    </row>
    <row r="224" spans="1:15" x14ac:dyDescent="0.25">
      <c r="A224" t="s">
        <v>316</v>
      </c>
      <c r="B224" t="s">
        <v>169</v>
      </c>
      <c r="C224" s="1">
        <v>25644</v>
      </c>
      <c r="D224" t="s">
        <v>12</v>
      </c>
      <c r="E224">
        <f>MONTH(ubezpieczenia[[#This Row],[Data_urodz]])</f>
        <v>3</v>
      </c>
      <c r="F224">
        <f>IF(MID(ubezpieczenia[[#This Row],[Imie]],  LEN(ubezpieczenia[[#This Row],[Imie]]), 1)= "a", 1, 0)</f>
        <v>0</v>
      </c>
      <c r="G224">
        <f>2016 - YEAR(ubezpieczenia[[#This Row],[Data_urodz]])</f>
        <v>46</v>
      </c>
      <c r="H22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2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224">
        <f>IF(AND(ubezpieczenia[[#This Row],[Wiek]]&gt;=20, ubezpieczenia[[#This Row],[Wiek]]&lt;=29), 1,0)</f>
        <v>0</v>
      </c>
      <c r="K224">
        <f>IF(AND(ubezpieczenia[[#This Row],[Wiek]]&gt;=30, ubezpieczenia[[#This Row],[Wiek]]&lt;=39), 1,0)</f>
        <v>0</v>
      </c>
      <c r="L224">
        <f>IF(AND(ubezpieczenia[[#This Row],[Wiek]]&gt;=40, ubezpieczenia[[#This Row],[Wiek]]&lt;=49), 1,0)</f>
        <v>1</v>
      </c>
      <c r="M224">
        <f>IF(AND(ubezpieczenia[[#This Row],[Wiek]]&gt;=50, ubezpieczenia[[#This Row],[Wiek]]&lt;=59), 1,0)</f>
        <v>0</v>
      </c>
      <c r="N224">
        <f>IF(AND(ubezpieczenia[[#This Row],[Wiek]]&gt;=60, ubezpieczenia[[#This Row],[Wiek]]&lt;=69), 1,0)</f>
        <v>0</v>
      </c>
      <c r="O224">
        <f>IF(AND(ubezpieczenia[[#This Row],[Wiek]]&gt;=70, ubezpieczenia[[#This Row],[Wiek]]&lt;=79), 1,0)</f>
        <v>0</v>
      </c>
    </row>
    <row r="225" spans="1:15" x14ac:dyDescent="0.25">
      <c r="A225" t="s">
        <v>317</v>
      </c>
      <c r="B225" t="s">
        <v>318</v>
      </c>
      <c r="C225" s="1">
        <v>27683</v>
      </c>
      <c r="D225" t="s">
        <v>6</v>
      </c>
      <c r="E225">
        <f>MONTH(ubezpieczenia[[#This Row],[Data_urodz]])</f>
        <v>10</v>
      </c>
      <c r="F225">
        <f>IF(MID(ubezpieczenia[[#This Row],[Imie]],  LEN(ubezpieczenia[[#This Row],[Imie]]), 1)= "a", 1, 0)</f>
        <v>1</v>
      </c>
      <c r="G225">
        <f>2016 - YEAR(ubezpieczenia[[#This Row],[Data_urodz]])</f>
        <v>41</v>
      </c>
      <c r="H22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22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25">
        <f>IF(AND(ubezpieczenia[[#This Row],[Wiek]]&gt;=20, ubezpieczenia[[#This Row],[Wiek]]&lt;=29), 1,0)</f>
        <v>0</v>
      </c>
      <c r="K225">
        <f>IF(AND(ubezpieczenia[[#This Row],[Wiek]]&gt;=30, ubezpieczenia[[#This Row],[Wiek]]&lt;=39), 1,0)</f>
        <v>0</v>
      </c>
      <c r="L225">
        <f>IF(AND(ubezpieczenia[[#This Row],[Wiek]]&gt;=40, ubezpieczenia[[#This Row],[Wiek]]&lt;=49), 1,0)</f>
        <v>1</v>
      </c>
      <c r="M225">
        <f>IF(AND(ubezpieczenia[[#This Row],[Wiek]]&gt;=50, ubezpieczenia[[#This Row],[Wiek]]&lt;=59), 1,0)</f>
        <v>0</v>
      </c>
      <c r="N225">
        <f>IF(AND(ubezpieczenia[[#This Row],[Wiek]]&gt;=60, ubezpieczenia[[#This Row],[Wiek]]&lt;=69), 1,0)</f>
        <v>0</v>
      </c>
      <c r="O225">
        <f>IF(AND(ubezpieczenia[[#This Row],[Wiek]]&gt;=70, ubezpieczenia[[#This Row],[Wiek]]&lt;=79), 1,0)</f>
        <v>0</v>
      </c>
    </row>
    <row r="226" spans="1:15" x14ac:dyDescent="0.25">
      <c r="A226" t="s">
        <v>174</v>
      </c>
      <c r="B226" t="s">
        <v>319</v>
      </c>
      <c r="C226" s="1">
        <v>32765</v>
      </c>
      <c r="D226" t="s">
        <v>9</v>
      </c>
      <c r="E226">
        <f>MONTH(ubezpieczenia[[#This Row],[Data_urodz]])</f>
        <v>9</v>
      </c>
      <c r="F226">
        <f>IF(MID(ubezpieczenia[[#This Row],[Imie]],  LEN(ubezpieczenia[[#This Row],[Imie]]), 1)= "a", 1, 0)</f>
        <v>1</v>
      </c>
      <c r="G226">
        <f>2016 - YEAR(ubezpieczenia[[#This Row],[Data_urodz]])</f>
        <v>27</v>
      </c>
      <c r="H22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22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26">
        <f>IF(AND(ubezpieczenia[[#This Row],[Wiek]]&gt;=20, ubezpieczenia[[#This Row],[Wiek]]&lt;=29), 1,0)</f>
        <v>1</v>
      </c>
      <c r="K226">
        <f>IF(AND(ubezpieczenia[[#This Row],[Wiek]]&gt;=30, ubezpieczenia[[#This Row],[Wiek]]&lt;=39), 1,0)</f>
        <v>0</v>
      </c>
      <c r="L226">
        <f>IF(AND(ubezpieczenia[[#This Row],[Wiek]]&gt;=40, ubezpieczenia[[#This Row],[Wiek]]&lt;=49), 1,0)</f>
        <v>0</v>
      </c>
      <c r="M226">
        <f>IF(AND(ubezpieczenia[[#This Row],[Wiek]]&gt;=50, ubezpieczenia[[#This Row],[Wiek]]&lt;=59), 1,0)</f>
        <v>0</v>
      </c>
      <c r="N226">
        <f>IF(AND(ubezpieczenia[[#This Row],[Wiek]]&gt;=60, ubezpieczenia[[#This Row],[Wiek]]&lt;=69), 1,0)</f>
        <v>0</v>
      </c>
      <c r="O226">
        <f>IF(AND(ubezpieczenia[[#This Row],[Wiek]]&gt;=70, ubezpieczenia[[#This Row],[Wiek]]&lt;=79), 1,0)</f>
        <v>0</v>
      </c>
    </row>
    <row r="227" spans="1:15" x14ac:dyDescent="0.25">
      <c r="A227" t="s">
        <v>243</v>
      </c>
      <c r="B227" t="s">
        <v>121</v>
      </c>
      <c r="C227" s="1">
        <v>26380</v>
      </c>
      <c r="D227" t="s">
        <v>9</v>
      </c>
      <c r="E227">
        <f>MONTH(ubezpieczenia[[#This Row],[Data_urodz]])</f>
        <v>3</v>
      </c>
      <c r="F227">
        <f>IF(MID(ubezpieczenia[[#This Row],[Imie]],  LEN(ubezpieczenia[[#This Row],[Imie]]), 1)= "a", 1, 0)</f>
        <v>1</v>
      </c>
      <c r="G227">
        <f>2016 - YEAR(ubezpieczenia[[#This Row],[Data_urodz]])</f>
        <v>44</v>
      </c>
      <c r="H22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22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27">
        <f>IF(AND(ubezpieczenia[[#This Row],[Wiek]]&gt;=20, ubezpieczenia[[#This Row],[Wiek]]&lt;=29), 1,0)</f>
        <v>0</v>
      </c>
      <c r="K227">
        <f>IF(AND(ubezpieczenia[[#This Row],[Wiek]]&gt;=30, ubezpieczenia[[#This Row],[Wiek]]&lt;=39), 1,0)</f>
        <v>0</v>
      </c>
      <c r="L227">
        <f>IF(AND(ubezpieczenia[[#This Row],[Wiek]]&gt;=40, ubezpieczenia[[#This Row],[Wiek]]&lt;=49), 1,0)</f>
        <v>1</v>
      </c>
      <c r="M227">
        <f>IF(AND(ubezpieczenia[[#This Row],[Wiek]]&gt;=50, ubezpieczenia[[#This Row],[Wiek]]&lt;=59), 1,0)</f>
        <v>0</v>
      </c>
      <c r="N227">
        <f>IF(AND(ubezpieczenia[[#This Row],[Wiek]]&gt;=60, ubezpieczenia[[#This Row],[Wiek]]&lt;=69), 1,0)</f>
        <v>0</v>
      </c>
      <c r="O227">
        <f>IF(AND(ubezpieczenia[[#This Row],[Wiek]]&gt;=70, ubezpieczenia[[#This Row],[Wiek]]&lt;=79), 1,0)</f>
        <v>0</v>
      </c>
    </row>
    <row r="228" spans="1:15" x14ac:dyDescent="0.25">
      <c r="A228" t="s">
        <v>320</v>
      </c>
      <c r="B228" t="s">
        <v>81</v>
      </c>
      <c r="C228" s="1">
        <v>21508</v>
      </c>
      <c r="D228" t="s">
        <v>6</v>
      </c>
      <c r="E228">
        <f>MONTH(ubezpieczenia[[#This Row],[Data_urodz]])</f>
        <v>11</v>
      </c>
      <c r="F228">
        <f>IF(MID(ubezpieczenia[[#This Row],[Imie]],  LEN(ubezpieczenia[[#This Row],[Imie]]), 1)= "a", 1, 0)</f>
        <v>1</v>
      </c>
      <c r="G228">
        <f>2016 - YEAR(ubezpieczenia[[#This Row],[Data_urodz]])</f>
        <v>58</v>
      </c>
      <c r="H22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22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28">
        <f>IF(AND(ubezpieczenia[[#This Row],[Wiek]]&gt;=20, ubezpieczenia[[#This Row],[Wiek]]&lt;=29), 1,0)</f>
        <v>0</v>
      </c>
      <c r="K228">
        <f>IF(AND(ubezpieczenia[[#This Row],[Wiek]]&gt;=30, ubezpieczenia[[#This Row],[Wiek]]&lt;=39), 1,0)</f>
        <v>0</v>
      </c>
      <c r="L228">
        <f>IF(AND(ubezpieczenia[[#This Row],[Wiek]]&gt;=40, ubezpieczenia[[#This Row],[Wiek]]&lt;=49), 1,0)</f>
        <v>0</v>
      </c>
      <c r="M228">
        <f>IF(AND(ubezpieczenia[[#This Row],[Wiek]]&gt;=50, ubezpieczenia[[#This Row],[Wiek]]&lt;=59), 1,0)</f>
        <v>1</v>
      </c>
      <c r="N228">
        <f>IF(AND(ubezpieczenia[[#This Row],[Wiek]]&gt;=60, ubezpieczenia[[#This Row],[Wiek]]&lt;=69), 1,0)</f>
        <v>0</v>
      </c>
      <c r="O228">
        <f>IF(AND(ubezpieczenia[[#This Row],[Wiek]]&gt;=70, ubezpieczenia[[#This Row],[Wiek]]&lt;=79), 1,0)</f>
        <v>0</v>
      </c>
    </row>
    <row r="229" spans="1:15" x14ac:dyDescent="0.25">
      <c r="A229" t="s">
        <v>321</v>
      </c>
      <c r="B229" t="s">
        <v>11</v>
      </c>
      <c r="C229" s="1">
        <v>32790</v>
      </c>
      <c r="D229" t="s">
        <v>6</v>
      </c>
      <c r="E229">
        <f>MONTH(ubezpieczenia[[#This Row],[Data_urodz]])</f>
        <v>10</v>
      </c>
      <c r="F229">
        <f>IF(MID(ubezpieczenia[[#This Row],[Imie]],  LEN(ubezpieczenia[[#This Row],[Imie]]), 1)= "a", 1, 0)</f>
        <v>1</v>
      </c>
      <c r="G229">
        <f>2016 - YEAR(ubezpieczenia[[#This Row],[Data_urodz]])</f>
        <v>27</v>
      </c>
      <c r="H22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22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29">
        <f>IF(AND(ubezpieczenia[[#This Row],[Wiek]]&gt;=20, ubezpieczenia[[#This Row],[Wiek]]&lt;=29), 1,0)</f>
        <v>1</v>
      </c>
      <c r="K229">
        <f>IF(AND(ubezpieczenia[[#This Row],[Wiek]]&gt;=30, ubezpieczenia[[#This Row],[Wiek]]&lt;=39), 1,0)</f>
        <v>0</v>
      </c>
      <c r="L229">
        <f>IF(AND(ubezpieczenia[[#This Row],[Wiek]]&gt;=40, ubezpieczenia[[#This Row],[Wiek]]&lt;=49), 1,0)</f>
        <v>0</v>
      </c>
      <c r="M229">
        <f>IF(AND(ubezpieczenia[[#This Row],[Wiek]]&gt;=50, ubezpieczenia[[#This Row],[Wiek]]&lt;=59), 1,0)</f>
        <v>0</v>
      </c>
      <c r="N229">
        <f>IF(AND(ubezpieczenia[[#This Row],[Wiek]]&gt;=60, ubezpieczenia[[#This Row],[Wiek]]&lt;=69), 1,0)</f>
        <v>0</v>
      </c>
      <c r="O229">
        <f>IF(AND(ubezpieczenia[[#This Row],[Wiek]]&gt;=70, ubezpieczenia[[#This Row],[Wiek]]&lt;=79), 1,0)</f>
        <v>0</v>
      </c>
    </row>
    <row r="230" spans="1:15" x14ac:dyDescent="0.25">
      <c r="A230" t="s">
        <v>164</v>
      </c>
      <c r="B230" t="s">
        <v>322</v>
      </c>
      <c r="C230" s="1">
        <v>24303</v>
      </c>
      <c r="D230" t="s">
        <v>6</v>
      </c>
      <c r="E230">
        <f>MONTH(ubezpieczenia[[#This Row],[Data_urodz]])</f>
        <v>7</v>
      </c>
      <c r="F230">
        <f>IF(MID(ubezpieczenia[[#This Row],[Imie]],  LEN(ubezpieczenia[[#This Row],[Imie]]), 1)= "a", 1, 0)</f>
        <v>1</v>
      </c>
      <c r="G230">
        <f>2016 - YEAR(ubezpieczenia[[#This Row],[Data_urodz]])</f>
        <v>50</v>
      </c>
      <c r="H23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23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30">
        <f>IF(AND(ubezpieczenia[[#This Row],[Wiek]]&gt;=20, ubezpieczenia[[#This Row],[Wiek]]&lt;=29), 1,0)</f>
        <v>0</v>
      </c>
      <c r="K230">
        <f>IF(AND(ubezpieczenia[[#This Row],[Wiek]]&gt;=30, ubezpieczenia[[#This Row],[Wiek]]&lt;=39), 1,0)</f>
        <v>0</v>
      </c>
      <c r="L230">
        <f>IF(AND(ubezpieczenia[[#This Row],[Wiek]]&gt;=40, ubezpieczenia[[#This Row],[Wiek]]&lt;=49), 1,0)</f>
        <v>0</v>
      </c>
      <c r="M230">
        <f>IF(AND(ubezpieczenia[[#This Row],[Wiek]]&gt;=50, ubezpieczenia[[#This Row],[Wiek]]&lt;=59), 1,0)</f>
        <v>1</v>
      </c>
      <c r="N230">
        <f>IF(AND(ubezpieczenia[[#This Row],[Wiek]]&gt;=60, ubezpieczenia[[#This Row],[Wiek]]&lt;=69), 1,0)</f>
        <v>0</v>
      </c>
      <c r="O230">
        <f>IF(AND(ubezpieczenia[[#This Row],[Wiek]]&gt;=70, ubezpieczenia[[#This Row],[Wiek]]&lt;=79), 1,0)</f>
        <v>0</v>
      </c>
    </row>
    <row r="231" spans="1:15" x14ac:dyDescent="0.25">
      <c r="A231" t="s">
        <v>323</v>
      </c>
      <c r="B231" t="s">
        <v>300</v>
      </c>
      <c r="C231" s="1">
        <v>30747</v>
      </c>
      <c r="D231" t="s">
        <v>9</v>
      </c>
      <c r="E231">
        <f>MONTH(ubezpieczenia[[#This Row],[Data_urodz]])</f>
        <v>3</v>
      </c>
      <c r="F231">
        <f>IF(MID(ubezpieczenia[[#This Row],[Imie]],  LEN(ubezpieczenia[[#This Row],[Imie]]), 1)= "a", 1, 0)</f>
        <v>1</v>
      </c>
      <c r="G231">
        <f>2016 - YEAR(ubezpieczenia[[#This Row],[Data_urodz]])</f>
        <v>32</v>
      </c>
      <c r="H23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23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31">
        <f>IF(AND(ubezpieczenia[[#This Row],[Wiek]]&gt;=20, ubezpieczenia[[#This Row],[Wiek]]&lt;=29), 1,0)</f>
        <v>0</v>
      </c>
      <c r="K231">
        <f>IF(AND(ubezpieczenia[[#This Row],[Wiek]]&gt;=30, ubezpieczenia[[#This Row],[Wiek]]&lt;=39), 1,0)</f>
        <v>1</v>
      </c>
      <c r="L231">
        <f>IF(AND(ubezpieczenia[[#This Row],[Wiek]]&gt;=40, ubezpieczenia[[#This Row],[Wiek]]&lt;=49), 1,0)</f>
        <v>0</v>
      </c>
      <c r="M231">
        <f>IF(AND(ubezpieczenia[[#This Row],[Wiek]]&gt;=50, ubezpieczenia[[#This Row],[Wiek]]&lt;=59), 1,0)</f>
        <v>0</v>
      </c>
      <c r="N231">
        <f>IF(AND(ubezpieczenia[[#This Row],[Wiek]]&gt;=60, ubezpieczenia[[#This Row],[Wiek]]&lt;=69), 1,0)</f>
        <v>0</v>
      </c>
      <c r="O231">
        <f>IF(AND(ubezpieczenia[[#This Row],[Wiek]]&gt;=70, ubezpieczenia[[#This Row],[Wiek]]&lt;=79), 1,0)</f>
        <v>0</v>
      </c>
    </row>
    <row r="232" spans="1:15" x14ac:dyDescent="0.25">
      <c r="A232" t="s">
        <v>324</v>
      </c>
      <c r="B232" t="s">
        <v>49</v>
      </c>
      <c r="C232" s="1">
        <v>19853</v>
      </c>
      <c r="D232" t="s">
        <v>12</v>
      </c>
      <c r="E232">
        <f>MONTH(ubezpieczenia[[#This Row],[Data_urodz]])</f>
        <v>5</v>
      </c>
      <c r="F232">
        <f>IF(MID(ubezpieczenia[[#This Row],[Imie]],  LEN(ubezpieczenia[[#This Row],[Imie]]), 1)= "a", 1, 0)</f>
        <v>0</v>
      </c>
      <c r="G232">
        <f>2016 - YEAR(ubezpieczenia[[#This Row],[Data_urodz]])</f>
        <v>62</v>
      </c>
      <c r="H23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3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232">
        <f>IF(AND(ubezpieczenia[[#This Row],[Wiek]]&gt;=20, ubezpieczenia[[#This Row],[Wiek]]&lt;=29), 1,0)</f>
        <v>0</v>
      </c>
      <c r="K232">
        <f>IF(AND(ubezpieczenia[[#This Row],[Wiek]]&gt;=30, ubezpieczenia[[#This Row],[Wiek]]&lt;=39), 1,0)</f>
        <v>0</v>
      </c>
      <c r="L232">
        <f>IF(AND(ubezpieczenia[[#This Row],[Wiek]]&gt;=40, ubezpieczenia[[#This Row],[Wiek]]&lt;=49), 1,0)</f>
        <v>0</v>
      </c>
      <c r="M232">
        <f>IF(AND(ubezpieczenia[[#This Row],[Wiek]]&gt;=50, ubezpieczenia[[#This Row],[Wiek]]&lt;=59), 1,0)</f>
        <v>0</v>
      </c>
      <c r="N232">
        <f>IF(AND(ubezpieczenia[[#This Row],[Wiek]]&gt;=60, ubezpieczenia[[#This Row],[Wiek]]&lt;=69), 1,0)</f>
        <v>1</v>
      </c>
      <c r="O232">
        <f>IF(AND(ubezpieczenia[[#This Row],[Wiek]]&gt;=70, ubezpieczenia[[#This Row],[Wiek]]&lt;=79), 1,0)</f>
        <v>0</v>
      </c>
    </row>
    <row r="233" spans="1:15" x14ac:dyDescent="0.25">
      <c r="A233" t="s">
        <v>325</v>
      </c>
      <c r="B233" t="s">
        <v>20</v>
      </c>
      <c r="C233" s="1">
        <v>32147</v>
      </c>
      <c r="D233" t="s">
        <v>12</v>
      </c>
      <c r="E233">
        <f>MONTH(ubezpieczenia[[#This Row],[Data_urodz]])</f>
        <v>1</v>
      </c>
      <c r="F233">
        <f>IF(MID(ubezpieczenia[[#This Row],[Imie]],  LEN(ubezpieczenia[[#This Row],[Imie]]), 1)= "a", 1, 0)</f>
        <v>1</v>
      </c>
      <c r="G233">
        <f>2016 - YEAR(ubezpieczenia[[#This Row],[Data_urodz]])</f>
        <v>28</v>
      </c>
      <c r="H23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23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33">
        <f>IF(AND(ubezpieczenia[[#This Row],[Wiek]]&gt;=20, ubezpieczenia[[#This Row],[Wiek]]&lt;=29), 1,0)</f>
        <v>1</v>
      </c>
      <c r="K233">
        <f>IF(AND(ubezpieczenia[[#This Row],[Wiek]]&gt;=30, ubezpieczenia[[#This Row],[Wiek]]&lt;=39), 1,0)</f>
        <v>0</v>
      </c>
      <c r="L233">
        <f>IF(AND(ubezpieczenia[[#This Row],[Wiek]]&gt;=40, ubezpieczenia[[#This Row],[Wiek]]&lt;=49), 1,0)</f>
        <v>0</v>
      </c>
      <c r="M233">
        <f>IF(AND(ubezpieczenia[[#This Row],[Wiek]]&gt;=50, ubezpieczenia[[#This Row],[Wiek]]&lt;=59), 1,0)</f>
        <v>0</v>
      </c>
      <c r="N233">
        <f>IF(AND(ubezpieczenia[[#This Row],[Wiek]]&gt;=60, ubezpieczenia[[#This Row],[Wiek]]&lt;=69), 1,0)</f>
        <v>0</v>
      </c>
      <c r="O233">
        <f>IF(AND(ubezpieczenia[[#This Row],[Wiek]]&gt;=70, ubezpieczenia[[#This Row],[Wiek]]&lt;=79), 1,0)</f>
        <v>0</v>
      </c>
    </row>
    <row r="234" spans="1:15" x14ac:dyDescent="0.25">
      <c r="A234" t="s">
        <v>326</v>
      </c>
      <c r="B234" t="s">
        <v>327</v>
      </c>
      <c r="C234" s="1">
        <v>17904</v>
      </c>
      <c r="D234" t="s">
        <v>12</v>
      </c>
      <c r="E234">
        <f>MONTH(ubezpieczenia[[#This Row],[Data_urodz]])</f>
        <v>1</v>
      </c>
      <c r="F234">
        <f>IF(MID(ubezpieczenia[[#This Row],[Imie]],  LEN(ubezpieczenia[[#This Row],[Imie]]), 1)= "a", 1, 0)</f>
        <v>0</v>
      </c>
      <c r="G234">
        <f>2016 - YEAR(ubezpieczenia[[#This Row],[Data_urodz]])</f>
        <v>67</v>
      </c>
      <c r="H23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3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234">
        <f>IF(AND(ubezpieczenia[[#This Row],[Wiek]]&gt;=20, ubezpieczenia[[#This Row],[Wiek]]&lt;=29), 1,0)</f>
        <v>0</v>
      </c>
      <c r="K234">
        <f>IF(AND(ubezpieczenia[[#This Row],[Wiek]]&gt;=30, ubezpieczenia[[#This Row],[Wiek]]&lt;=39), 1,0)</f>
        <v>0</v>
      </c>
      <c r="L234">
        <f>IF(AND(ubezpieczenia[[#This Row],[Wiek]]&gt;=40, ubezpieczenia[[#This Row],[Wiek]]&lt;=49), 1,0)</f>
        <v>0</v>
      </c>
      <c r="M234">
        <f>IF(AND(ubezpieczenia[[#This Row],[Wiek]]&gt;=50, ubezpieczenia[[#This Row],[Wiek]]&lt;=59), 1,0)</f>
        <v>0</v>
      </c>
      <c r="N234">
        <f>IF(AND(ubezpieczenia[[#This Row],[Wiek]]&gt;=60, ubezpieczenia[[#This Row],[Wiek]]&lt;=69), 1,0)</f>
        <v>1</v>
      </c>
      <c r="O234">
        <f>IF(AND(ubezpieczenia[[#This Row],[Wiek]]&gt;=70, ubezpieczenia[[#This Row],[Wiek]]&lt;=79), 1,0)</f>
        <v>0</v>
      </c>
    </row>
    <row r="235" spans="1:15" x14ac:dyDescent="0.25">
      <c r="A235" t="s">
        <v>328</v>
      </c>
      <c r="B235" t="s">
        <v>157</v>
      </c>
      <c r="C235" s="1">
        <v>20057</v>
      </c>
      <c r="D235" t="s">
        <v>12</v>
      </c>
      <c r="E235">
        <f>MONTH(ubezpieczenia[[#This Row],[Data_urodz]])</f>
        <v>11</v>
      </c>
      <c r="F235">
        <f>IF(MID(ubezpieczenia[[#This Row],[Imie]],  LEN(ubezpieczenia[[#This Row],[Imie]]), 1)= "a", 1, 0)</f>
        <v>1</v>
      </c>
      <c r="G235">
        <f>2016 - YEAR(ubezpieczenia[[#This Row],[Data_urodz]])</f>
        <v>62</v>
      </c>
      <c r="H23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23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35">
        <f>IF(AND(ubezpieczenia[[#This Row],[Wiek]]&gt;=20, ubezpieczenia[[#This Row],[Wiek]]&lt;=29), 1,0)</f>
        <v>0</v>
      </c>
      <c r="K235">
        <f>IF(AND(ubezpieczenia[[#This Row],[Wiek]]&gt;=30, ubezpieczenia[[#This Row],[Wiek]]&lt;=39), 1,0)</f>
        <v>0</v>
      </c>
      <c r="L235">
        <f>IF(AND(ubezpieczenia[[#This Row],[Wiek]]&gt;=40, ubezpieczenia[[#This Row],[Wiek]]&lt;=49), 1,0)</f>
        <v>0</v>
      </c>
      <c r="M235">
        <f>IF(AND(ubezpieczenia[[#This Row],[Wiek]]&gt;=50, ubezpieczenia[[#This Row],[Wiek]]&lt;=59), 1,0)</f>
        <v>0</v>
      </c>
      <c r="N235">
        <f>IF(AND(ubezpieczenia[[#This Row],[Wiek]]&gt;=60, ubezpieczenia[[#This Row],[Wiek]]&lt;=69), 1,0)</f>
        <v>1</v>
      </c>
      <c r="O235">
        <f>IF(AND(ubezpieczenia[[#This Row],[Wiek]]&gt;=70, ubezpieczenia[[#This Row],[Wiek]]&lt;=79), 1,0)</f>
        <v>0</v>
      </c>
    </row>
    <row r="236" spans="1:15" x14ac:dyDescent="0.25">
      <c r="A236" t="s">
        <v>329</v>
      </c>
      <c r="B236" t="s">
        <v>146</v>
      </c>
      <c r="C236" s="1">
        <v>30863</v>
      </c>
      <c r="D236" t="s">
        <v>9</v>
      </c>
      <c r="E236">
        <f>MONTH(ubezpieczenia[[#This Row],[Data_urodz]])</f>
        <v>6</v>
      </c>
      <c r="F236">
        <f>IF(MID(ubezpieczenia[[#This Row],[Imie]],  LEN(ubezpieczenia[[#This Row],[Imie]]), 1)= "a", 1, 0)</f>
        <v>0</v>
      </c>
      <c r="G236">
        <f>2016 - YEAR(ubezpieczenia[[#This Row],[Data_urodz]])</f>
        <v>32</v>
      </c>
      <c r="H23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3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236">
        <f>IF(AND(ubezpieczenia[[#This Row],[Wiek]]&gt;=20, ubezpieczenia[[#This Row],[Wiek]]&lt;=29), 1,0)</f>
        <v>0</v>
      </c>
      <c r="K236">
        <f>IF(AND(ubezpieczenia[[#This Row],[Wiek]]&gt;=30, ubezpieczenia[[#This Row],[Wiek]]&lt;=39), 1,0)</f>
        <v>1</v>
      </c>
      <c r="L236">
        <f>IF(AND(ubezpieczenia[[#This Row],[Wiek]]&gt;=40, ubezpieczenia[[#This Row],[Wiek]]&lt;=49), 1,0)</f>
        <v>0</v>
      </c>
      <c r="M236">
        <f>IF(AND(ubezpieczenia[[#This Row],[Wiek]]&gt;=50, ubezpieczenia[[#This Row],[Wiek]]&lt;=59), 1,0)</f>
        <v>0</v>
      </c>
      <c r="N236">
        <f>IF(AND(ubezpieczenia[[#This Row],[Wiek]]&gt;=60, ubezpieczenia[[#This Row],[Wiek]]&lt;=69), 1,0)</f>
        <v>0</v>
      </c>
      <c r="O236">
        <f>IF(AND(ubezpieczenia[[#This Row],[Wiek]]&gt;=70, ubezpieczenia[[#This Row],[Wiek]]&lt;=79), 1,0)</f>
        <v>0</v>
      </c>
    </row>
    <row r="237" spans="1:15" x14ac:dyDescent="0.25">
      <c r="A237" t="s">
        <v>330</v>
      </c>
      <c r="B237" t="s">
        <v>139</v>
      </c>
      <c r="C237" s="1">
        <v>22435</v>
      </c>
      <c r="D237" t="s">
        <v>6</v>
      </c>
      <c r="E237">
        <f>MONTH(ubezpieczenia[[#This Row],[Data_urodz]])</f>
        <v>6</v>
      </c>
      <c r="F237">
        <f>IF(MID(ubezpieczenia[[#This Row],[Imie]],  LEN(ubezpieczenia[[#This Row],[Imie]]), 1)= "a", 1, 0)</f>
        <v>0</v>
      </c>
      <c r="G237">
        <f>2016 - YEAR(ubezpieczenia[[#This Row],[Data_urodz]])</f>
        <v>55</v>
      </c>
      <c r="H23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3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237">
        <f>IF(AND(ubezpieczenia[[#This Row],[Wiek]]&gt;=20, ubezpieczenia[[#This Row],[Wiek]]&lt;=29), 1,0)</f>
        <v>0</v>
      </c>
      <c r="K237">
        <f>IF(AND(ubezpieczenia[[#This Row],[Wiek]]&gt;=30, ubezpieczenia[[#This Row],[Wiek]]&lt;=39), 1,0)</f>
        <v>0</v>
      </c>
      <c r="L237">
        <f>IF(AND(ubezpieczenia[[#This Row],[Wiek]]&gt;=40, ubezpieczenia[[#This Row],[Wiek]]&lt;=49), 1,0)</f>
        <v>0</v>
      </c>
      <c r="M237">
        <f>IF(AND(ubezpieczenia[[#This Row],[Wiek]]&gt;=50, ubezpieczenia[[#This Row],[Wiek]]&lt;=59), 1,0)</f>
        <v>1</v>
      </c>
      <c r="N237">
        <f>IF(AND(ubezpieczenia[[#This Row],[Wiek]]&gt;=60, ubezpieczenia[[#This Row],[Wiek]]&lt;=69), 1,0)</f>
        <v>0</v>
      </c>
      <c r="O237">
        <f>IF(AND(ubezpieczenia[[#This Row],[Wiek]]&gt;=70, ubezpieczenia[[#This Row],[Wiek]]&lt;=79), 1,0)</f>
        <v>0</v>
      </c>
    </row>
    <row r="238" spans="1:15" x14ac:dyDescent="0.25">
      <c r="A238" t="s">
        <v>130</v>
      </c>
      <c r="B238" t="s">
        <v>84</v>
      </c>
      <c r="C238" s="1">
        <v>17048</v>
      </c>
      <c r="D238" t="s">
        <v>12</v>
      </c>
      <c r="E238">
        <f>MONTH(ubezpieczenia[[#This Row],[Data_urodz]])</f>
        <v>9</v>
      </c>
      <c r="F238">
        <f>IF(MID(ubezpieczenia[[#This Row],[Imie]],  LEN(ubezpieczenia[[#This Row],[Imie]]), 1)= "a", 1, 0)</f>
        <v>1</v>
      </c>
      <c r="G238">
        <f>2016 - YEAR(ubezpieczenia[[#This Row],[Data_urodz]])</f>
        <v>70</v>
      </c>
      <c r="H23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23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38">
        <f>IF(AND(ubezpieczenia[[#This Row],[Wiek]]&gt;=20, ubezpieczenia[[#This Row],[Wiek]]&lt;=29), 1,0)</f>
        <v>0</v>
      </c>
      <c r="K238">
        <f>IF(AND(ubezpieczenia[[#This Row],[Wiek]]&gt;=30, ubezpieczenia[[#This Row],[Wiek]]&lt;=39), 1,0)</f>
        <v>0</v>
      </c>
      <c r="L238">
        <f>IF(AND(ubezpieczenia[[#This Row],[Wiek]]&gt;=40, ubezpieczenia[[#This Row],[Wiek]]&lt;=49), 1,0)</f>
        <v>0</v>
      </c>
      <c r="M238">
        <f>IF(AND(ubezpieczenia[[#This Row],[Wiek]]&gt;=50, ubezpieczenia[[#This Row],[Wiek]]&lt;=59), 1,0)</f>
        <v>0</v>
      </c>
      <c r="N238">
        <f>IF(AND(ubezpieczenia[[#This Row],[Wiek]]&gt;=60, ubezpieczenia[[#This Row],[Wiek]]&lt;=69), 1,0)</f>
        <v>0</v>
      </c>
      <c r="O238">
        <f>IF(AND(ubezpieczenia[[#This Row],[Wiek]]&gt;=70, ubezpieczenia[[#This Row],[Wiek]]&lt;=79), 1,0)</f>
        <v>1</v>
      </c>
    </row>
    <row r="239" spans="1:15" x14ac:dyDescent="0.25">
      <c r="A239" t="s">
        <v>331</v>
      </c>
      <c r="B239" t="s">
        <v>332</v>
      </c>
      <c r="C239" s="1">
        <v>24732</v>
      </c>
      <c r="D239" t="s">
        <v>6</v>
      </c>
      <c r="E239">
        <f>MONTH(ubezpieczenia[[#This Row],[Data_urodz]])</f>
        <v>9</v>
      </c>
      <c r="F239">
        <f>IF(MID(ubezpieczenia[[#This Row],[Imie]],  LEN(ubezpieczenia[[#This Row],[Imie]]), 1)= "a", 1, 0)</f>
        <v>0</v>
      </c>
      <c r="G239">
        <f>2016 - YEAR(ubezpieczenia[[#This Row],[Data_urodz]])</f>
        <v>49</v>
      </c>
      <c r="H23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3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239">
        <f>IF(AND(ubezpieczenia[[#This Row],[Wiek]]&gt;=20, ubezpieczenia[[#This Row],[Wiek]]&lt;=29), 1,0)</f>
        <v>0</v>
      </c>
      <c r="K239">
        <f>IF(AND(ubezpieczenia[[#This Row],[Wiek]]&gt;=30, ubezpieczenia[[#This Row],[Wiek]]&lt;=39), 1,0)</f>
        <v>0</v>
      </c>
      <c r="L239">
        <f>IF(AND(ubezpieczenia[[#This Row],[Wiek]]&gt;=40, ubezpieczenia[[#This Row],[Wiek]]&lt;=49), 1,0)</f>
        <v>1</v>
      </c>
      <c r="M239">
        <f>IF(AND(ubezpieczenia[[#This Row],[Wiek]]&gt;=50, ubezpieczenia[[#This Row],[Wiek]]&lt;=59), 1,0)</f>
        <v>0</v>
      </c>
      <c r="N239">
        <f>IF(AND(ubezpieczenia[[#This Row],[Wiek]]&gt;=60, ubezpieczenia[[#This Row],[Wiek]]&lt;=69), 1,0)</f>
        <v>0</v>
      </c>
      <c r="O239">
        <f>IF(AND(ubezpieczenia[[#This Row],[Wiek]]&gt;=70, ubezpieczenia[[#This Row],[Wiek]]&lt;=79), 1,0)</f>
        <v>0</v>
      </c>
    </row>
    <row r="240" spans="1:15" x14ac:dyDescent="0.25">
      <c r="A240" t="s">
        <v>333</v>
      </c>
      <c r="B240" t="s">
        <v>11</v>
      </c>
      <c r="C240" s="1">
        <v>18589</v>
      </c>
      <c r="D240" t="s">
        <v>6</v>
      </c>
      <c r="E240">
        <f>MONTH(ubezpieczenia[[#This Row],[Data_urodz]])</f>
        <v>11</v>
      </c>
      <c r="F240">
        <f>IF(MID(ubezpieczenia[[#This Row],[Imie]],  LEN(ubezpieczenia[[#This Row],[Imie]]), 1)= "a", 1, 0)</f>
        <v>1</v>
      </c>
      <c r="G240">
        <f>2016 - YEAR(ubezpieczenia[[#This Row],[Data_urodz]])</f>
        <v>66</v>
      </c>
      <c r="H24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24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40">
        <f>IF(AND(ubezpieczenia[[#This Row],[Wiek]]&gt;=20, ubezpieczenia[[#This Row],[Wiek]]&lt;=29), 1,0)</f>
        <v>0</v>
      </c>
      <c r="K240">
        <f>IF(AND(ubezpieczenia[[#This Row],[Wiek]]&gt;=30, ubezpieczenia[[#This Row],[Wiek]]&lt;=39), 1,0)</f>
        <v>0</v>
      </c>
      <c r="L240">
        <f>IF(AND(ubezpieczenia[[#This Row],[Wiek]]&gt;=40, ubezpieczenia[[#This Row],[Wiek]]&lt;=49), 1,0)</f>
        <v>0</v>
      </c>
      <c r="M240">
        <f>IF(AND(ubezpieczenia[[#This Row],[Wiek]]&gt;=50, ubezpieczenia[[#This Row],[Wiek]]&lt;=59), 1,0)</f>
        <v>0</v>
      </c>
      <c r="N240">
        <f>IF(AND(ubezpieczenia[[#This Row],[Wiek]]&gt;=60, ubezpieczenia[[#This Row],[Wiek]]&lt;=69), 1,0)</f>
        <v>1</v>
      </c>
      <c r="O240">
        <f>IF(AND(ubezpieczenia[[#This Row],[Wiek]]&gt;=70, ubezpieczenia[[#This Row],[Wiek]]&lt;=79), 1,0)</f>
        <v>0</v>
      </c>
    </row>
    <row r="241" spans="1:15" x14ac:dyDescent="0.25">
      <c r="A241" t="s">
        <v>334</v>
      </c>
      <c r="B241" t="s">
        <v>49</v>
      </c>
      <c r="C241" s="1">
        <v>20727</v>
      </c>
      <c r="D241" t="s">
        <v>12</v>
      </c>
      <c r="E241">
        <f>MONTH(ubezpieczenia[[#This Row],[Data_urodz]])</f>
        <v>9</v>
      </c>
      <c r="F241">
        <f>IF(MID(ubezpieczenia[[#This Row],[Imie]],  LEN(ubezpieczenia[[#This Row],[Imie]]), 1)= "a", 1, 0)</f>
        <v>0</v>
      </c>
      <c r="G241">
        <f>2016 - YEAR(ubezpieczenia[[#This Row],[Data_urodz]])</f>
        <v>60</v>
      </c>
      <c r="H24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4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241">
        <f>IF(AND(ubezpieczenia[[#This Row],[Wiek]]&gt;=20, ubezpieczenia[[#This Row],[Wiek]]&lt;=29), 1,0)</f>
        <v>0</v>
      </c>
      <c r="K241">
        <f>IF(AND(ubezpieczenia[[#This Row],[Wiek]]&gt;=30, ubezpieczenia[[#This Row],[Wiek]]&lt;=39), 1,0)</f>
        <v>0</v>
      </c>
      <c r="L241">
        <f>IF(AND(ubezpieczenia[[#This Row],[Wiek]]&gt;=40, ubezpieczenia[[#This Row],[Wiek]]&lt;=49), 1,0)</f>
        <v>0</v>
      </c>
      <c r="M241">
        <f>IF(AND(ubezpieczenia[[#This Row],[Wiek]]&gt;=50, ubezpieczenia[[#This Row],[Wiek]]&lt;=59), 1,0)</f>
        <v>0</v>
      </c>
      <c r="N241">
        <f>IF(AND(ubezpieczenia[[#This Row],[Wiek]]&gt;=60, ubezpieczenia[[#This Row],[Wiek]]&lt;=69), 1,0)</f>
        <v>1</v>
      </c>
      <c r="O241">
        <f>IF(AND(ubezpieczenia[[#This Row],[Wiek]]&gt;=70, ubezpieczenia[[#This Row],[Wiek]]&lt;=79), 1,0)</f>
        <v>0</v>
      </c>
    </row>
    <row r="242" spans="1:15" x14ac:dyDescent="0.25">
      <c r="A242" t="s">
        <v>335</v>
      </c>
      <c r="B242" t="s">
        <v>114</v>
      </c>
      <c r="C242" s="1">
        <v>23401</v>
      </c>
      <c r="D242" t="s">
        <v>6</v>
      </c>
      <c r="E242">
        <f>MONTH(ubezpieczenia[[#This Row],[Data_urodz]])</f>
        <v>1</v>
      </c>
      <c r="F242">
        <f>IF(MID(ubezpieczenia[[#This Row],[Imie]],  LEN(ubezpieczenia[[#This Row],[Imie]]), 1)= "a", 1, 0)</f>
        <v>0</v>
      </c>
      <c r="G242">
        <f>2016 - YEAR(ubezpieczenia[[#This Row],[Data_urodz]])</f>
        <v>52</v>
      </c>
      <c r="H24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4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242">
        <f>IF(AND(ubezpieczenia[[#This Row],[Wiek]]&gt;=20, ubezpieczenia[[#This Row],[Wiek]]&lt;=29), 1,0)</f>
        <v>0</v>
      </c>
      <c r="K242">
        <f>IF(AND(ubezpieczenia[[#This Row],[Wiek]]&gt;=30, ubezpieczenia[[#This Row],[Wiek]]&lt;=39), 1,0)</f>
        <v>0</v>
      </c>
      <c r="L242">
        <f>IF(AND(ubezpieczenia[[#This Row],[Wiek]]&gt;=40, ubezpieczenia[[#This Row],[Wiek]]&lt;=49), 1,0)</f>
        <v>0</v>
      </c>
      <c r="M242">
        <f>IF(AND(ubezpieczenia[[#This Row],[Wiek]]&gt;=50, ubezpieczenia[[#This Row],[Wiek]]&lt;=59), 1,0)</f>
        <v>1</v>
      </c>
      <c r="N242">
        <f>IF(AND(ubezpieczenia[[#This Row],[Wiek]]&gt;=60, ubezpieczenia[[#This Row],[Wiek]]&lt;=69), 1,0)</f>
        <v>0</v>
      </c>
      <c r="O242">
        <f>IF(AND(ubezpieczenia[[#This Row],[Wiek]]&gt;=70, ubezpieczenia[[#This Row],[Wiek]]&lt;=79), 1,0)</f>
        <v>0</v>
      </c>
    </row>
    <row r="243" spans="1:15" x14ac:dyDescent="0.25">
      <c r="A243" t="s">
        <v>336</v>
      </c>
      <c r="B243" t="s">
        <v>337</v>
      </c>
      <c r="C243" s="1">
        <v>17084</v>
      </c>
      <c r="D243" t="s">
        <v>6</v>
      </c>
      <c r="E243">
        <f>MONTH(ubezpieczenia[[#This Row],[Data_urodz]])</f>
        <v>10</v>
      </c>
      <c r="F243">
        <f>IF(MID(ubezpieczenia[[#This Row],[Imie]],  LEN(ubezpieczenia[[#This Row],[Imie]]), 1)= "a", 1, 0)</f>
        <v>1</v>
      </c>
      <c r="G243">
        <f>2016 - YEAR(ubezpieczenia[[#This Row],[Data_urodz]])</f>
        <v>70</v>
      </c>
      <c r="H24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24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43">
        <f>IF(AND(ubezpieczenia[[#This Row],[Wiek]]&gt;=20, ubezpieczenia[[#This Row],[Wiek]]&lt;=29), 1,0)</f>
        <v>0</v>
      </c>
      <c r="K243">
        <f>IF(AND(ubezpieczenia[[#This Row],[Wiek]]&gt;=30, ubezpieczenia[[#This Row],[Wiek]]&lt;=39), 1,0)</f>
        <v>0</v>
      </c>
      <c r="L243">
        <f>IF(AND(ubezpieczenia[[#This Row],[Wiek]]&gt;=40, ubezpieczenia[[#This Row],[Wiek]]&lt;=49), 1,0)</f>
        <v>0</v>
      </c>
      <c r="M243">
        <f>IF(AND(ubezpieczenia[[#This Row],[Wiek]]&gt;=50, ubezpieczenia[[#This Row],[Wiek]]&lt;=59), 1,0)</f>
        <v>0</v>
      </c>
      <c r="N243">
        <f>IF(AND(ubezpieczenia[[#This Row],[Wiek]]&gt;=60, ubezpieczenia[[#This Row],[Wiek]]&lt;=69), 1,0)</f>
        <v>0</v>
      </c>
      <c r="O243">
        <f>IF(AND(ubezpieczenia[[#This Row],[Wiek]]&gt;=70, ubezpieczenia[[#This Row],[Wiek]]&lt;=79), 1,0)</f>
        <v>1</v>
      </c>
    </row>
    <row r="244" spans="1:15" x14ac:dyDescent="0.25">
      <c r="A244" t="s">
        <v>338</v>
      </c>
      <c r="B244" t="s">
        <v>8</v>
      </c>
      <c r="C244" s="1">
        <v>30481</v>
      </c>
      <c r="D244" t="s">
        <v>12</v>
      </c>
      <c r="E244">
        <f>MONTH(ubezpieczenia[[#This Row],[Data_urodz]])</f>
        <v>6</v>
      </c>
      <c r="F244">
        <f>IF(MID(ubezpieczenia[[#This Row],[Imie]],  LEN(ubezpieczenia[[#This Row],[Imie]]), 1)= "a", 1, 0)</f>
        <v>0</v>
      </c>
      <c r="G244">
        <f>2016 - YEAR(ubezpieczenia[[#This Row],[Data_urodz]])</f>
        <v>33</v>
      </c>
      <c r="H24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4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244">
        <f>IF(AND(ubezpieczenia[[#This Row],[Wiek]]&gt;=20, ubezpieczenia[[#This Row],[Wiek]]&lt;=29), 1,0)</f>
        <v>0</v>
      </c>
      <c r="K244">
        <f>IF(AND(ubezpieczenia[[#This Row],[Wiek]]&gt;=30, ubezpieczenia[[#This Row],[Wiek]]&lt;=39), 1,0)</f>
        <v>1</v>
      </c>
      <c r="L244">
        <f>IF(AND(ubezpieczenia[[#This Row],[Wiek]]&gt;=40, ubezpieczenia[[#This Row],[Wiek]]&lt;=49), 1,0)</f>
        <v>0</v>
      </c>
      <c r="M244">
        <f>IF(AND(ubezpieczenia[[#This Row],[Wiek]]&gt;=50, ubezpieczenia[[#This Row],[Wiek]]&lt;=59), 1,0)</f>
        <v>0</v>
      </c>
      <c r="N244">
        <f>IF(AND(ubezpieczenia[[#This Row],[Wiek]]&gt;=60, ubezpieczenia[[#This Row],[Wiek]]&lt;=69), 1,0)</f>
        <v>0</v>
      </c>
      <c r="O244">
        <f>IF(AND(ubezpieczenia[[#This Row],[Wiek]]&gt;=70, ubezpieczenia[[#This Row],[Wiek]]&lt;=79), 1,0)</f>
        <v>0</v>
      </c>
    </row>
    <row r="245" spans="1:15" x14ac:dyDescent="0.25">
      <c r="A245" t="s">
        <v>339</v>
      </c>
      <c r="B245" t="s">
        <v>20</v>
      </c>
      <c r="C245" s="1">
        <v>20651</v>
      </c>
      <c r="D245" t="s">
        <v>12</v>
      </c>
      <c r="E245">
        <f>MONTH(ubezpieczenia[[#This Row],[Data_urodz]])</f>
        <v>7</v>
      </c>
      <c r="F245">
        <f>IF(MID(ubezpieczenia[[#This Row],[Imie]],  LEN(ubezpieczenia[[#This Row],[Imie]]), 1)= "a", 1, 0)</f>
        <v>1</v>
      </c>
      <c r="G245">
        <f>2016 - YEAR(ubezpieczenia[[#This Row],[Data_urodz]])</f>
        <v>60</v>
      </c>
      <c r="H24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24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45">
        <f>IF(AND(ubezpieczenia[[#This Row],[Wiek]]&gt;=20, ubezpieczenia[[#This Row],[Wiek]]&lt;=29), 1,0)</f>
        <v>0</v>
      </c>
      <c r="K245">
        <f>IF(AND(ubezpieczenia[[#This Row],[Wiek]]&gt;=30, ubezpieczenia[[#This Row],[Wiek]]&lt;=39), 1,0)</f>
        <v>0</v>
      </c>
      <c r="L245">
        <f>IF(AND(ubezpieczenia[[#This Row],[Wiek]]&gt;=40, ubezpieczenia[[#This Row],[Wiek]]&lt;=49), 1,0)</f>
        <v>0</v>
      </c>
      <c r="M245">
        <f>IF(AND(ubezpieczenia[[#This Row],[Wiek]]&gt;=50, ubezpieczenia[[#This Row],[Wiek]]&lt;=59), 1,0)</f>
        <v>0</v>
      </c>
      <c r="N245">
        <f>IF(AND(ubezpieczenia[[#This Row],[Wiek]]&gt;=60, ubezpieczenia[[#This Row],[Wiek]]&lt;=69), 1,0)</f>
        <v>1</v>
      </c>
      <c r="O245">
        <f>IF(AND(ubezpieczenia[[#This Row],[Wiek]]&gt;=70, ubezpieczenia[[#This Row],[Wiek]]&lt;=79), 1,0)</f>
        <v>0</v>
      </c>
    </row>
    <row r="246" spans="1:15" x14ac:dyDescent="0.25">
      <c r="A246" t="s">
        <v>340</v>
      </c>
      <c r="B246" t="s">
        <v>185</v>
      </c>
      <c r="C246" s="1">
        <v>32580</v>
      </c>
      <c r="D246" t="s">
        <v>12</v>
      </c>
      <c r="E246">
        <f>MONTH(ubezpieczenia[[#This Row],[Data_urodz]])</f>
        <v>3</v>
      </c>
      <c r="F246">
        <f>IF(MID(ubezpieczenia[[#This Row],[Imie]],  LEN(ubezpieczenia[[#This Row],[Imie]]), 1)= "a", 1, 0)</f>
        <v>1</v>
      </c>
      <c r="G246">
        <f>2016 - YEAR(ubezpieczenia[[#This Row],[Data_urodz]])</f>
        <v>27</v>
      </c>
      <c r="H24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24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46">
        <f>IF(AND(ubezpieczenia[[#This Row],[Wiek]]&gt;=20, ubezpieczenia[[#This Row],[Wiek]]&lt;=29), 1,0)</f>
        <v>1</v>
      </c>
      <c r="K246">
        <f>IF(AND(ubezpieczenia[[#This Row],[Wiek]]&gt;=30, ubezpieczenia[[#This Row],[Wiek]]&lt;=39), 1,0)</f>
        <v>0</v>
      </c>
      <c r="L246">
        <f>IF(AND(ubezpieczenia[[#This Row],[Wiek]]&gt;=40, ubezpieczenia[[#This Row],[Wiek]]&lt;=49), 1,0)</f>
        <v>0</v>
      </c>
      <c r="M246">
        <f>IF(AND(ubezpieczenia[[#This Row],[Wiek]]&gt;=50, ubezpieczenia[[#This Row],[Wiek]]&lt;=59), 1,0)</f>
        <v>0</v>
      </c>
      <c r="N246">
        <f>IF(AND(ubezpieczenia[[#This Row],[Wiek]]&gt;=60, ubezpieczenia[[#This Row],[Wiek]]&lt;=69), 1,0)</f>
        <v>0</v>
      </c>
      <c r="O246">
        <f>IF(AND(ubezpieczenia[[#This Row],[Wiek]]&gt;=70, ubezpieczenia[[#This Row],[Wiek]]&lt;=79), 1,0)</f>
        <v>0</v>
      </c>
    </row>
    <row r="247" spans="1:15" x14ac:dyDescent="0.25">
      <c r="A247" t="s">
        <v>341</v>
      </c>
      <c r="B247" t="s">
        <v>139</v>
      </c>
      <c r="C247" s="1">
        <v>18233</v>
      </c>
      <c r="D247" t="s">
        <v>12</v>
      </c>
      <c r="E247">
        <f>MONTH(ubezpieczenia[[#This Row],[Data_urodz]])</f>
        <v>12</v>
      </c>
      <c r="F247">
        <f>IF(MID(ubezpieczenia[[#This Row],[Imie]],  LEN(ubezpieczenia[[#This Row],[Imie]]), 1)= "a", 1, 0)</f>
        <v>0</v>
      </c>
      <c r="G247">
        <f>2016 - YEAR(ubezpieczenia[[#This Row],[Data_urodz]])</f>
        <v>67</v>
      </c>
      <c r="H24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4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247">
        <f>IF(AND(ubezpieczenia[[#This Row],[Wiek]]&gt;=20, ubezpieczenia[[#This Row],[Wiek]]&lt;=29), 1,0)</f>
        <v>0</v>
      </c>
      <c r="K247">
        <f>IF(AND(ubezpieczenia[[#This Row],[Wiek]]&gt;=30, ubezpieczenia[[#This Row],[Wiek]]&lt;=39), 1,0)</f>
        <v>0</v>
      </c>
      <c r="L247">
        <f>IF(AND(ubezpieczenia[[#This Row],[Wiek]]&gt;=40, ubezpieczenia[[#This Row],[Wiek]]&lt;=49), 1,0)</f>
        <v>0</v>
      </c>
      <c r="M247">
        <f>IF(AND(ubezpieczenia[[#This Row],[Wiek]]&gt;=50, ubezpieczenia[[#This Row],[Wiek]]&lt;=59), 1,0)</f>
        <v>0</v>
      </c>
      <c r="N247">
        <f>IF(AND(ubezpieczenia[[#This Row],[Wiek]]&gt;=60, ubezpieczenia[[#This Row],[Wiek]]&lt;=69), 1,0)</f>
        <v>1</v>
      </c>
      <c r="O247">
        <f>IF(AND(ubezpieczenia[[#This Row],[Wiek]]&gt;=70, ubezpieczenia[[#This Row],[Wiek]]&lt;=79), 1,0)</f>
        <v>0</v>
      </c>
    </row>
    <row r="248" spans="1:15" x14ac:dyDescent="0.25">
      <c r="A248" t="s">
        <v>342</v>
      </c>
      <c r="B248" t="s">
        <v>177</v>
      </c>
      <c r="C248" s="1">
        <v>24225</v>
      </c>
      <c r="D248" t="s">
        <v>6</v>
      </c>
      <c r="E248">
        <f>MONTH(ubezpieczenia[[#This Row],[Data_urodz]])</f>
        <v>4</v>
      </c>
      <c r="F248">
        <f>IF(MID(ubezpieczenia[[#This Row],[Imie]],  LEN(ubezpieczenia[[#This Row],[Imie]]), 1)= "a", 1, 0)</f>
        <v>1</v>
      </c>
      <c r="G248">
        <f>2016 - YEAR(ubezpieczenia[[#This Row],[Data_urodz]])</f>
        <v>50</v>
      </c>
      <c r="H24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24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48">
        <f>IF(AND(ubezpieczenia[[#This Row],[Wiek]]&gt;=20, ubezpieczenia[[#This Row],[Wiek]]&lt;=29), 1,0)</f>
        <v>0</v>
      </c>
      <c r="K248">
        <f>IF(AND(ubezpieczenia[[#This Row],[Wiek]]&gt;=30, ubezpieczenia[[#This Row],[Wiek]]&lt;=39), 1,0)</f>
        <v>0</v>
      </c>
      <c r="L248">
        <f>IF(AND(ubezpieczenia[[#This Row],[Wiek]]&gt;=40, ubezpieczenia[[#This Row],[Wiek]]&lt;=49), 1,0)</f>
        <v>0</v>
      </c>
      <c r="M248">
        <f>IF(AND(ubezpieczenia[[#This Row],[Wiek]]&gt;=50, ubezpieczenia[[#This Row],[Wiek]]&lt;=59), 1,0)</f>
        <v>1</v>
      </c>
      <c r="N248">
        <f>IF(AND(ubezpieczenia[[#This Row],[Wiek]]&gt;=60, ubezpieczenia[[#This Row],[Wiek]]&lt;=69), 1,0)</f>
        <v>0</v>
      </c>
      <c r="O248">
        <f>IF(AND(ubezpieczenia[[#This Row],[Wiek]]&gt;=70, ubezpieczenia[[#This Row],[Wiek]]&lt;=79), 1,0)</f>
        <v>0</v>
      </c>
    </row>
    <row r="249" spans="1:15" x14ac:dyDescent="0.25">
      <c r="A249" t="s">
        <v>343</v>
      </c>
      <c r="B249" t="s">
        <v>45</v>
      </c>
      <c r="C249" s="1">
        <v>27299</v>
      </c>
      <c r="D249" t="s">
        <v>6</v>
      </c>
      <c r="E249">
        <f>MONTH(ubezpieczenia[[#This Row],[Data_urodz]])</f>
        <v>9</v>
      </c>
      <c r="F249">
        <f>IF(MID(ubezpieczenia[[#This Row],[Imie]],  LEN(ubezpieczenia[[#This Row],[Imie]]), 1)= "a", 1, 0)</f>
        <v>1</v>
      </c>
      <c r="G249">
        <f>2016 - YEAR(ubezpieczenia[[#This Row],[Data_urodz]])</f>
        <v>42</v>
      </c>
      <c r="H24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24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49">
        <f>IF(AND(ubezpieczenia[[#This Row],[Wiek]]&gt;=20, ubezpieczenia[[#This Row],[Wiek]]&lt;=29), 1,0)</f>
        <v>0</v>
      </c>
      <c r="K249">
        <f>IF(AND(ubezpieczenia[[#This Row],[Wiek]]&gt;=30, ubezpieczenia[[#This Row],[Wiek]]&lt;=39), 1,0)</f>
        <v>0</v>
      </c>
      <c r="L249">
        <f>IF(AND(ubezpieczenia[[#This Row],[Wiek]]&gt;=40, ubezpieczenia[[#This Row],[Wiek]]&lt;=49), 1,0)</f>
        <v>1</v>
      </c>
      <c r="M249">
        <f>IF(AND(ubezpieczenia[[#This Row],[Wiek]]&gt;=50, ubezpieczenia[[#This Row],[Wiek]]&lt;=59), 1,0)</f>
        <v>0</v>
      </c>
      <c r="N249">
        <f>IF(AND(ubezpieczenia[[#This Row],[Wiek]]&gt;=60, ubezpieczenia[[#This Row],[Wiek]]&lt;=69), 1,0)</f>
        <v>0</v>
      </c>
      <c r="O249">
        <f>IF(AND(ubezpieczenia[[#This Row],[Wiek]]&gt;=70, ubezpieczenia[[#This Row],[Wiek]]&lt;=79), 1,0)</f>
        <v>0</v>
      </c>
    </row>
    <row r="250" spans="1:15" x14ac:dyDescent="0.25">
      <c r="A250" t="s">
        <v>344</v>
      </c>
      <c r="B250" t="s">
        <v>345</v>
      </c>
      <c r="C250" s="1">
        <v>18398</v>
      </c>
      <c r="D250" t="s">
        <v>12</v>
      </c>
      <c r="E250">
        <f>MONTH(ubezpieczenia[[#This Row],[Data_urodz]])</f>
        <v>5</v>
      </c>
      <c r="F250">
        <f>IF(MID(ubezpieczenia[[#This Row],[Imie]],  LEN(ubezpieczenia[[#This Row],[Imie]]), 1)= "a", 1, 0)</f>
        <v>1</v>
      </c>
      <c r="G250">
        <f>2016 - YEAR(ubezpieczenia[[#This Row],[Data_urodz]])</f>
        <v>66</v>
      </c>
      <c r="H25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25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50">
        <f>IF(AND(ubezpieczenia[[#This Row],[Wiek]]&gt;=20, ubezpieczenia[[#This Row],[Wiek]]&lt;=29), 1,0)</f>
        <v>0</v>
      </c>
      <c r="K250">
        <f>IF(AND(ubezpieczenia[[#This Row],[Wiek]]&gt;=30, ubezpieczenia[[#This Row],[Wiek]]&lt;=39), 1,0)</f>
        <v>0</v>
      </c>
      <c r="L250">
        <f>IF(AND(ubezpieczenia[[#This Row],[Wiek]]&gt;=40, ubezpieczenia[[#This Row],[Wiek]]&lt;=49), 1,0)</f>
        <v>0</v>
      </c>
      <c r="M250">
        <f>IF(AND(ubezpieczenia[[#This Row],[Wiek]]&gt;=50, ubezpieczenia[[#This Row],[Wiek]]&lt;=59), 1,0)</f>
        <v>0</v>
      </c>
      <c r="N250">
        <f>IF(AND(ubezpieczenia[[#This Row],[Wiek]]&gt;=60, ubezpieczenia[[#This Row],[Wiek]]&lt;=69), 1,0)</f>
        <v>1</v>
      </c>
      <c r="O250">
        <f>IF(AND(ubezpieczenia[[#This Row],[Wiek]]&gt;=70, ubezpieczenia[[#This Row],[Wiek]]&lt;=79), 1,0)</f>
        <v>0</v>
      </c>
    </row>
    <row r="251" spans="1:15" x14ac:dyDescent="0.25">
      <c r="A251" t="s">
        <v>329</v>
      </c>
      <c r="B251" t="s">
        <v>194</v>
      </c>
      <c r="C251" s="1">
        <v>34400</v>
      </c>
      <c r="D251" t="s">
        <v>12</v>
      </c>
      <c r="E251">
        <f>MONTH(ubezpieczenia[[#This Row],[Data_urodz]])</f>
        <v>3</v>
      </c>
      <c r="F251">
        <f>IF(MID(ubezpieczenia[[#This Row],[Imie]],  LEN(ubezpieczenia[[#This Row],[Imie]]), 1)= "a", 1, 0)</f>
        <v>1</v>
      </c>
      <c r="G251">
        <f>2016 - YEAR(ubezpieczenia[[#This Row],[Data_urodz]])</f>
        <v>22</v>
      </c>
      <c r="H25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25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51">
        <f>IF(AND(ubezpieczenia[[#This Row],[Wiek]]&gt;=20, ubezpieczenia[[#This Row],[Wiek]]&lt;=29), 1,0)</f>
        <v>1</v>
      </c>
      <c r="K251">
        <f>IF(AND(ubezpieczenia[[#This Row],[Wiek]]&gt;=30, ubezpieczenia[[#This Row],[Wiek]]&lt;=39), 1,0)</f>
        <v>0</v>
      </c>
      <c r="L251">
        <f>IF(AND(ubezpieczenia[[#This Row],[Wiek]]&gt;=40, ubezpieczenia[[#This Row],[Wiek]]&lt;=49), 1,0)</f>
        <v>0</v>
      </c>
      <c r="M251">
        <f>IF(AND(ubezpieczenia[[#This Row],[Wiek]]&gt;=50, ubezpieczenia[[#This Row],[Wiek]]&lt;=59), 1,0)</f>
        <v>0</v>
      </c>
      <c r="N251">
        <f>IF(AND(ubezpieczenia[[#This Row],[Wiek]]&gt;=60, ubezpieczenia[[#This Row],[Wiek]]&lt;=69), 1,0)</f>
        <v>0</v>
      </c>
      <c r="O251">
        <f>IF(AND(ubezpieczenia[[#This Row],[Wiek]]&gt;=70, ubezpieczenia[[#This Row],[Wiek]]&lt;=79), 1,0)</f>
        <v>0</v>
      </c>
    </row>
    <row r="252" spans="1:15" x14ac:dyDescent="0.25">
      <c r="A252" t="s">
        <v>51</v>
      </c>
      <c r="B252" t="s">
        <v>346</v>
      </c>
      <c r="C252" s="1">
        <v>21513</v>
      </c>
      <c r="D252" t="s">
        <v>12</v>
      </c>
      <c r="E252">
        <f>MONTH(ubezpieczenia[[#This Row],[Data_urodz]])</f>
        <v>11</v>
      </c>
      <c r="F252">
        <f>IF(MID(ubezpieczenia[[#This Row],[Imie]],  LEN(ubezpieczenia[[#This Row],[Imie]]), 1)= "a", 1, 0)</f>
        <v>1</v>
      </c>
      <c r="G252">
        <f>2016 - YEAR(ubezpieczenia[[#This Row],[Data_urodz]])</f>
        <v>58</v>
      </c>
      <c r="H25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25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52">
        <f>IF(AND(ubezpieczenia[[#This Row],[Wiek]]&gt;=20, ubezpieczenia[[#This Row],[Wiek]]&lt;=29), 1,0)</f>
        <v>0</v>
      </c>
      <c r="K252">
        <f>IF(AND(ubezpieczenia[[#This Row],[Wiek]]&gt;=30, ubezpieczenia[[#This Row],[Wiek]]&lt;=39), 1,0)</f>
        <v>0</v>
      </c>
      <c r="L252">
        <f>IF(AND(ubezpieczenia[[#This Row],[Wiek]]&gt;=40, ubezpieczenia[[#This Row],[Wiek]]&lt;=49), 1,0)</f>
        <v>0</v>
      </c>
      <c r="M252">
        <f>IF(AND(ubezpieczenia[[#This Row],[Wiek]]&gt;=50, ubezpieczenia[[#This Row],[Wiek]]&lt;=59), 1,0)</f>
        <v>1</v>
      </c>
      <c r="N252">
        <f>IF(AND(ubezpieczenia[[#This Row],[Wiek]]&gt;=60, ubezpieczenia[[#This Row],[Wiek]]&lt;=69), 1,0)</f>
        <v>0</v>
      </c>
      <c r="O252">
        <f>IF(AND(ubezpieczenia[[#This Row],[Wiek]]&gt;=70, ubezpieczenia[[#This Row],[Wiek]]&lt;=79), 1,0)</f>
        <v>0</v>
      </c>
    </row>
    <row r="253" spans="1:15" x14ac:dyDescent="0.25">
      <c r="A253" t="s">
        <v>347</v>
      </c>
      <c r="B253" t="s">
        <v>236</v>
      </c>
      <c r="C253" s="1">
        <v>31749</v>
      </c>
      <c r="D253" t="s">
        <v>6</v>
      </c>
      <c r="E253">
        <f>MONTH(ubezpieczenia[[#This Row],[Data_urodz]])</f>
        <v>12</v>
      </c>
      <c r="F253">
        <f>IF(MID(ubezpieczenia[[#This Row],[Imie]],  LEN(ubezpieczenia[[#This Row],[Imie]]), 1)= "a", 1, 0)</f>
        <v>1</v>
      </c>
      <c r="G253">
        <f>2016 - YEAR(ubezpieczenia[[#This Row],[Data_urodz]])</f>
        <v>30</v>
      </c>
      <c r="H25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25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53">
        <f>IF(AND(ubezpieczenia[[#This Row],[Wiek]]&gt;=20, ubezpieczenia[[#This Row],[Wiek]]&lt;=29), 1,0)</f>
        <v>0</v>
      </c>
      <c r="K253">
        <f>IF(AND(ubezpieczenia[[#This Row],[Wiek]]&gt;=30, ubezpieczenia[[#This Row],[Wiek]]&lt;=39), 1,0)</f>
        <v>1</v>
      </c>
      <c r="L253">
        <f>IF(AND(ubezpieczenia[[#This Row],[Wiek]]&gt;=40, ubezpieczenia[[#This Row],[Wiek]]&lt;=49), 1,0)</f>
        <v>0</v>
      </c>
      <c r="M253">
        <f>IF(AND(ubezpieczenia[[#This Row],[Wiek]]&gt;=50, ubezpieczenia[[#This Row],[Wiek]]&lt;=59), 1,0)</f>
        <v>0</v>
      </c>
      <c r="N253">
        <f>IF(AND(ubezpieczenia[[#This Row],[Wiek]]&gt;=60, ubezpieczenia[[#This Row],[Wiek]]&lt;=69), 1,0)</f>
        <v>0</v>
      </c>
      <c r="O253">
        <f>IF(AND(ubezpieczenia[[#This Row],[Wiek]]&gt;=70, ubezpieczenia[[#This Row],[Wiek]]&lt;=79), 1,0)</f>
        <v>0</v>
      </c>
    </row>
    <row r="254" spans="1:15" x14ac:dyDescent="0.25">
      <c r="A254" t="s">
        <v>348</v>
      </c>
      <c r="B254" t="s">
        <v>5</v>
      </c>
      <c r="C254" s="1">
        <v>34235</v>
      </c>
      <c r="D254" t="s">
        <v>6</v>
      </c>
      <c r="E254">
        <f>MONTH(ubezpieczenia[[#This Row],[Data_urodz]])</f>
        <v>9</v>
      </c>
      <c r="F254">
        <f>IF(MID(ubezpieczenia[[#This Row],[Imie]],  LEN(ubezpieczenia[[#This Row],[Imie]]), 1)= "a", 1, 0)</f>
        <v>1</v>
      </c>
      <c r="G254">
        <f>2016 - YEAR(ubezpieczenia[[#This Row],[Data_urodz]])</f>
        <v>23</v>
      </c>
      <c r="H25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25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54">
        <f>IF(AND(ubezpieczenia[[#This Row],[Wiek]]&gt;=20, ubezpieczenia[[#This Row],[Wiek]]&lt;=29), 1,0)</f>
        <v>1</v>
      </c>
      <c r="K254">
        <f>IF(AND(ubezpieczenia[[#This Row],[Wiek]]&gt;=30, ubezpieczenia[[#This Row],[Wiek]]&lt;=39), 1,0)</f>
        <v>0</v>
      </c>
      <c r="L254">
        <f>IF(AND(ubezpieczenia[[#This Row],[Wiek]]&gt;=40, ubezpieczenia[[#This Row],[Wiek]]&lt;=49), 1,0)</f>
        <v>0</v>
      </c>
      <c r="M254">
        <f>IF(AND(ubezpieczenia[[#This Row],[Wiek]]&gt;=50, ubezpieczenia[[#This Row],[Wiek]]&lt;=59), 1,0)</f>
        <v>0</v>
      </c>
      <c r="N254">
        <f>IF(AND(ubezpieczenia[[#This Row],[Wiek]]&gt;=60, ubezpieczenia[[#This Row],[Wiek]]&lt;=69), 1,0)</f>
        <v>0</v>
      </c>
      <c r="O254">
        <f>IF(AND(ubezpieczenia[[#This Row],[Wiek]]&gt;=70, ubezpieczenia[[#This Row],[Wiek]]&lt;=79), 1,0)</f>
        <v>0</v>
      </c>
    </row>
    <row r="255" spans="1:15" x14ac:dyDescent="0.25">
      <c r="A255" t="s">
        <v>349</v>
      </c>
      <c r="B255" t="s">
        <v>131</v>
      </c>
      <c r="C255" s="1">
        <v>19183</v>
      </c>
      <c r="D255" t="s">
        <v>9</v>
      </c>
      <c r="E255">
        <f>MONTH(ubezpieczenia[[#This Row],[Data_urodz]])</f>
        <v>7</v>
      </c>
      <c r="F255">
        <f>IF(MID(ubezpieczenia[[#This Row],[Imie]],  LEN(ubezpieczenia[[#This Row],[Imie]]), 1)= "a", 1, 0)</f>
        <v>1</v>
      </c>
      <c r="G255">
        <f>2016 - YEAR(ubezpieczenia[[#This Row],[Data_urodz]])</f>
        <v>64</v>
      </c>
      <c r="H25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25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55">
        <f>IF(AND(ubezpieczenia[[#This Row],[Wiek]]&gt;=20, ubezpieczenia[[#This Row],[Wiek]]&lt;=29), 1,0)</f>
        <v>0</v>
      </c>
      <c r="K255">
        <f>IF(AND(ubezpieczenia[[#This Row],[Wiek]]&gt;=30, ubezpieczenia[[#This Row],[Wiek]]&lt;=39), 1,0)</f>
        <v>0</v>
      </c>
      <c r="L255">
        <f>IF(AND(ubezpieczenia[[#This Row],[Wiek]]&gt;=40, ubezpieczenia[[#This Row],[Wiek]]&lt;=49), 1,0)</f>
        <v>0</v>
      </c>
      <c r="M255">
        <f>IF(AND(ubezpieczenia[[#This Row],[Wiek]]&gt;=50, ubezpieczenia[[#This Row],[Wiek]]&lt;=59), 1,0)</f>
        <v>0</v>
      </c>
      <c r="N255">
        <f>IF(AND(ubezpieczenia[[#This Row],[Wiek]]&gt;=60, ubezpieczenia[[#This Row],[Wiek]]&lt;=69), 1,0)</f>
        <v>1</v>
      </c>
      <c r="O255">
        <f>IF(AND(ubezpieczenia[[#This Row],[Wiek]]&gt;=70, ubezpieczenia[[#This Row],[Wiek]]&lt;=79), 1,0)</f>
        <v>0</v>
      </c>
    </row>
    <row r="256" spans="1:15" x14ac:dyDescent="0.25">
      <c r="A256" t="s">
        <v>350</v>
      </c>
      <c r="B256" t="s">
        <v>8</v>
      </c>
      <c r="C256" s="1">
        <v>27424</v>
      </c>
      <c r="D256" t="s">
        <v>12</v>
      </c>
      <c r="E256">
        <f>MONTH(ubezpieczenia[[#This Row],[Data_urodz]])</f>
        <v>1</v>
      </c>
      <c r="F256">
        <f>IF(MID(ubezpieczenia[[#This Row],[Imie]],  LEN(ubezpieczenia[[#This Row],[Imie]]), 1)= "a", 1, 0)</f>
        <v>0</v>
      </c>
      <c r="G256">
        <f>2016 - YEAR(ubezpieczenia[[#This Row],[Data_urodz]])</f>
        <v>41</v>
      </c>
      <c r="H25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5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256">
        <f>IF(AND(ubezpieczenia[[#This Row],[Wiek]]&gt;=20, ubezpieczenia[[#This Row],[Wiek]]&lt;=29), 1,0)</f>
        <v>0</v>
      </c>
      <c r="K256">
        <f>IF(AND(ubezpieczenia[[#This Row],[Wiek]]&gt;=30, ubezpieczenia[[#This Row],[Wiek]]&lt;=39), 1,0)</f>
        <v>0</v>
      </c>
      <c r="L256">
        <f>IF(AND(ubezpieczenia[[#This Row],[Wiek]]&gt;=40, ubezpieczenia[[#This Row],[Wiek]]&lt;=49), 1,0)</f>
        <v>1</v>
      </c>
      <c r="M256">
        <f>IF(AND(ubezpieczenia[[#This Row],[Wiek]]&gt;=50, ubezpieczenia[[#This Row],[Wiek]]&lt;=59), 1,0)</f>
        <v>0</v>
      </c>
      <c r="N256">
        <f>IF(AND(ubezpieczenia[[#This Row],[Wiek]]&gt;=60, ubezpieczenia[[#This Row],[Wiek]]&lt;=69), 1,0)</f>
        <v>0</v>
      </c>
      <c r="O256">
        <f>IF(AND(ubezpieczenia[[#This Row],[Wiek]]&gt;=70, ubezpieczenia[[#This Row],[Wiek]]&lt;=79), 1,0)</f>
        <v>0</v>
      </c>
    </row>
    <row r="257" spans="1:15" x14ac:dyDescent="0.25">
      <c r="A257" t="s">
        <v>351</v>
      </c>
      <c r="B257" t="s">
        <v>152</v>
      </c>
      <c r="C257" s="1">
        <v>23665</v>
      </c>
      <c r="D257" t="s">
        <v>12</v>
      </c>
      <c r="E257">
        <f>MONTH(ubezpieczenia[[#This Row],[Data_urodz]])</f>
        <v>10</v>
      </c>
      <c r="F257">
        <f>IF(MID(ubezpieczenia[[#This Row],[Imie]],  LEN(ubezpieczenia[[#This Row],[Imie]]), 1)= "a", 1, 0)</f>
        <v>0</v>
      </c>
      <c r="G257">
        <f>2016 - YEAR(ubezpieczenia[[#This Row],[Data_urodz]])</f>
        <v>52</v>
      </c>
      <c r="H25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5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257">
        <f>IF(AND(ubezpieczenia[[#This Row],[Wiek]]&gt;=20, ubezpieczenia[[#This Row],[Wiek]]&lt;=29), 1,0)</f>
        <v>0</v>
      </c>
      <c r="K257">
        <f>IF(AND(ubezpieczenia[[#This Row],[Wiek]]&gt;=30, ubezpieczenia[[#This Row],[Wiek]]&lt;=39), 1,0)</f>
        <v>0</v>
      </c>
      <c r="L257">
        <f>IF(AND(ubezpieczenia[[#This Row],[Wiek]]&gt;=40, ubezpieczenia[[#This Row],[Wiek]]&lt;=49), 1,0)</f>
        <v>0</v>
      </c>
      <c r="M257">
        <f>IF(AND(ubezpieczenia[[#This Row],[Wiek]]&gt;=50, ubezpieczenia[[#This Row],[Wiek]]&lt;=59), 1,0)</f>
        <v>1</v>
      </c>
      <c r="N257">
        <f>IF(AND(ubezpieczenia[[#This Row],[Wiek]]&gt;=60, ubezpieczenia[[#This Row],[Wiek]]&lt;=69), 1,0)</f>
        <v>0</v>
      </c>
      <c r="O257">
        <f>IF(AND(ubezpieczenia[[#This Row],[Wiek]]&gt;=70, ubezpieczenia[[#This Row],[Wiek]]&lt;=79), 1,0)</f>
        <v>0</v>
      </c>
    </row>
    <row r="258" spans="1:15" x14ac:dyDescent="0.25">
      <c r="A258" t="s">
        <v>352</v>
      </c>
      <c r="B258" t="s">
        <v>11</v>
      </c>
      <c r="C258" s="1">
        <v>17649</v>
      </c>
      <c r="D258" t="s">
        <v>6</v>
      </c>
      <c r="E258">
        <f>MONTH(ubezpieczenia[[#This Row],[Data_urodz]])</f>
        <v>4</v>
      </c>
      <c r="F258">
        <f>IF(MID(ubezpieczenia[[#This Row],[Imie]],  LEN(ubezpieczenia[[#This Row],[Imie]]), 1)= "a", 1, 0)</f>
        <v>1</v>
      </c>
      <c r="G258">
        <f>2016 - YEAR(ubezpieczenia[[#This Row],[Data_urodz]])</f>
        <v>68</v>
      </c>
      <c r="H25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25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58">
        <f>IF(AND(ubezpieczenia[[#This Row],[Wiek]]&gt;=20, ubezpieczenia[[#This Row],[Wiek]]&lt;=29), 1,0)</f>
        <v>0</v>
      </c>
      <c r="K258">
        <f>IF(AND(ubezpieczenia[[#This Row],[Wiek]]&gt;=30, ubezpieczenia[[#This Row],[Wiek]]&lt;=39), 1,0)</f>
        <v>0</v>
      </c>
      <c r="L258">
        <f>IF(AND(ubezpieczenia[[#This Row],[Wiek]]&gt;=40, ubezpieczenia[[#This Row],[Wiek]]&lt;=49), 1,0)</f>
        <v>0</v>
      </c>
      <c r="M258">
        <f>IF(AND(ubezpieczenia[[#This Row],[Wiek]]&gt;=50, ubezpieczenia[[#This Row],[Wiek]]&lt;=59), 1,0)</f>
        <v>0</v>
      </c>
      <c r="N258">
        <f>IF(AND(ubezpieczenia[[#This Row],[Wiek]]&gt;=60, ubezpieczenia[[#This Row],[Wiek]]&lt;=69), 1,0)</f>
        <v>1</v>
      </c>
      <c r="O258">
        <f>IF(AND(ubezpieczenia[[#This Row],[Wiek]]&gt;=70, ubezpieczenia[[#This Row],[Wiek]]&lt;=79), 1,0)</f>
        <v>0</v>
      </c>
    </row>
    <row r="259" spans="1:15" x14ac:dyDescent="0.25">
      <c r="A259" t="s">
        <v>353</v>
      </c>
      <c r="B259" t="s">
        <v>354</v>
      </c>
      <c r="C259" s="1">
        <v>25530</v>
      </c>
      <c r="D259" t="s">
        <v>6</v>
      </c>
      <c r="E259">
        <f>MONTH(ubezpieczenia[[#This Row],[Data_urodz]])</f>
        <v>11</v>
      </c>
      <c r="F259">
        <f>IF(MID(ubezpieczenia[[#This Row],[Imie]],  LEN(ubezpieczenia[[#This Row],[Imie]]), 1)= "a", 1, 0)</f>
        <v>1</v>
      </c>
      <c r="G259">
        <f>2016 - YEAR(ubezpieczenia[[#This Row],[Data_urodz]])</f>
        <v>47</v>
      </c>
      <c r="H25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25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59">
        <f>IF(AND(ubezpieczenia[[#This Row],[Wiek]]&gt;=20, ubezpieczenia[[#This Row],[Wiek]]&lt;=29), 1,0)</f>
        <v>0</v>
      </c>
      <c r="K259">
        <f>IF(AND(ubezpieczenia[[#This Row],[Wiek]]&gt;=30, ubezpieczenia[[#This Row],[Wiek]]&lt;=39), 1,0)</f>
        <v>0</v>
      </c>
      <c r="L259">
        <f>IF(AND(ubezpieczenia[[#This Row],[Wiek]]&gt;=40, ubezpieczenia[[#This Row],[Wiek]]&lt;=49), 1,0)</f>
        <v>1</v>
      </c>
      <c r="M259">
        <f>IF(AND(ubezpieczenia[[#This Row],[Wiek]]&gt;=50, ubezpieczenia[[#This Row],[Wiek]]&lt;=59), 1,0)</f>
        <v>0</v>
      </c>
      <c r="N259">
        <f>IF(AND(ubezpieczenia[[#This Row],[Wiek]]&gt;=60, ubezpieczenia[[#This Row],[Wiek]]&lt;=69), 1,0)</f>
        <v>0</v>
      </c>
      <c r="O259">
        <f>IF(AND(ubezpieczenia[[#This Row],[Wiek]]&gt;=70, ubezpieczenia[[#This Row],[Wiek]]&lt;=79), 1,0)</f>
        <v>0</v>
      </c>
    </row>
    <row r="260" spans="1:15" x14ac:dyDescent="0.25">
      <c r="A260" t="s">
        <v>355</v>
      </c>
      <c r="B260" t="s">
        <v>356</v>
      </c>
      <c r="C260" s="1">
        <v>34758</v>
      </c>
      <c r="D260" t="s">
        <v>9</v>
      </c>
      <c r="E260">
        <f>MONTH(ubezpieczenia[[#This Row],[Data_urodz]])</f>
        <v>2</v>
      </c>
      <c r="F260">
        <f>IF(MID(ubezpieczenia[[#This Row],[Imie]],  LEN(ubezpieczenia[[#This Row],[Imie]]), 1)= "a", 1, 0)</f>
        <v>1</v>
      </c>
      <c r="G260">
        <f>2016 - YEAR(ubezpieczenia[[#This Row],[Data_urodz]])</f>
        <v>21</v>
      </c>
      <c r="H26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26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60">
        <f>IF(AND(ubezpieczenia[[#This Row],[Wiek]]&gt;=20, ubezpieczenia[[#This Row],[Wiek]]&lt;=29), 1,0)</f>
        <v>1</v>
      </c>
      <c r="K260">
        <f>IF(AND(ubezpieczenia[[#This Row],[Wiek]]&gt;=30, ubezpieczenia[[#This Row],[Wiek]]&lt;=39), 1,0)</f>
        <v>0</v>
      </c>
      <c r="L260">
        <f>IF(AND(ubezpieczenia[[#This Row],[Wiek]]&gt;=40, ubezpieczenia[[#This Row],[Wiek]]&lt;=49), 1,0)</f>
        <v>0</v>
      </c>
      <c r="M260">
        <f>IF(AND(ubezpieczenia[[#This Row],[Wiek]]&gt;=50, ubezpieczenia[[#This Row],[Wiek]]&lt;=59), 1,0)</f>
        <v>0</v>
      </c>
      <c r="N260">
        <f>IF(AND(ubezpieczenia[[#This Row],[Wiek]]&gt;=60, ubezpieczenia[[#This Row],[Wiek]]&lt;=69), 1,0)</f>
        <v>0</v>
      </c>
      <c r="O260">
        <f>IF(AND(ubezpieczenia[[#This Row],[Wiek]]&gt;=70, ubezpieczenia[[#This Row],[Wiek]]&lt;=79), 1,0)</f>
        <v>0</v>
      </c>
    </row>
    <row r="261" spans="1:15" x14ac:dyDescent="0.25">
      <c r="A261" t="s">
        <v>19</v>
      </c>
      <c r="B261" t="s">
        <v>357</v>
      </c>
      <c r="C261" s="1">
        <v>17531</v>
      </c>
      <c r="D261" t="s">
        <v>12</v>
      </c>
      <c r="E261">
        <f>MONTH(ubezpieczenia[[#This Row],[Data_urodz]])</f>
        <v>12</v>
      </c>
      <c r="F261">
        <f>IF(MID(ubezpieczenia[[#This Row],[Imie]],  LEN(ubezpieczenia[[#This Row],[Imie]]), 1)= "a", 1, 0)</f>
        <v>0</v>
      </c>
      <c r="G261">
        <f>2016 - YEAR(ubezpieczenia[[#This Row],[Data_urodz]])</f>
        <v>69</v>
      </c>
      <c r="H26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6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261">
        <f>IF(AND(ubezpieczenia[[#This Row],[Wiek]]&gt;=20, ubezpieczenia[[#This Row],[Wiek]]&lt;=29), 1,0)</f>
        <v>0</v>
      </c>
      <c r="K261">
        <f>IF(AND(ubezpieczenia[[#This Row],[Wiek]]&gt;=30, ubezpieczenia[[#This Row],[Wiek]]&lt;=39), 1,0)</f>
        <v>0</v>
      </c>
      <c r="L261">
        <f>IF(AND(ubezpieczenia[[#This Row],[Wiek]]&gt;=40, ubezpieczenia[[#This Row],[Wiek]]&lt;=49), 1,0)</f>
        <v>0</v>
      </c>
      <c r="M261">
        <f>IF(AND(ubezpieczenia[[#This Row],[Wiek]]&gt;=50, ubezpieczenia[[#This Row],[Wiek]]&lt;=59), 1,0)</f>
        <v>0</v>
      </c>
      <c r="N261">
        <f>IF(AND(ubezpieczenia[[#This Row],[Wiek]]&gt;=60, ubezpieczenia[[#This Row],[Wiek]]&lt;=69), 1,0)</f>
        <v>1</v>
      </c>
      <c r="O261">
        <f>IF(AND(ubezpieczenia[[#This Row],[Wiek]]&gt;=70, ubezpieczenia[[#This Row],[Wiek]]&lt;=79), 1,0)</f>
        <v>0</v>
      </c>
    </row>
    <row r="262" spans="1:15" x14ac:dyDescent="0.25">
      <c r="A262" t="s">
        <v>358</v>
      </c>
      <c r="B262" t="s">
        <v>8</v>
      </c>
      <c r="C262" s="1">
        <v>32482</v>
      </c>
      <c r="D262" t="s">
        <v>6</v>
      </c>
      <c r="E262">
        <f>MONTH(ubezpieczenia[[#This Row],[Data_urodz]])</f>
        <v>12</v>
      </c>
      <c r="F262">
        <f>IF(MID(ubezpieczenia[[#This Row],[Imie]],  LEN(ubezpieczenia[[#This Row],[Imie]]), 1)= "a", 1, 0)</f>
        <v>0</v>
      </c>
      <c r="G262">
        <f>2016 - YEAR(ubezpieczenia[[#This Row],[Data_urodz]])</f>
        <v>28</v>
      </c>
      <c r="H26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6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262">
        <f>IF(AND(ubezpieczenia[[#This Row],[Wiek]]&gt;=20, ubezpieczenia[[#This Row],[Wiek]]&lt;=29), 1,0)</f>
        <v>1</v>
      </c>
      <c r="K262">
        <f>IF(AND(ubezpieczenia[[#This Row],[Wiek]]&gt;=30, ubezpieczenia[[#This Row],[Wiek]]&lt;=39), 1,0)</f>
        <v>0</v>
      </c>
      <c r="L262">
        <f>IF(AND(ubezpieczenia[[#This Row],[Wiek]]&gt;=40, ubezpieczenia[[#This Row],[Wiek]]&lt;=49), 1,0)</f>
        <v>0</v>
      </c>
      <c r="M262">
        <f>IF(AND(ubezpieczenia[[#This Row],[Wiek]]&gt;=50, ubezpieczenia[[#This Row],[Wiek]]&lt;=59), 1,0)</f>
        <v>0</v>
      </c>
      <c r="N262">
        <f>IF(AND(ubezpieczenia[[#This Row],[Wiek]]&gt;=60, ubezpieczenia[[#This Row],[Wiek]]&lt;=69), 1,0)</f>
        <v>0</v>
      </c>
      <c r="O262">
        <f>IF(AND(ubezpieczenia[[#This Row],[Wiek]]&gt;=70, ubezpieczenia[[#This Row],[Wiek]]&lt;=79), 1,0)</f>
        <v>0</v>
      </c>
    </row>
    <row r="263" spans="1:15" x14ac:dyDescent="0.25">
      <c r="A263" t="s">
        <v>359</v>
      </c>
      <c r="B263" t="s">
        <v>246</v>
      </c>
      <c r="C263" s="1">
        <v>34533</v>
      </c>
      <c r="D263" t="s">
        <v>12</v>
      </c>
      <c r="E263">
        <f>MONTH(ubezpieczenia[[#This Row],[Data_urodz]])</f>
        <v>7</v>
      </c>
      <c r="F263">
        <f>IF(MID(ubezpieczenia[[#This Row],[Imie]],  LEN(ubezpieczenia[[#This Row],[Imie]]), 1)= "a", 1, 0)</f>
        <v>0</v>
      </c>
      <c r="G263">
        <f>2016 - YEAR(ubezpieczenia[[#This Row],[Data_urodz]])</f>
        <v>22</v>
      </c>
      <c r="H26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6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263">
        <f>IF(AND(ubezpieczenia[[#This Row],[Wiek]]&gt;=20, ubezpieczenia[[#This Row],[Wiek]]&lt;=29), 1,0)</f>
        <v>1</v>
      </c>
      <c r="K263">
        <f>IF(AND(ubezpieczenia[[#This Row],[Wiek]]&gt;=30, ubezpieczenia[[#This Row],[Wiek]]&lt;=39), 1,0)</f>
        <v>0</v>
      </c>
      <c r="L263">
        <f>IF(AND(ubezpieczenia[[#This Row],[Wiek]]&gt;=40, ubezpieczenia[[#This Row],[Wiek]]&lt;=49), 1,0)</f>
        <v>0</v>
      </c>
      <c r="M263">
        <f>IF(AND(ubezpieczenia[[#This Row],[Wiek]]&gt;=50, ubezpieczenia[[#This Row],[Wiek]]&lt;=59), 1,0)</f>
        <v>0</v>
      </c>
      <c r="N263">
        <f>IF(AND(ubezpieczenia[[#This Row],[Wiek]]&gt;=60, ubezpieczenia[[#This Row],[Wiek]]&lt;=69), 1,0)</f>
        <v>0</v>
      </c>
      <c r="O263">
        <f>IF(AND(ubezpieczenia[[#This Row],[Wiek]]&gt;=70, ubezpieczenia[[#This Row],[Wiek]]&lt;=79), 1,0)</f>
        <v>0</v>
      </c>
    </row>
    <row r="264" spans="1:15" x14ac:dyDescent="0.25">
      <c r="A264" t="s">
        <v>308</v>
      </c>
      <c r="B264" t="s">
        <v>79</v>
      </c>
      <c r="C264" s="1">
        <v>28491</v>
      </c>
      <c r="D264" t="s">
        <v>12</v>
      </c>
      <c r="E264">
        <f>MONTH(ubezpieczenia[[#This Row],[Data_urodz]])</f>
        <v>1</v>
      </c>
      <c r="F264">
        <f>IF(MID(ubezpieczenia[[#This Row],[Imie]],  LEN(ubezpieczenia[[#This Row],[Imie]]), 1)= "a", 1, 0)</f>
        <v>1</v>
      </c>
      <c r="G264">
        <f>2016 - YEAR(ubezpieczenia[[#This Row],[Data_urodz]])</f>
        <v>38</v>
      </c>
      <c r="H26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26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64">
        <f>IF(AND(ubezpieczenia[[#This Row],[Wiek]]&gt;=20, ubezpieczenia[[#This Row],[Wiek]]&lt;=29), 1,0)</f>
        <v>0</v>
      </c>
      <c r="K264">
        <f>IF(AND(ubezpieczenia[[#This Row],[Wiek]]&gt;=30, ubezpieczenia[[#This Row],[Wiek]]&lt;=39), 1,0)</f>
        <v>1</v>
      </c>
      <c r="L264">
        <f>IF(AND(ubezpieczenia[[#This Row],[Wiek]]&gt;=40, ubezpieczenia[[#This Row],[Wiek]]&lt;=49), 1,0)</f>
        <v>0</v>
      </c>
      <c r="M264">
        <f>IF(AND(ubezpieczenia[[#This Row],[Wiek]]&gt;=50, ubezpieczenia[[#This Row],[Wiek]]&lt;=59), 1,0)</f>
        <v>0</v>
      </c>
      <c r="N264">
        <f>IF(AND(ubezpieczenia[[#This Row],[Wiek]]&gt;=60, ubezpieczenia[[#This Row],[Wiek]]&lt;=69), 1,0)</f>
        <v>0</v>
      </c>
      <c r="O264">
        <f>IF(AND(ubezpieczenia[[#This Row],[Wiek]]&gt;=70, ubezpieczenia[[#This Row],[Wiek]]&lt;=79), 1,0)</f>
        <v>0</v>
      </c>
    </row>
    <row r="265" spans="1:15" x14ac:dyDescent="0.25">
      <c r="A265" t="s">
        <v>360</v>
      </c>
      <c r="B265" t="s">
        <v>361</v>
      </c>
      <c r="C265" s="1">
        <v>32689</v>
      </c>
      <c r="D265" t="s">
        <v>9</v>
      </c>
      <c r="E265">
        <f>MONTH(ubezpieczenia[[#This Row],[Data_urodz]])</f>
        <v>6</v>
      </c>
      <c r="F265">
        <f>IF(MID(ubezpieczenia[[#This Row],[Imie]],  LEN(ubezpieczenia[[#This Row],[Imie]]), 1)= "a", 1, 0)</f>
        <v>1</v>
      </c>
      <c r="G265">
        <f>2016 - YEAR(ubezpieczenia[[#This Row],[Data_urodz]])</f>
        <v>27</v>
      </c>
      <c r="H26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26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65">
        <f>IF(AND(ubezpieczenia[[#This Row],[Wiek]]&gt;=20, ubezpieczenia[[#This Row],[Wiek]]&lt;=29), 1,0)</f>
        <v>1</v>
      </c>
      <c r="K265">
        <f>IF(AND(ubezpieczenia[[#This Row],[Wiek]]&gt;=30, ubezpieczenia[[#This Row],[Wiek]]&lt;=39), 1,0)</f>
        <v>0</v>
      </c>
      <c r="L265">
        <f>IF(AND(ubezpieczenia[[#This Row],[Wiek]]&gt;=40, ubezpieczenia[[#This Row],[Wiek]]&lt;=49), 1,0)</f>
        <v>0</v>
      </c>
      <c r="M265">
        <f>IF(AND(ubezpieczenia[[#This Row],[Wiek]]&gt;=50, ubezpieczenia[[#This Row],[Wiek]]&lt;=59), 1,0)</f>
        <v>0</v>
      </c>
      <c r="N265">
        <f>IF(AND(ubezpieczenia[[#This Row],[Wiek]]&gt;=60, ubezpieczenia[[#This Row],[Wiek]]&lt;=69), 1,0)</f>
        <v>0</v>
      </c>
      <c r="O265">
        <f>IF(AND(ubezpieczenia[[#This Row],[Wiek]]&gt;=70, ubezpieczenia[[#This Row],[Wiek]]&lt;=79), 1,0)</f>
        <v>0</v>
      </c>
    </row>
    <row r="266" spans="1:15" x14ac:dyDescent="0.25">
      <c r="A266" t="s">
        <v>162</v>
      </c>
      <c r="B266" t="s">
        <v>362</v>
      </c>
      <c r="C266" s="1">
        <v>27112</v>
      </c>
      <c r="D266" t="s">
        <v>6</v>
      </c>
      <c r="E266">
        <f>MONTH(ubezpieczenia[[#This Row],[Data_urodz]])</f>
        <v>3</v>
      </c>
      <c r="F266">
        <f>IF(MID(ubezpieczenia[[#This Row],[Imie]],  LEN(ubezpieczenia[[#This Row],[Imie]]), 1)= "a", 1, 0)</f>
        <v>1</v>
      </c>
      <c r="G266">
        <f>2016 - YEAR(ubezpieczenia[[#This Row],[Data_urodz]])</f>
        <v>42</v>
      </c>
      <c r="H26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26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66">
        <f>IF(AND(ubezpieczenia[[#This Row],[Wiek]]&gt;=20, ubezpieczenia[[#This Row],[Wiek]]&lt;=29), 1,0)</f>
        <v>0</v>
      </c>
      <c r="K266">
        <f>IF(AND(ubezpieczenia[[#This Row],[Wiek]]&gt;=30, ubezpieczenia[[#This Row],[Wiek]]&lt;=39), 1,0)</f>
        <v>0</v>
      </c>
      <c r="L266">
        <f>IF(AND(ubezpieczenia[[#This Row],[Wiek]]&gt;=40, ubezpieczenia[[#This Row],[Wiek]]&lt;=49), 1,0)</f>
        <v>1</v>
      </c>
      <c r="M266">
        <f>IF(AND(ubezpieczenia[[#This Row],[Wiek]]&gt;=50, ubezpieczenia[[#This Row],[Wiek]]&lt;=59), 1,0)</f>
        <v>0</v>
      </c>
      <c r="N266">
        <f>IF(AND(ubezpieczenia[[#This Row],[Wiek]]&gt;=60, ubezpieczenia[[#This Row],[Wiek]]&lt;=69), 1,0)</f>
        <v>0</v>
      </c>
      <c r="O266">
        <f>IF(AND(ubezpieczenia[[#This Row],[Wiek]]&gt;=70, ubezpieczenia[[#This Row],[Wiek]]&lt;=79), 1,0)</f>
        <v>0</v>
      </c>
    </row>
    <row r="267" spans="1:15" x14ac:dyDescent="0.25">
      <c r="A267" t="s">
        <v>363</v>
      </c>
      <c r="B267" t="s">
        <v>16</v>
      </c>
      <c r="C267" s="1">
        <v>29259</v>
      </c>
      <c r="D267" t="s">
        <v>12</v>
      </c>
      <c r="E267">
        <f>MONTH(ubezpieczenia[[#This Row],[Data_urodz]])</f>
        <v>2</v>
      </c>
      <c r="F267">
        <f>IF(MID(ubezpieczenia[[#This Row],[Imie]],  LEN(ubezpieczenia[[#This Row],[Imie]]), 1)= "a", 1, 0)</f>
        <v>1</v>
      </c>
      <c r="G267">
        <f>2016 - YEAR(ubezpieczenia[[#This Row],[Data_urodz]])</f>
        <v>36</v>
      </c>
      <c r="H26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26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67">
        <f>IF(AND(ubezpieczenia[[#This Row],[Wiek]]&gt;=20, ubezpieczenia[[#This Row],[Wiek]]&lt;=29), 1,0)</f>
        <v>0</v>
      </c>
      <c r="K267">
        <f>IF(AND(ubezpieczenia[[#This Row],[Wiek]]&gt;=30, ubezpieczenia[[#This Row],[Wiek]]&lt;=39), 1,0)</f>
        <v>1</v>
      </c>
      <c r="L267">
        <f>IF(AND(ubezpieczenia[[#This Row],[Wiek]]&gt;=40, ubezpieczenia[[#This Row],[Wiek]]&lt;=49), 1,0)</f>
        <v>0</v>
      </c>
      <c r="M267">
        <f>IF(AND(ubezpieczenia[[#This Row],[Wiek]]&gt;=50, ubezpieczenia[[#This Row],[Wiek]]&lt;=59), 1,0)</f>
        <v>0</v>
      </c>
      <c r="N267">
        <f>IF(AND(ubezpieczenia[[#This Row],[Wiek]]&gt;=60, ubezpieczenia[[#This Row],[Wiek]]&lt;=69), 1,0)</f>
        <v>0</v>
      </c>
      <c r="O267">
        <f>IF(AND(ubezpieczenia[[#This Row],[Wiek]]&gt;=70, ubezpieczenia[[#This Row],[Wiek]]&lt;=79), 1,0)</f>
        <v>0</v>
      </c>
    </row>
    <row r="268" spans="1:15" x14ac:dyDescent="0.25">
      <c r="A268" t="s">
        <v>83</v>
      </c>
      <c r="B268" t="s">
        <v>123</v>
      </c>
      <c r="C268" s="1">
        <v>18437</v>
      </c>
      <c r="D268" t="s">
        <v>6</v>
      </c>
      <c r="E268">
        <f>MONTH(ubezpieczenia[[#This Row],[Data_urodz]])</f>
        <v>6</v>
      </c>
      <c r="F268">
        <f>IF(MID(ubezpieczenia[[#This Row],[Imie]],  LEN(ubezpieczenia[[#This Row],[Imie]]), 1)= "a", 1, 0)</f>
        <v>1</v>
      </c>
      <c r="G268">
        <f>2016 - YEAR(ubezpieczenia[[#This Row],[Data_urodz]])</f>
        <v>66</v>
      </c>
      <c r="H26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26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68">
        <f>IF(AND(ubezpieczenia[[#This Row],[Wiek]]&gt;=20, ubezpieczenia[[#This Row],[Wiek]]&lt;=29), 1,0)</f>
        <v>0</v>
      </c>
      <c r="K268">
        <f>IF(AND(ubezpieczenia[[#This Row],[Wiek]]&gt;=30, ubezpieczenia[[#This Row],[Wiek]]&lt;=39), 1,0)</f>
        <v>0</v>
      </c>
      <c r="L268">
        <f>IF(AND(ubezpieczenia[[#This Row],[Wiek]]&gt;=40, ubezpieczenia[[#This Row],[Wiek]]&lt;=49), 1,0)</f>
        <v>0</v>
      </c>
      <c r="M268">
        <f>IF(AND(ubezpieczenia[[#This Row],[Wiek]]&gt;=50, ubezpieczenia[[#This Row],[Wiek]]&lt;=59), 1,0)</f>
        <v>0</v>
      </c>
      <c r="N268">
        <f>IF(AND(ubezpieczenia[[#This Row],[Wiek]]&gt;=60, ubezpieczenia[[#This Row],[Wiek]]&lt;=69), 1,0)</f>
        <v>1</v>
      </c>
      <c r="O268">
        <f>IF(AND(ubezpieczenia[[#This Row],[Wiek]]&gt;=70, ubezpieczenia[[#This Row],[Wiek]]&lt;=79), 1,0)</f>
        <v>0</v>
      </c>
    </row>
    <row r="269" spans="1:15" x14ac:dyDescent="0.25">
      <c r="A269" t="s">
        <v>364</v>
      </c>
      <c r="B269" t="s">
        <v>194</v>
      </c>
      <c r="C269" s="1">
        <v>34406</v>
      </c>
      <c r="D269" t="s">
        <v>12</v>
      </c>
      <c r="E269">
        <f>MONTH(ubezpieczenia[[#This Row],[Data_urodz]])</f>
        <v>3</v>
      </c>
      <c r="F269">
        <f>IF(MID(ubezpieczenia[[#This Row],[Imie]],  LEN(ubezpieczenia[[#This Row],[Imie]]), 1)= "a", 1, 0)</f>
        <v>1</v>
      </c>
      <c r="G269">
        <f>2016 - YEAR(ubezpieczenia[[#This Row],[Data_urodz]])</f>
        <v>22</v>
      </c>
      <c r="H26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26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69">
        <f>IF(AND(ubezpieczenia[[#This Row],[Wiek]]&gt;=20, ubezpieczenia[[#This Row],[Wiek]]&lt;=29), 1,0)</f>
        <v>1</v>
      </c>
      <c r="K269">
        <f>IF(AND(ubezpieczenia[[#This Row],[Wiek]]&gt;=30, ubezpieczenia[[#This Row],[Wiek]]&lt;=39), 1,0)</f>
        <v>0</v>
      </c>
      <c r="L269">
        <f>IF(AND(ubezpieczenia[[#This Row],[Wiek]]&gt;=40, ubezpieczenia[[#This Row],[Wiek]]&lt;=49), 1,0)</f>
        <v>0</v>
      </c>
      <c r="M269">
        <f>IF(AND(ubezpieczenia[[#This Row],[Wiek]]&gt;=50, ubezpieczenia[[#This Row],[Wiek]]&lt;=59), 1,0)</f>
        <v>0</v>
      </c>
      <c r="N269">
        <f>IF(AND(ubezpieczenia[[#This Row],[Wiek]]&gt;=60, ubezpieczenia[[#This Row],[Wiek]]&lt;=69), 1,0)</f>
        <v>0</v>
      </c>
      <c r="O269">
        <f>IF(AND(ubezpieczenia[[#This Row],[Wiek]]&gt;=70, ubezpieczenia[[#This Row],[Wiek]]&lt;=79), 1,0)</f>
        <v>0</v>
      </c>
    </row>
    <row r="270" spans="1:15" x14ac:dyDescent="0.25">
      <c r="A270" t="s">
        <v>365</v>
      </c>
      <c r="B270" t="s">
        <v>366</v>
      </c>
      <c r="C270" s="1">
        <v>26689</v>
      </c>
      <c r="D270" t="s">
        <v>12</v>
      </c>
      <c r="E270">
        <f>MONTH(ubezpieczenia[[#This Row],[Data_urodz]])</f>
        <v>1</v>
      </c>
      <c r="F270">
        <f>IF(MID(ubezpieczenia[[#This Row],[Imie]],  LEN(ubezpieczenia[[#This Row],[Imie]]), 1)= "a", 1, 0)</f>
        <v>0</v>
      </c>
      <c r="G270">
        <f>2016 - YEAR(ubezpieczenia[[#This Row],[Data_urodz]])</f>
        <v>43</v>
      </c>
      <c r="H27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7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270">
        <f>IF(AND(ubezpieczenia[[#This Row],[Wiek]]&gt;=20, ubezpieczenia[[#This Row],[Wiek]]&lt;=29), 1,0)</f>
        <v>0</v>
      </c>
      <c r="K270">
        <f>IF(AND(ubezpieczenia[[#This Row],[Wiek]]&gt;=30, ubezpieczenia[[#This Row],[Wiek]]&lt;=39), 1,0)</f>
        <v>0</v>
      </c>
      <c r="L270">
        <f>IF(AND(ubezpieczenia[[#This Row],[Wiek]]&gt;=40, ubezpieczenia[[#This Row],[Wiek]]&lt;=49), 1,0)</f>
        <v>1</v>
      </c>
      <c r="M270">
        <f>IF(AND(ubezpieczenia[[#This Row],[Wiek]]&gt;=50, ubezpieczenia[[#This Row],[Wiek]]&lt;=59), 1,0)</f>
        <v>0</v>
      </c>
      <c r="N270">
        <f>IF(AND(ubezpieczenia[[#This Row],[Wiek]]&gt;=60, ubezpieczenia[[#This Row],[Wiek]]&lt;=69), 1,0)</f>
        <v>0</v>
      </c>
      <c r="O270">
        <f>IF(AND(ubezpieczenia[[#This Row],[Wiek]]&gt;=70, ubezpieczenia[[#This Row],[Wiek]]&lt;=79), 1,0)</f>
        <v>0</v>
      </c>
    </row>
    <row r="271" spans="1:15" x14ac:dyDescent="0.25">
      <c r="A271" t="s">
        <v>174</v>
      </c>
      <c r="B271" t="s">
        <v>52</v>
      </c>
      <c r="C271" s="1">
        <v>24391</v>
      </c>
      <c r="D271" t="s">
        <v>6</v>
      </c>
      <c r="E271">
        <f>MONTH(ubezpieczenia[[#This Row],[Data_urodz]])</f>
        <v>10</v>
      </c>
      <c r="F271">
        <f>IF(MID(ubezpieczenia[[#This Row],[Imie]],  LEN(ubezpieczenia[[#This Row],[Imie]]), 1)= "a", 1, 0)</f>
        <v>1</v>
      </c>
      <c r="G271">
        <f>2016 - YEAR(ubezpieczenia[[#This Row],[Data_urodz]])</f>
        <v>50</v>
      </c>
      <c r="H27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27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71">
        <f>IF(AND(ubezpieczenia[[#This Row],[Wiek]]&gt;=20, ubezpieczenia[[#This Row],[Wiek]]&lt;=29), 1,0)</f>
        <v>0</v>
      </c>
      <c r="K271">
        <f>IF(AND(ubezpieczenia[[#This Row],[Wiek]]&gt;=30, ubezpieczenia[[#This Row],[Wiek]]&lt;=39), 1,0)</f>
        <v>0</v>
      </c>
      <c r="L271">
        <f>IF(AND(ubezpieczenia[[#This Row],[Wiek]]&gt;=40, ubezpieczenia[[#This Row],[Wiek]]&lt;=49), 1,0)</f>
        <v>0</v>
      </c>
      <c r="M271">
        <f>IF(AND(ubezpieczenia[[#This Row],[Wiek]]&gt;=50, ubezpieczenia[[#This Row],[Wiek]]&lt;=59), 1,0)</f>
        <v>1</v>
      </c>
      <c r="N271">
        <f>IF(AND(ubezpieczenia[[#This Row],[Wiek]]&gt;=60, ubezpieczenia[[#This Row],[Wiek]]&lt;=69), 1,0)</f>
        <v>0</v>
      </c>
      <c r="O271">
        <f>IF(AND(ubezpieczenia[[#This Row],[Wiek]]&gt;=70, ubezpieczenia[[#This Row],[Wiek]]&lt;=79), 1,0)</f>
        <v>0</v>
      </c>
    </row>
    <row r="272" spans="1:15" x14ac:dyDescent="0.25">
      <c r="A272" t="s">
        <v>367</v>
      </c>
      <c r="B272" t="s">
        <v>368</v>
      </c>
      <c r="C272" s="1">
        <v>22010</v>
      </c>
      <c r="D272" t="s">
        <v>12</v>
      </c>
      <c r="E272">
        <f>MONTH(ubezpieczenia[[#This Row],[Data_urodz]])</f>
        <v>4</v>
      </c>
      <c r="F272">
        <f>IF(MID(ubezpieczenia[[#This Row],[Imie]],  LEN(ubezpieczenia[[#This Row],[Imie]]), 1)= "a", 1, 0)</f>
        <v>1</v>
      </c>
      <c r="G272">
        <f>2016 - YEAR(ubezpieczenia[[#This Row],[Data_urodz]])</f>
        <v>56</v>
      </c>
      <c r="H27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27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72">
        <f>IF(AND(ubezpieczenia[[#This Row],[Wiek]]&gt;=20, ubezpieczenia[[#This Row],[Wiek]]&lt;=29), 1,0)</f>
        <v>0</v>
      </c>
      <c r="K272">
        <f>IF(AND(ubezpieczenia[[#This Row],[Wiek]]&gt;=30, ubezpieczenia[[#This Row],[Wiek]]&lt;=39), 1,0)</f>
        <v>0</v>
      </c>
      <c r="L272">
        <f>IF(AND(ubezpieczenia[[#This Row],[Wiek]]&gt;=40, ubezpieczenia[[#This Row],[Wiek]]&lt;=49), 1,0)</f>
        <v>0</v>
      </c>
      <c r="M272">
        <f>IF(AND(ubezpieczenia[[#This Row],[Wiek]]&gt;=50, ubezpieczenia[[#This Row],[Wiek]]&lt;=59), 1,0)</f>
        <v>1</v>
      </c>
      <c r="N272">
        <f>IF(AND(ubezpieczenia[[#This Row],[Wiek]]&gt;=60, ubezpieczenia[[#This Row],[Wiek]]&lt;=69), 1,0)</f>
        <v>0</v>
      </c>
      <c r="O272">
        <f>IF(AND(ubezpieczenia[[#This Row],[Wiek]]&gt;=70, ubezpieczenia[[#This Row],[Wiek]]&lt;=79), 1,0)</f>
        <v>0</v>
      </c>
    </row>
    <row r="273" spans="1:15" x14ac:dyDescent="0.25">
      <c r="A273" t="s">
        <v>369</v>
      </c>
      <c r="B273" t="s">
        <v>332</v>
      </c>
      <c r="C273" s="1">
        <v>17207</v>
      </c>
      <c r="D273" t="s">
        <v>9</v>
      </c>
      <c r="E273">
        <f>MONTH(ubezpieczenia[[#This Row],[Data_urodz]])</f>
        <v>2</v>
      </c>
      <c r="F273">
        <f>IF(MID(ubezpieczenia[[#This Row],[Imie]],  LEN(ubezpieczenia[[#This Row],[Imie]]), 1)= "a", 1, 0)</f>
        <v>0</v>
      </c>
      <c r="G273">
        <f>2016 - YEAR(ubezpieczenia[[#This Row],[Data_urodz]])</f>
        <v>69</v>
      </c>
      <c r="H27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7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273">
        <f>IF(AND(ubezpieczenia[[#This Row],[Wiek]]&gt;=20, ubezpieczenia[[#This Row],[Wiek]]&lt;=29), 1,0)</f>
        <v>0</v>
      </c>
      <c r="K273">
        <f>IF(AND(ubezpieczenia[[#This Row],[Wiek]]&gt;=30, ubezpieczenia[[#This Row],[Wiek]]&lt;=39), 1,0)</f>
        <v>0</v>
      </c>
      <c r="L273">
        <f>IF(AND(ubezpieczenia[[#This Row],[Wiek]]&gt;=40, ubezpieczenia[[#This Row],[Wiek]]&lt;=49), 1,0)</f>
        <v>0</v>
      </c>
      <c r="M273">
        <f>IF(AND(ubezpieczenia[[#This Row],[Wiek]]&gt;=50, ubezpieczenia[[#This Row],[Wiek]]&lt;=59), 1,0)</f>
        <v>0</v>
      </c>
      <c r="N273">
        <f>IF(AND(ubezpieczenia[[#This Row],[Wiek]]&gt;=60, ubezpieczenia[[#This Row],[Wiek]]&lt;=69), 1,0)</f>
        <v>1</v>
      </c>
      <c r="O273">
        <f>IF(AND(ubezpieczenia[[#This Row],[Wiek]]&gt;=70, ubezpieczenia[[#This Row],[Wiek]]&lt;=79), 1,0)</f>
        <v>0</v>
      </c>
    </row>
    <row r="274" spans="1:15" x14ac:dyDescent="0.25">
      <c r="A274" t="s">
        <v>370</v>
      </c>
      <c r="B274" t="s">
        <v>160</v>
      </c>
      <c r="C274" s="1">
        <v>22547</v>
      </c>
      <c r="D274" t="s">
        <v>6</v>
      </c>
      <c r="E274">
        <f>MONTH(ubezpieczenia[[#This Row],[Data_urodz]])</f>
        <v>9</v>
      </c>
      <c r="F274">
        <f>IF(MID(ubezpieczenia[[#This Row],[Imie]],  LEN(ubezpieczenia[[#This Row],[Imie]]), 1)= "a", 1, 0)</f>
        <v>0</v>
      </c>
      <c r="G274">
        <f>2016 - YEAR(ubezpieczenia[[#This Row],[Data_urodz]])</f>
        <v>55</v>
      </c>
      <c r="H27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7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274">
        <f>IF(AND(ubezpieczenia[[#This Row],[Wiek]]&gt;=20, ubezpieczenia[[#This Row],[Wiek]]&lt;=29), 1,0)</f>
        <v>0</v>
      </c>
      <c r="K274">
        <f>IF(AND(ubezpieczenia[[#This Row],[Wiek]]&gt;=30, ubezpieczenia[[#This Row],[Wiek]]&lt;=39), 1,0)</f>
        <v>0</v>
      </c>
      <c r="L274">
        <f>IF(AND(ubezpieczenia[[#This Row],[Wiek]]&gt;=40, ubezpieczenia[[#This Row],[Wiek]]&lt;=49), 1,0)</f>
        <v>0</v>
      </c>
      <c r="M274">
        <f>IF(AND(ubezpieczenia[[#This Row],[Wiek]]&gt;=50, ubezpieczenia[[#This Row],[Wiek]]&lt;=59), 1,0)</f>
        <v>1</v>
      </c>
      <c r="N274">
        <f>IF(AND(ubezpieczenia[[#This Row],[Wiek]]&gt;=60, ubezpieczenia[[#This Row],[Wiek]]&lt;=69), 1,0)</f>
        <v>0</v>
      </c>
      <c r="O274">
        <f>IF(AND(ubezpieczenia[[#This Row],[Wiek]]&gt;=70, ubezpieczenia[[#This Row],[Wiek]]&lt;=79), 1,0)</f>
        <v>0</v>
      </c>
    </row>
    <row r="275" spans="1:15" x14ac:dyDescent="0.25">
      <c r="A275" t="s">
        <v>371</v>
      </c>
      <c r="B275" t="s">
        <v>372</v>
      </c>
      <c r="C275" s="1">
        <v>20722</v>
      </c>
      <c r="D275" t="s">
        <v>12</v>
      </c>
      <c r="E275">
        <f>MONTH(ubezpieczenia[[#This Row],[Data_urodz]])</f>
        <v>9</v>
      </c>
      <c r="F275">
        <f>IF(MID(ubezpieczenia[[#This Row],[Imie]],  LEN(ubezpieczenia[[#This Row],[Imie]]), 1)= "a", 1, 0)</f>
        <v>1</v>
      </c>
      <c r="G275">
        <f>2016 - YEAR(ubezpieczenia[[#This Row],[Data_urodz]])</f>
        <v>60</v>
      </c>
      <c r="H27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27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75">
        <f>IF(AND(ubezpieczenia[[#This Row],[Wiek]]&gt;=20, ubezpieczenia[[#This Row],[Wiek]]&lt;=29), 1,0)</f>
        <v>0</v>
      </c>
      <c r="K275">
        <f>IF(AND(ubezpieczenia[[#This Row],[Wiek]]&gt;=30, ubezpieczenia[[#This Row],[Wiek]]&lt;=39), 1,0)</f>
        <v>0</v>
      </c>
      <c r="L275">
        <f>IF(AND(ubezpieczenia[[#This Row],[Wiek]]&gt;=40, ubezpieczenia[[#This Row],[Wiek]]&lt;=49), 1,0)</f>
        <v>0</v>
      </c>
      <c r="M275">
        <f>IF(AND(ubezpieczenia[[#This Row],[Wiek]]&gt;=50, ubezpieczenia[[#This Row],[Wiek]]&lt;=59), 1,0)</f>
        <v>0</v>
      </c>
      <c r="N275">
        <f>IF(AND(ubezpieczenia[[#This Row],[Wiek]]&gt;=60, ubezpieczenia[[#This Row],[Wiek]]&lt;=69), 1,0)</f>
        <v>1</v>
      </c>
      <c r="O275">
        <f>IF(AND(ubezpieczenia[[#This Row],[Wiek]]&gt;=70, ubezpieczenia[[#This Row],[Wiek]]&lt;=79), 1,0)</f>
        <v>0</v>
      </c>
    </row>
    <row r="276" spans="1:15" x14ac:dyDescent="0.25">
      <c r="A276" t="s">
        <v>373</v>
      </c>
      <c r="B276" t="s">
        <v>29</v>
      </c>
      <c r="C276" s="1">
        <v>24900</v>
      </c>
      <c r="D276" t="s">
        <v>12</v>
      </c>
      <c r="E276">
        <f>MONTH(ubezpieczenia[[#This Row],[Data_urodz]])</f>
        <v>3</v>
      </c>
      <c r="F276">
        <f>IF(MID(ubezpieczenia[[#This Row],[Imie]],  LEN(ubezpieczenia[[#This Row],[Imie]]), 1)= "a", 1, 0)</f>
        <v>0</v>
      </c>
      <c r="G276">
        <f>2016 - YEAR(ubezpieczenia[[#This Row],[Data_urodz]])</f>
        <v>48</v>
      </c>
      <c r="H27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7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276">
        <f>IF(AND(ubezpieczenia[[#This Row],[Wiek]]&gt;=20, ubezpieczenia[[#This Row],[Wiek]]&lt;=29), 1,0)</f>
        <v>0</v>
      </c>
      <c r="K276">
        <f>IF(AND(ubezpieczenia[[#This Row],[Wiek]]&gt;=30, ubezpieczenia[[#This Row],[Wiek]]&lt;=39), 1,0)</f>
        <v>0</v>
      </c>
      <c r="L276">
        <f>IF(AND(ubezpieczenia[[#This Row],[Wiek]]&gt;=40, ubezpieczenia[[#This Row],[Wiek]]&lt;=49), 1,0)</f>
        <v>1</v>
      </c>
      <c r="M276">
        <f>IF(AND(ubezpieczenia[[#This Row],[Wiek]]&gt;=50, ubezpieczenia[[#This Row],[Wiek]]&lt;=59), 1,0)</f>
        <v>0</v>
      </c>
      <c r="N276">
        <f>IF(AND(ubezpieczenia[[#This Row],[Wiek]]&gt;=60, ubezpieczenia[[#This Row],[Wiek]]&lt;=69), 1,0)</f>
        <v>0</v>
      </c>
      <c r="O276">
        <f>IF(AND(ubezpieczenia[[#This Row],[Wiek]]&gt;=70, ubezpieczenia[[#This Row],[Wiek]]&lt;=79), 1,0)</f>
        <v>0</v>
      </c>
    </row>
    <row r="277" spans="1:15" x14ac:dyDescent="0.25">
      <c r="A277" t="s">
        <v>374</v>
      </c>
      <c r="B277" t="s">
        <v>37</v>
      </c>
      <c r="C277" s="1">
        <v>20808</v>
      </c>
      <c r="D277" t="s">
        <v>12</v>
      </c>
      <c r="E277">
        <f>MONTH(ubezpieczenia[[#This Row],[Data_urodz]])</f>
        <v>12</v>
      </c>
      <c r="F277">
        <f>IF(MID(ubezpieczenia[[#This Row],[Imie]],  LEN(ubezpieczenia[[#This Row],[Imie]]), 1)= "a", 1, 0)</f>
        <v>1</v>
      </c>
      <c r="G277">
        <f>2016 - YEAR(ubezpieczenia[[#This Row],[Data_urodz]])</f>
        <v>60</v>
      </c>
      <c r="H27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27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77">
        <f>IF(AND(ubezpieczenia[[#This Row],[Wiek]]&gt;=20, ubezpieczenia[[#This Row],[Wiek]]&lt;=29), 1,0)</f>
        <v>0</v>
      </c>
      <c r="K277">
        <f>IF(AND(ubezpieczenia[[#This Row],[Wiek]]&gt;=30, ubezpieczenia[[#This Row],[Wiek]]&lt;=39), 1,0)</f>
        <v>0</v>
      </c>
      <c r="L277">
        <f>IF(AND(ubezpieczenia[[#This Row],[Wiek]]&gt;=40, ubezpieczenia[[#This Row],[Wiek]]&lt;=49), 1,0)</f>
        <v>0</v>
      </c>
      <c r="M277">
        <f>IF(AND(ubezpieczenia[[#This Row],[Wiek]]&gt;=50, ubezpieczenia[[#This Row],[Wiek]]&lt;=59), 1,0)</f>
        <v>0</v>
      </c>
      <c r="N277">
        <f>IF(AND(ubezpieczenia[[#This Row],[Wiek]]&gt;=60, ubezpieczenia[[#This Row],[Wiek]]&lt;=69), 1,0)</f>
        <v>1</v>
      </c>
      <c r="O277">
        <f>IF(AND(ubezpieczenia[[#This Row],[Wiek]]&gt;=70, ubezpieczenia[[#This Row],[Wiek]]&lt;=79), 1,0)</f>
        <v>0</v>
      </c>
    </row>
    <row r="278" spans="1:15" x14ac:dyDescent="0.25">
      <c r="A278" t="s">
        <v>375</v>
      </c>
      <c r="B278" t="s">
        <v>131</v>
      </c>
      <c r="C278" s="1">
        <v>30235</v>
      </c>
      <c r="D278" t="s">
        <v>12</v>
      </c>
      <c r="E278">
        <f>MONTH(ubezpieczenia[[#This Row],[Data_urodz]])</f>
        <v>10</v>
      </c>
      <c r="F278">
        <f>IF(MID(ubezpieczenia[[#This Row],[Imie]],  LEN(ubezpieczenia[[#This Row],[Imie]]), 1)= "a", 1, 0)</f>
        <v>1</v>
      </c>
      <c r="G278">
        <f>2016 - YEAR(ubezpieczenia[[#This Row],[Data_urodz]])</f>
        <v>34</v>
      </c>
      <c r="H27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27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78">
        <f>IF(AND(ubezpieczenia[[#This Row],[Wiek]]&gt;=20, ubezpieczenia[[#This Row],[Wiek]]&lt;=29), 1,0)</f>
        <v>0</v>
      </c>
      <c r="K278">
        <f>IF(AND(ubezpieczenia[[#This Row],[Wiek]]&gt;=30, ubezpieczenia[[#This Row],[Wiek]]&lt;=39), 1,0)</f>
        <v>1</v>
      </c>
      <c r="L278">
        <f>IF(AND(ubezpieczenia[[#This Row],[Wiek]]&gt;=40, ubezpieczenia[[#This Row],[Wiek]]&lt;=49), 1,0)</f>
        <v>0</v>
      </c>
      <c r="M278">
        <f>IF(AND(ubezpieczenia[[#This Row],[Wiek]]&gt;=50, ubezpieczenia[[#This Row],[Wiek]]&lt;=59), 1,0)</f>
        <v>0</v>
      </c>
      <c r="N278">
        <f>IF(AND(ubezpieczenia[[#This Row],[Wiek]]&gt;=60, ubezpieczenia[[#This Row],[Wiek]]&lt;=69), 1,0)</f>
        <v>0</v>
      </c>
      <c r="O278">
        <f>IF(AND(ubezpieczenia[[#This Row],[Wiek]]&gt;=70, ubezpieczenia[[#This Row],[Wiek]]&lt;=79), 1,0)</f>
        <v>0</v>
      </c>
    </row>
    <row r="279" spans="1:15" x14ac:dyDescent="0.25">
      <c r="A279" t="s">
        <v>376</v>
      </c>
      <c r="B279" t="s">
        <v>257</v>
      </c>
      <c r="C279" s="1">
        <v>21221</v>
      </c>
      <c r="D279" t="s">
        <v>9</v>
      </c>
      <c r="E279">
        <f>MONTH(ubezpieczenia[[#This Row],[Data_urodz]])</f>
        <v>2</v>
      </c>
      <c r="F279">
        <f>IF(MID(ubezpieczenia[[#This Row],[Imie]],  LEN(ubezpieczenia[[#This Row],[Imie]]), 1)= "a", 1, 0)</f>
        <v>0</v>
      </c>
      <c r="G279">
        <f>2016 - YEAR(ubezpieczenia[[#This Row],[Data_urodz]])</f>
        <v>58</v>
      </c>
      <c r="H27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7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279">
        <f>IF(AND(ubezpieczenia[[#This Row],[Wiek]]&gt;=20, ubezpieczenia[[#This Row],[Wiek]]&lt;=29), 1,0)</f>
        <v>0</v>
      </c>
      <c r="K279">
        <f>IF(AND(ubezpieczenia[[#This Row],[Wiek]]&gt;=30, ubezpieczenia[[#This Row],[Wiek]]&lt;=39), 1,0)</f>
        <v>0</v>
      </c>
      <c r="L279">
        <f>IF(AND(ubezpieczenia[[#This Row],[Wiek]]&gt;=40, ubezpieczenia[[#This Row],[Wiek]]&lt;=49), 1,0)</f>
        <v>0</v>
      </c>
      <c r="M279">
        <f>IF(AND(ubezpieczenia[[#This Row],[Wiek]]&gt;=50, ubezpieczenia[[#This Row],[Wiek]]&lt;=59), 1,0)</f>
        <v>1</v>
      </c>
      <c r="N279">
        <f>IF(AND(ubezpieczenia[[#This Row],[Wiek]]&gt;=60, ubezpieczenia[[#This Row],[Wiek]]&lt;=69), 1,0)</f>
        <v>0</v>
      </c>
      <c r="O279">
        <f>IF(AND(ubezpieczenia[[#This Row],[Wiek]]&gt;=70, ubezpieczenia[[#This Row],[Wiek]]&lt;=79), 1,0)</f>
        <v>0</v>
      </c>
    </row>
    <row r="280" spans="1:15" x14ac:dyDescent="0.25">
      <c r="A280" t="s">
        <v>377</v>
      </c>
      <c r="B280" t="s">
        <v>45</v>
      </c>
      <c r="C280" s="1">
        <v>20193</v>
      </c>
      <c r="D280" t="s">
        <v>6</v>
      </c>
      <c r="E280">
        <f>MONTH(ubezpieczenia[[#This Row],[Data_urodz]])</f>
        <v>4</v>
      </c>
      <c r="F280">
        <f>IF(MID(ubezpieczenia[[#This Row],[Imie]],  LEN(ubezpieczenia[[#This Row],[Imie]]), 1)= "a", 1, 0)</f>
        <v>1</v>
      </c>
      <c r="G280">
        <f>2016 - YEAR(ubezpieczenia[[#This Row],[Data_urodz]])</f>
        <v>61</v>
      </c>
      <c r="H28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28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80">
        <f>IF(AND(ubezpieczenia[[#This Row],[Wiek]]&gt;=20, ubezpieczenia[[#This Row],[Wiek]]&lt;=29), 1,0)</f>
        <v>0</v>
      </c>
      <c r="K280">
        <f>IF(AND(ubezpieczenia[[#This Row],[Wiek]]&gt;=30, ubezpieczenia[[#This Row],[Wiek]]&lt;=39), 1,0)</f>
        <v>0</v>
      </c>
      <c r="L280">
        <f>IF(AND(ubezpieczenia[[#This Row],[Wiek]]&gt;=40, ubezpieczenia[[#This Row],[Wiek]]&lt;=49), 1,0)</f>
        <v>0</v>
      </c>
      <c r="M280">
        <f>IF(AND(ubezpieczenia[[#This Row],[Wiek]]&gt;=50, ubezpieczenia[[#This Row],[Wiek]]&lt;=59), 1,0)</f>
        <v>0</v>
      </c>
      <c r="N280">
        <f>IF(AND(ubezpieczenia[[#This Row],[Wiek]]&gt;=60, ubezpieczenia[[#This Row],[Wiek]]&lt;=69), 1,0)</f>
        <v>1</v>
      </c>
      <c r="O280">
        <f>IF(AND(ubezpieczenia[[#This Row],[Wiek]]&gt;=70, ubezpieczenia[[#This Row],[Wiek]]&lt;=79), 1,0)</f>
        <v>0</v>
      </c>
    </row>
    <row r="281" spans="1:15" x14ac:dyDescent="0.25">
      <c r="A281" t="s">
        <v>378</v>
      </c>
      <c r="B281" t="s">
        <v>141</v>
      </c>
      <c r="C281" s="1">
        <v>17137</v>
      </c>
      <c r="D281" t="s">
        <v>6</v>
      </c>
      <c r="E281">
        <f>MONTH(ubezpieczenia[[#This Row],[Data_urodz]])</f>
        <v>12</v>
      </c>
      <c r="F281">
        <f>IF(MID(ubezpieczenia[[#This Row],[Imie]],  LEN(ubezpieczenia[[#This Row],[Imie]]), 1)= "a", 1, 0)</f>
        <v>0</v>
      </c>
      <c r="G281">
        <f>2016 - YEAR(ubezpieczenia[[#This Row],[Data_urodz]])</f>
        <v>70</v>
      </c>
      <c r="H28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8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281">
        <f>IF(AND(ubezpieczenia[[#This Row],[Wiek]]&gt;=20, ubezpieczenia[[#This Row],[Wiek]]&lt;=29), 1,0)</f>
        <v>0</v>
      </c>
      <c r="K281">
        <f>IF(AND(ubezpieczenia[[#This Row],[Wiek]]&gt;=30, ubezpieczenia[[#This Row],[Wiek]]&lt;=39), 1,0)</f>
        <v>0</v>
      </c>
      <c r="L281">
        <f>IF(AND(ubezpieczenia[[#This Row],[Wiek]]&gt;=40, ubezpieczenia[[#This Row],[Wiek]]&lt;=49), 1,0)</f>
        <v>0</v>
      </c>
      <c r="M281">
        <f>IF(AND(ubezpieczenia[[#This Row],[Wiek]]&gt;=50, ubezpieczenia[[#This Row],[Wiek]]&lt;=59), 1,0)</f>
        <v>0</v>
      </c>
      <c r="N281">
        <f>IF(AND(ubezpieczenia[[#This Row],[Wiek]]&gt;=60, ubezpieczenia[[#This Row],[Wiek]]&lt;=69), 1,0)</f>
        <v>0</v>
      </c>
      <c r="O281">
        <f>IF(AND(ubezpieczenia[[#This Row],[Wiek]]&gt;=70, ubezpieczenia[[#This Row],[Wiek]]&lt;=79), 1,0)</f>
        <v>1</v>
      </c>
    </row>
    <row r="282" spans="1:15" x14ac:dyDescent="0.25">
      <c r="A282" t="s">
        <v>379</v>
      </c>
      <c r="B282" t="s">
        <v>49</v>
      </c>
      <c r="C282" s="1">
        <v>32802</v>
      </c>
      <c r="D282" t="s">
        <v>6</v>
      </c>
      <c r="E282">
        <f>MONTH(ubezpieczenia[[#This Row],[Data_urodz]])</f>
        <v>10</v>
      </c>
      <c r="F282">
        <f>IF(MID(ubezpieczenia[[#This Row],[Imie]],  LEN(ubezpieczenia[[#This Row],[Imie]]), 1)= "a", 1, 0)</f>
        <v>0</v>
      </c>
      <c r="G282">
        <f>2016 - YEAR(ubezpieczenia[[#This Row],[Data_urodz]])</f>
        <v>27</v>
      </c>
      <c r="H28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8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282">
        <f>IF(AND(ubezpieczenia[[#This Row],[Wiek]]&gt;=20, ubezpieczenia[[#This Row],[Wiek]]&lt;=29), 1,0)</f>
        <v>1</v>
      </c>
      <c r="K282">
        <f>IF(AND(ubezpieczenia[[#This Row],[Wiek]]&gt;=30, ubezpieczenia[[#This Row],[Wiek]]&lt;=39), 1,0)</f>
        <v>0</v>
      </c>
      <c r="L282">
        <f>IF(AND(ubezpieczenia[[#This Row],[Wiek]]&gt;=40, ubezpieczenia[[#This Row],[Wiek]]&lt;=49), 1,0)</f>
        <v>0</v>
      </c>
      <c r="M282">
        <f>IF(AND(ubezpieczenia[[#This Row],[Wiek]]&gt;=50, ubezpieczenia[[#This Row],[Wiek]]&lt;=59), 1,0)</f>
        <v>0</v>
      </c>
      <c r="N282">
        <f>IF(AND(ubezpieczenia[[#This Row],[Wiek]]&gt;=60, ubezpieczenia[[#This Row],[Wiek]]&lt;=69), 1,0)</f>
        <v>0</v>
      </c>
      <c r="O282">
        <f>IF(AND(ubezpieczenia[[#This Row],[Wiek]]&gt;=70, ubezpieczenia[[#This Row],[Wiek]]&lt;=79), 1,0)</f>
        <v>0</v>
      </c>
    </row>
    <row r="283" spans="1:15" x14ac:dyDescent="0.25">
      <c r="A283" t="s">
        <v>240</v>
      </c>
      <c r="B283" t="s">
        <v>20</v>
      </c>
      <c r="C283" s="1">
        <v>25839</v>
      </c>
      <c r="D283" t="s">
        <v>12</v>
      </c>
      <c r="E283">
        <f>MONTH(ubezpieczenia[[#This Row],[Data_urodz]])</f>
        <v>9</v>
      </c>
      <c r="F283">
        <f>IF(MID(ubezpieczenia[[#This Row],[Imie]],  LEN(ubezpieczenia[[#This Row],[Imie]]), 1)= "a", 1, 0)</f>
        <v>1</v>
      </c>
      <c r="G283">
        <f>2016 - YEAR(ubezpieczenia[[#This Row],[Data_urodz]])</f>
        <v>46</v>
      </c>
      <c r="H28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28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83">
        <f>IF(AND(ubezpieczenia[[#This Row],[Wiek]]&gt;=20, ubezpieczenia[[#This Row],[Wiek]]&lt;=29), 1,0)</f>
        <v>0</v>
      </c>
      <c r="K283">
        <f>IF(AND(ubezpieczenia[[#This Row],[Wiek]]&gt;=30, ubezpieczenia[[#This Row],[Wiek]]&lt;=39), 1,0)</f>
        <v>0</v>
      </c>
      <c r="L283">
        <f>IF(AND(ubezpieczenia[[#This Row],[Wiek]]&gt;=40, ubezpieczenia[[#This Row],[Wiek]]&lt;=49), 1,0)</f>
        <v>1</v>
      </c>
      <c r="M283">
        <f>IF(AND(ubezpieczenia[[#This Row],[Wiek]]&gt;=50, ubezpieczenia[[#This Row],[Wiek]]&lt;=59), 1,0)</f>
        <v>0</v>
      </c>
      <c r="N283">
        <f>IF(AND(ubezpieczenia[[#This Row],[Wiek]]&gt;=60, ubezpieczenia[[#This Row],[Wiek]]&lt;=69), 1,0)</f>
        <v>0</v>
      </c>
      <c r="O283">
        <f>IF(AND(ubezpieczenia[[#This Row],[Wiek]]&gt;=70, ubezpieczenia[[#This Row],[Wiek]]&lt;=79), 1,0)</f>
        <v>0</v>
      </c>
    </row>
    <row r="284" spans="1:15" x14ac:dyDescent="0.25">
      <c r="A284" t="s">
        <v>275</v>
      </c>
      <c r="B284" t="s">
        <v>380</v>
      </c>
      <c r="C284" s="1">
        <v>32028</v>
      </c>
      <c r="D284" t="s">
        <v>12</v>
      </c>
      <c r="E284">
        <f>MONTH(ubezpieczenia[[#This Row],[Data_urodz]])</f>
        <v>9</v>
      </c>
      <c r="F284">
        <f>IF(MID(ubezpieczenia[[#This Row],[Imie]],  LEN(ubezpieczenia[[#This Row],[Imie]]), 1)= "a", 1, 0)</f>
        <v>0</v>
      </c>
      <c r="G284">
        <f>2016 - YEAR(ubezpieczenia[[#This Row],[Data_urodz]])</f>
        <v>29</v>
      </c>
      <c r="H28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8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284">
        <f>IF(AND(ubezpieczenia[[#This Row],[Wiek]]&gt;=20, ubezpieczenia[[#This Row],[Wiek]]&lt;=29), 1,0)</f>
        <v>1</v>
      </c>
      <c r="K284">
        <f>IF(AND(ubezpieczenia[[#This Row],[Wiek]]&gt;=30, ubezpieczenia[[#This Row],[Wiek]]&lt;=39), 1,0)</f>
        <v>0</v>
      </c>
      <c r="L284">
        <f>IF(AND(ubezpieczenia[[#This Row],[Wiek]]&gt;=40, ubezpieczenia[[#This Row],[Wiek]]&lt;=49), 1,0)</f>
        <v>0</v>
      </c>
      <c r="M284">
        <f>IF(AND(ubezpieczenia[[#This Row],[Wiek]]&gt;=50, ubezpieczenia[[#This Row],[Wiek]]&lt;=59), 1,0)</f>
        <v>0</v>
      </c>
      <c r="N284">
        <f>IF(AND(ubezpieczenia[[#This Row],[Wiek]]&gt;=60, ubezpieczenia[[#This Row],[Wiek]]&lt;=69), 1,0)</f>
        <v>0</v>
      </c>
      <c r="O284">
        <f>IF(AND(ubezpieczenia[[#This Row],[Wiek]]&gt;=70, ubezpieczenia[[#This Row],[Wiek]]&lt;=79), 1,0)</f>
        <v>0</v>
      </c>
    </row>
    <row r="285" spans="1:15" x14ac:dyDescent="0.25">
      <c r="A285" t="s">
        <v>317</v>
      </c>
      <c r="B285" t="s">
        <v>192</v>
      </c>
      <c r="C285" s="1">
        <v>31556</v>
      </c>
      <c r="D285" t="s">
        <v>6</v>
      </c>
      <c r="E285">
        <f>MONTH(ubezpieczenia[[#This Row],[Data_urodz]])</f>
        <v>5</v>
      </c>
      <c r="F285">
        <f>IF(MID(ubezpieczenia[[#This Row],[Imie]],  LEN(ubezpieczenia[[#This Row],[Imie]]), 1)= "a", 1, 0)</f>
        <v>1</v>
      </c>
      <c r="G285">
        <f>2016 - YEAR(ubezpieczenia[[#This Row],[Data_urodz]])</f>
        <v>30</v>
      </c>
      <c r="H28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28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85">
        <f>IF(AND(ubezpieczenia[[#This Row],[Wiek]]&gt;=20, ubezpieczenia[[#This Row],[Wiek]]&lt;=29), 1,0)</f>
        <v>0</v>
      </c>
      <c r="K285">
        <f>IF(AND(ubezpieczenia[[#This Row],[Wiek]]&gt;=30, ubezpieczenia[[#This Row],[Wiek]]&lt;=39), 1,0)</f>
        <v>1</v>
      </c>
      <c r="L285">
        <f>IF(AND(ubezpieczenia[[#This Row],[Wiek]]&gt;=40, ubezpieczenia[[#This Row],[Wiek]]&lt;=49), 1,0)</f>
        <v>0</v>
      </c>
      <c r="M285">
        <f>IF(AND(ubezpieczenia[[#This Row],[Wiek]]&gt;=50, ubezpieczenia[[#This Row],[Wiek]]&lt;=59), 1,0)</f>
        <v>0</v>
      </c>
      <c r="N285">
        <f>IF(AND(ubezpieczenia[[#This Row],[Wiek]]&gt;=60, ubezpieczenia[[#This Row],[Wiek]]&lt;=69), 1,0)</f>
        <v>0</v>
      </c>
      <c r="O285">
        <f>IF(AND(ubezpieczenia[[#This Row],[Wiek]]&gt;=70, ubezpieczenia[[#This Row],[Wiek]]&lt;=79), 1,0)</f>
        <v>0</v>
      </c>
    </row>
    <row r="286" spans="1:15" x14ac:dyDescent="0.25">
      <c r="A286" t="s">
        <v>381</v>
      </c>
      <c r="B286" t="s">
        <v>54</v>
      </c>
      <c r="C286" s="1">
        <v>19153</v>
      </c>
      <c r="D286" t="s">
        <v>6</v>
      </c>
      <c r="E286">
        <f>MONTH(ubezpieczenia[[#This Row],[Data_urodz]])</f>
        <v>6</v>
      </c>
      <c r="F286">
        <f>IF(MID(ubezpieczenia[[#This Row],[Imie]],  LEN(ubezpieczenia[[#This Row],[Imie]]), 1)= "a", 1, 0)</f>
        <v>1</v>
      </c>
      <c r="G286">
        <f>2016 - YEAR(ubezpieczenia[[#This Row],[Data_urodz]])</f>
        <v>64</v>
      </c>
      <c r="H28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28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86">
        <f>IF(AND(ubezpieczenia[[#This Row],[Wiek]]&gt;=20, ubezpieczenia[[#This Row],[Wiek]]&lt;=29), 1,0)</f>
        <v>0</v>
      </c>
      <c r="K286">
        <f>IF(AND(ubezpieczenia[[#This Row],[Wiek]]&gt;=30, ubezpieczenia[[#This Row],[Wiek]]&lt;=39), 1,0)</f>
        <v>0</v>
      </c>
      <c r="L286">
        <f>IF(AND(ubezpieczenia[[#This Row],[Wiek]]&gt;=40, ubezpieczenia[[#This Row],[Wiek]]&lt;=49), 1,0)</f>
        <v>0</v>
      </c>
      <c r="M286">
        <f>IF(AND(ubezpieczenia[[#This Row],[Wiek]]&gt;=50, ubezpieczenia[[#This Row],[Wiek]]&lt;=59), 1,0)</f>
        <v>0</v>
      </c>
      <c r="N286">
        <f>IF(AND(ubezpieczenia[[#This Row],[Wiek]]&gt;=60, ubezpieczenia[[#This Row],[Wiek]]&lt;=69), 1,0)</f>
        <v>1</v>
      </c>
      <c r="O286">
        <f>IF(AND(ubezpieczenia[[#This Row],[Wiek]]&gt;=70, ubezpieczenia[[#This Row],[Wiek]]&lt;=79), 1,0)</f>
        <v>0</v>
      </c>
    </row>
    <row r="287" spans="1:15" x14ac:dyDescent="0.25">
      <c r="A287" t="s">
        <v>382</v>
      </c>
      <c r="B287" t="s">
        <v>383</v>
      </c>
      <c r="C287" s="1">
        <v>21934</v>
      </c>
      <c r="D287" t="s">
        <v>6</v>
      </c>
      <c r="E287">
        <f>MONTH(ubezpieczenia[[#This Row],[Data_urodz]])</f>
        <v>1</v>
      </c>
      <c r="F287">
        <f>IF(MID(ubezpieczenia[[#This Row],[Imie]],  LEN(ubezpieczenia[[#This Row],[Imie]]), 1)= "a", 1, 0)</f>
        <v>1</v>
      </c>
      <c r="G287">
        <f>2016 - YEAR(ubezpieczenia[[#This Row],[Data_urodz]])</f>
        <v>56</v>
      </c>
      <c r="H28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28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87">
        <f>IF(AND(ubezpieczenia[[#This Row],[Wiek]]&gt;=20, ubezpieczenia[[#This Row],[Wiek]]&lt;=29), 1,0)</f>
        <v>0</v>
      </c>
      <c r="K287">
        <f>IF(AND(ubezpieczenia[[#This Row],[Wiek]]&gt;=30, ubezpieczenia[[#This Row],[Wiek]]&lt;=39), 1,0)</f>
        <v>0</v>
      </c>
      <c r="L287">
        <f>IF(AND(ubezpieczenia[[#This Row],[Wiek]]&gt;=40, ubezpieczenia[[#This Row],[Wiek]]&lt;=49), 1,0)</f>
        <v>0</v>
      </c>
      <c r="M287">
        <f>IF(AND(ubezpieczenia[[#This Row],[Wiek]]&gt;=50, ubezpieczenia[[#This Row],[Wiek]]&lt;=59), 1,0)</f>
        <v>1</v>
      </c>
      <c r="N287">
        <f>IF(AND(ubezpieczenia[[#This Row],[Wiek]]&gt;=60, ubezpieczenia[[#This Row],[Wiek]]&lt;=69), 1,0)</f>
        <v>0</v>
      </c>
      <c r="O287">
        <f>IF(AND(ubezpieczenia[[#This Row],[Wiek]]&gt;=70, ubezpieczenia[[#This Row],[Wiek]]&lt;=79), 1,0)</f>
        <v>0</v>
      </c>
    </row>
    <row r="288" spans="1:15" x14ac:dyDescent="0.25">
      <c r="A288" t="s">
        <v>384</v>
      </c>
      <c r="B288" t="s">
        <v>361</v>
      </c>
      <c r="C288" s="1">
        <v>28187</v>
      </c>
      <c r="D288" t="s">
        <v>12</v>
      </c>
      <c r="E288">
        <f>MONTH(ubezpieczenia[[#This Row],[Data_urodz]])</f>
        <v>3</v>
      </c>
      <c r="F288">
        <f>IF(MID(ubezpieczenia[[#This Row],[Imie]],  LEN(ubezpieczenia[[#This Row],[Imie]]), 1)= "a", 1, 0)</f>
        <v>1</v>
      </c>
      <c r="G288">
        <f>2016 - YEAR(ubezpieczenia[[#This Row],[Data_urodz]])</f>
        <v>39</v>
      </c>
      <c r="H28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28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88">
        <f>IF(AND(ubezpieczenia[[#This Row],[Wiek]]&gt;=20, ubezpieczenia[[#This Row],[Wiek]]&lt;=29), 1,0)</f>
        <v>0</v>
      </c>
      <c r="K288">
        <f>IF(AND(ubezpieczenia[[#This Row],[Wiek]]&gt;=30, ubezpieczenia[[#This Row],[Wiek]]&lt;=39), 1,0)</f>
        <v>1</v>
      </c>
      <c r="L288">
        <f>IF(AND(ubezpieczenia[[#This Row],[Wiek]]&gt;=40, ubezpieczenia[[#This Row],[Wiek]]&lt;=49), 1,0)</f>
        <v>0</v>
      </c>
      <c r="M288">
        <f>IF(AND(ubezpieczenia[[#This Row],[Wiek]]&gt;=50, ubezpieczenia[[#This Row],[Wiek]]&lt;=59), 1,0)</f>
        <v>0</v>
      </c>
      <c r="N288">
        <f>IF(AND(ubezpieczenia[[#This Row],[Wiek]]&gt;=60, ubezpieczenia[[#This Row],[Wiek]]&lt;=69), 1,0)</f>
        <v>0</v>
      </c>
      <c r="O288">
        <f>IF(AND(ubezpieczenia[[#This Row],[Wiek]]&gt;=70, ubezpieczenia[[#This Row],[Wiek]]&lt;=79), 1,0)</f>
        <v>0</v>
      </c>
    </row>
    <row r="289" spans="1:15" x14ac:dyDescent="0.25">
      <c r="A289" t="s">
        <v>385</v>
      </c>
      <c r="B289" t="s">
        <v>252</v>
      </c>
      <c r="C289" s="1">
        <v>34291</v>
      </c>
      <c r="D289" t="s">
        <v>12</v>
      </c>
      <c r="E289">
        <f>MONTH(ubezpieczenia[[#This Row],[Data_urodz]])</f>
        <v>11</v>
      </c>
      <c r="F289">
        <f>IF(MID(ubezpieczenia[[#This Row],[Imie]],  LEN(ubezpieczenia[[#This Row],[Imie]]), 1)= "a", 1, 0)</f>
        <v>0</v>
      </c>
      <c r="G289">
        <f>2016 - YEAR(ubezpieczenia[[#This Row],[Data_urodz]])</f>
        <v>23</v>
      </c>
      <c r="H28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8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289">
        <f>IF(AND(ubezpieczenia[[#This Row],[Wiek]]&gt;=20, ubezpieczenia[[#This Row],[Wiek]]&lt;=29), 1,0)</f>
        <v>1</v>
      </c>
      <c r="K289">
        <f>IF(AND(ubezpieczenia[[#This Row],[Wiek]]&gt;=30, ubezpieczenia[[#This Row],[Wiek]]&lt;=39), 1,0)</f>
        <v>0</v>
      </c>
      <c r="L289">
        <f>IF(AND(ubezpieczenia[[#This Row],[Wiek]]&gt;=40, ubezpieczenia[[#This Row],[Wiek]]&lt;=49), 1,0)</f>
        <v>0</v>
      </c>
      <c r="M289">
        <f>IF(AND(ubezpieczenia[[#This Row],[Wiek]]&gt;=50, ubezpieczenia[[#This Row],[Wiek]]&lt;=59), 1,0)</f>
        <v>0</v>
      </c>
      <c r="N289">
        <f>IF(AND(ubezpieczenia[[#This Row],[Wiek]]&gt;=60, ubezpieczenia[[#This Row],[Wiek]]&lt;=69), 1,0)</f>
        <v>0</v>
      </c>
      <c r="O289">
        <f>IF(AND(ubezpieczenia[[#This Row],[Wiek]]&gt;=70, ubezpieczenia[[#This Row],[Wiek]]&lt;=79), 1,0)</f>
        <v>0</v>
      </c>
    </row>
    <row r="290" spans="1:15" x14ac:dyDescent="0.25">
      <c r="A290" t="s">
        <v>386</v>
      </c>
      <c r="B290" t="s">
        <v>107</v>
      </c>
      <c r="C290" s="1">
        <v>24652</v>
      </c>
      <c r="D290" t="s">
        <v>6</v>
      </c>
      <c r="E290">
        <f>MONTH(ubezpieczenia[[#This Row],[Data_urodz]])</f>
        <v>6</v>
      </c>
      <c r="F290">
        <f>IF(MID(ubezpieczenia[[#This Row],[Imie]],  LEN(ubezpieczenia[[#This Row],[Imie]]), 1)= "a", 1, 0)</f>
        <v>1</v>
      </c>
      <c r="G290">
        <f>2016 - YEAR(ubezpieczenia[[#This Row],[Data_urodz]])</f>
        <v>49</v>
      </c>
      <c r="H29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29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90">
        <f>IF(AND(ubezpieczenia[[#This Row],[Wiek]]&gt;=20, ubezpieczenia[[#This Row],[Wiek]]&lt;=29), 1,0)</f>
        <v>0</v>
      </c>
      <c r="K290">
        <f>IF(AND(ubezpieczenia[[#This Row],[Wiek]]&gt;=30, ubezpieczenia[[#This Row],[Wiek]]&lt;=39), 1,0)</f>
        <v>0</v>
      </c>
      <c r="L290">
        <f>IF(AND(ubezpieczenia[[#This Row],[Wiek]]&gt;=40, ubezpieczenia[[#This Row],[Wiek]]&lt;=49), 1,0)</f>
        <v>1</v>
      </c>
      <c r="M290">
        <f>IF(AND(ubezpieczenia[[#This Row],[Wiek]]&gt;=50, ubezpieczenia[[#This Row],[Wiek]]&lt;=59), 1,0)</f>
        <v>0</v>
      </c>
      <c r="N290">
        <f>IF(AND(ubezpieczenia[[#This Row],[Wiek]]&gt;=60, ubezpieczenia[[#This Row],[Wiek]]&lt;=69), 1,0)</f>
        <v>0</v>
      </c>
      <c r="O290">
        <f>IF(AND(ubezpieczenia[[#This Row],[Wiek]]&gt;=70, ubezpieczenia[[#This Row],[Wiek]]&lt;=79), 1,0)</f>
        <v>0</v>
      </c>
    </row>
    <row r="291" spans="1:15" x14ac:dyDescent="0.25">
      <c r="A291" t="s">
        <v>387</v>
      </c>
      <c r="B291" t="s">
        <v>121</v>
      </c>
      <c r="C291" s="1">
        <v>18010</v>
      </c>
      <c r="D291" t="s">
        <v>6</v>
      </c>
      <c r="E291">
        <f>MONTH(ubezpieczenia[[#This Row],[Data_urodz]])</f>
        <v>4</v>
      </c>
      <c r="F291">
        <f>IF(MID(ubezpieczenia[[#This Row],[Imie]],  LEN(ubezpieczenia[[#This Row],[Imie]]), 1)= "a", 1, 0)</f>
        <v>1</v>
      </c>
      <c r="G291">
        <f>2016 - YEAR(ubezpieczenia[[#This Row],[Data_urodz]])</f>
        <v>67</v>
      </c>
      <c r="H29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29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91">
        <f>IF(AND(ubezpieczenia[[#This Row],[Wiek]]&gt;=20, ubezpieczenia[[#This Row],[Wiek]]&lt;=29), 1,0)</f>
        <v>0</v>
      </c>
      <c r="K291">
        <f>IF(AND(ubezpieczenia[[#This Row],[Wiek]]&gt;=30, ubezpieczenia[[#This Row],[Wiek]]&lt;=39), 1,0)</f>
        <v>0</v>
      </c>
      <c r="L291">
        <f>IF(AND(ubezpieczenia[[#This Row],[Wiek]]&gt;=40, ubezpieczenia[[#This Row],[Wiek]]&lt;=49), 1,0)</f>
        <v>0</v>
      </c>
      <c r="M291">
        <f>IF(AND(ubezpieczenia[[#This Row],[Wiek]]&gt;=50, ubezpieczenia[[#This Row],[Wiek]]&lt;=59), 1,0)</f>
        <v>0</v>
      </c>
      <c r="N291">
        <f>IF(AND(ubezpieczenia[[#This Row],[Wiek]]&gt;=60, ubezpieczenia[[#This Row],[Wiek]]&lt;=69), 1,0)</f>
        <v>1</v>
      </c>
      <c r="O291">
        <f>IF(AND(ubezpieczenia[[#This Row],[Wiek]]&gt;=70, ubezpieczenia[[#This Row],[Wiek]]&lt;=79), 1,0)</f>
        <v>0</v>
      </c>
    </row>
    <row r="292" spans="1:15" x14ac:dyDescent="0.25">
      <c r="A292" t="s">
        <v>388</v>
      </c>
      <c r="B292" t="s">
        <v>368</v>
      </c>
      <c r="C292" s="1">
        <v>26506</v>
      </c>
      <c r="D292" t="s">
        <v>40</v>
      </c>
      <c r="E292">
        <f>MONTH(ubezpieczenia[[#This Row],[Data_urodz]])</f>
        <v>7</v>
      </c>
      <c r="F292">
        <f>IF(MID(ubezpieczenia[[#This Row],[Imie]],  LEN(ubezpieczenia[[#This Row],[Imie]]), 1)= "a", 1, 0)</f>
        <v>1</v>
      </c>
      <c r="G292">
        <f>2016 - YEAR(ubezpieczenia[[#This Row],[Data_urodz]])</f>
        <v>44</v>
      </c>
      <c r="H29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29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92">
        <f>IF(AND(ubezpieczenia[[#This Row],[Wiek]]&gt;=20, ubezpieczenia[[#This Row],[Wiek]]&lt;=29), 1,0)</f>
        <v>0</v>
      </c>
      <c r="K292">
        <f>IF(AND(ubezpieczenia[[#This Row],[Wiek]]&gt;=30, ubezpieczenia[[#This Row],[Wiek]]&lt;=39), 1,0)</f>
        <v>0</v>
      </c>
      <c r="L292">
        <f>IF(AND(ubezpieczenia[[#This Row],[Wiek]]&gt;=40, ubezpieczenia[[#This Row],[Wiek]]&lt;=49), 1,0)</f>
        <v>1</v>
      </c>
      <c r="M292">
        <f>IF(AND(ubezpieczenia[[#This Row],[Wiek]]&gt;=50, ubezpieczenia[[#This Row],[Wiek]]&lt;=59), 1,0)</f>
        <v>0</v>
      </c>
      <c r="N292">
        <f>IF(AND(ubezpieczenia[[#This Row],[Wiek]]&gt;=60, ubezpieczenia[[#This Row],[Wiek]]&lt;=69), 1,0)</f>
        <v>0</v>
      </c>
      <c r="O292">
        <f>IF(AND(ubezpieczenia[[#This Row],[Wiek]]&gt;=70, ubezpieczenia[[#This Row],[Wiek]]&lt;=79), 1,0)</f>
        <v>0</v>
      </c>
    </row>
    <row r="293" spans="1:15" x14ac:dyDescent="0.25">
      <c r="A293" t="s">
        <v>389</v>
      </c>
      <c r="B293" t="s">
        <v>160</v>
      </c>
      <c r="C293" s="1">
        <v>30368</v>
      </c>
      <c r="D293" t="s">
        <v>40</v>
      </c>
      <c r="E293">
        <f>MONTH(ubezpieczenia[[#This Row],[Data_urodz]])</f>
        <v>2</v>
      </c>
      <c r="F293">
        <f>IF(MID(ubezpieczenia[[#This Row],[Imie]],  LEN(ubezpieczenia[[#This Row],[Imie]]), 1)= "a", 1, 0)</f>
        <v>0</v>
      </c>
      <c r="G293">
        <f>2016 - YEAR(ubezpieczenia[[#This Row],[Data_urodz]])</f>
        <v>33</v>
      </c>
      <c r="H29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9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293">
        <f>IF(AND(ubezpieczenia[[#This Row],[Wiek]]&gt;=20, ubezpieczenia[[#This Row],[Wiek]]&lt;=29), 1,0)</f>
        <v>0</v>
      </c>
      <c r="K293">
        <f>IF(AND(ubezpieczenia[[#This Row],[Wiek]]&gt;=30, ubezpieczenia[[#This Row],[Wiek]]&lt;=39), 1,0)</f>
        <v>1</v>
      </c>
      <c r="L293">
        <f>IF(AND(ubezpieczenia[[#This Row],[Wiek]]&gt;=40, ubezpieczenia[[#This Row],[Wiek]]&lt;=49), 1,0)</f>
        <v>0</v>
      </c>
      <c r="M293">
        <f>IF(AND(ubezpieczenia[[#This Row],[Wiek]]&gt;=50, ubezpieczenia[[#This Row],[Wiek]]&lt;=59), 1,0)</f>
        <v>0</v>
      </c>
      <c r="N293">
        <f>IF(AND(ubezpieczenia[[#This Row],[Wiek]]&gt;=60, ubezpieczenia[[#This Row],[Wiek]]&lt;=69), 1,0)</f>
        <v>0</v>
      </c>
      <c r="O293">
        <f>IF(AND(ubezpieczenia[[#This Row],[Wiek]]&gt;=70, ubezpieczenia[[#This Row],[Wiek]]&lt;=79), 1,0)</f>
        <v>0</v>
      </c>
    </row>
    <row r="294" spans="1:15" x14ac:dyDescent="0.25">
      <c r="A294" t="s">
        <v>162</v>
      </c>
      <c r="B294" t="s">
        <v>54</v>
      </c>
      <c r="C294" s="1">
        <v>16991</v>
      </c>
      <c r="D294" t="s">
        <v>12</v>
      </c>
      <c r="E294">
        <f>MONTH(ubezpieczenia[[#This Row],[Data_urodz]])</f>
        <v>7</v>
      </c>
      <c r="F294">
        <f>IF(MID(ubezpieczenia[[#This Row],[Imie]],  LEN(ubezpieczenia[[#This Row],[Imie]]), 1)= "a", 1, 0)</f>
        <v>1</v>
      </c>
      <c r="G294">
        <f>2016 - YEAR(ubezpieczenia[[#This Row],[Data_urodz]])</f>
        <v>70</v>
      </c>
      <c r="H29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29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94">
        <f>IF(AND(ubezpieczenia[[#This Row],[Wiek]]&gt;=20, ubezpieczenia[[#This Row],[Wiek]]&lt;=29), 1,0)</f>
        <v>0</v>
      </c>
      <c r="K294">
        <f>IF(AND(ubezpieczenia[[#This Row],[Wiek]]&gt;=30, ubezpieczenia[[#This Row],[Wiek]]&lt;=39), 1,0)</f>
        <v>0</v>
      </c>
      <c r="L294">
        <f>IF(AND(ubezpieczenia[[#This Row],[Wiek]]&gt;=40, ubezpieczenia[[#This Row],[Wiek]]&lt;=49), 1,0)</f>
        <v>0</v>
      </c>
      <c r="M294">
        <f>IF(AND(ubezpieczenia[[#This Row],[Wiek]]&gt;=50, ubezpieczenia[[#This Row],[Wiek]]&lt;=59), 1,0)</f>
        <v>0</v>
      </c>
      <c r="N294">
        <f>IF(AND(ubezpieczenia[[#This Row],[Wiek]]&gt;=60, ubezpieczenia[[#This Row],[Wiek]]&lt;=69), 1,0)</f>
        <v>0</v>
      </c>
      <c r="O294">
        <f>IF(AND(ubezpieczenia[[#This Row],[Wiek]]&gt;=70, ubezpieczenia[[#This Row],[Wiek]]&lt;=79), 1,0)</f>
        <v>1</v>
      </c>
    </row>
    <row r="295" spans="1:15" x14ac:dyDescent="0.25">
      <c r="A295" t="s">
        <v>390</v>
      </c>
      <c r="B295" t="s">
        <v>152</v>
      </c>
      <c r="C295" s="1">
        <v>23950</v>
      </c>
      <c r="D295" t="s">
        <v>12</v>
      </c>
      <c r="E295">
        <f>MONTH(ubezpieczenia[[#This Row],[Data_urodz]])</f>
        <v>7</v>
      </c>
      <c r="F295">
        <f>IF(MID(ubezpieczenia[[#This Row],[Imie]],  LEN(ubezpieczenia[[#This Row],[Imie]]), 1)= "a", 1, 0)</f>
        <v>0</v>
      </c>
      <c r="G295">
        <f>2016 - YEAR(ubezpieczenia[[#This Row],[Data_urodz]])</f>
        <v>51</v>
      </c>
      <c r="H29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9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295">
        <f>IF(AND(ubezpieczenia[[#This Row],[Wiek]]&gt;=20, ubezpieczenia[[#This Row],[Wiek]]&lt;=29), 1,0)</f>
        <v>0</v>
      </c>
      <c r="K295">
        <f>IF(AND(ubezpieczenia[[#This Row],[Wiek]]&gt;=30, ubezpieczenia[[#This Row],[Wiek]]&lt;=39), 1,0)</f>
        <v>0</v>
      </c>
      <c r="L295">
        <f>IF(AND(ubezpieczenia[[#This Row],[Wiek]]&gt;=40, ubezpieczenia[[#This Row],[Wiek]]&lt;=49), 1,0)</f>
        <v>0</v>
      </c>
      <c r="M295">
        <f>IF(AND(ubezpieczenia[[#This Row],[Wiek]]&gt;=50, ubezpieczenia[[#This Row],[Wiek]]&lt;=59), 1,0)</f>
        <v>1</v>
      </c>
      <c r="N295">
        <f>IF(AND(ubezpieczenia[[#This Row],[Wiek]]&gt;=60, ubezpieczenia[[#This Row],[Wiek]]&lt;=69), 1,0)</f>
        <v>0</v>
      </c>
      <c r="O295">
        <f>IF(AND(ubezpieczenia[[#This Row],[Wiek]]&gt;=70, ubezpieczenia[[#This Row],[Wiek]]&lt;=79), 1,0)</f>
        <v>0</v>
      </c>
    </row>
    <row r="296" spans="1:15" x14ac:dyDescent="0.25">
      <c r="A296" t="s">
        <v>391</v>
      </c>
      <c r="B296" t="s">
        <v>47</v>
      </c>
      <c r="C296" s="1">
        <v>26871</v>
      </c>
      <c r="D296" t="s">
        <v>12</v>
      </c>
      <c r="E296">
        <f>MONTH(ubezpieczenia[[#This Row],[Data_urodz]])</f>
        <v>7</v>
      </c>
      <c r="F296">
        <f>IF(MID(ubezpieczenia[[#This Row],[Imie]],  LEN(ubezpieczenia[[#This Row],[Imie]]), 1)= "a", 1, 0)</f>
        <v>1</v>
      </c>
      <c r="G296">
        <f>2016 - YEAR(ubezpieczenia[[#This Row],[Data_urodz]])</f>
        <v>43</v>
      </c>
      <c r="H29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29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96">
        <f>IF(AND(ubezpieczenia[[#This Row],[Wiek]]&gt;=20, ubezpieczenia[[#This Row],[Wiek]]&lt;=29), 1,0)</f>
        <v>0</v>
      </c>
      <c r="K296">
        <f>IF(AND(ubezpieczenia[[#This Row],[Wiek]]&gt;=30, ubezpieczenia[[#This Row],[Wiek]]&lt;=39), 1,0)</f>
        <v>0</v>
      </c>
      <c r="L296">
        <f>IF(AND(ubezpieczenia[[#This Row],[Wiek]]&gt;=40, ubezpieczenia[[#This Row],[Wiek]]&lt;=49), 1,0)</f>
        <v>1</v>
      </c>
      <c r="M296">
        <f>IF(AND(ubezpieczenia[[#This Row],[Wiek]]&gt;=50, ubezpieczenia[[#This Row],[Wiek]]&lt;=59), 1,0)</f>
        <v>0</v>
      </c>
      <c r="N296">
        <f>IF(AND(ubezpieczenia[[#This Row],[Wiek]]&gt;=60, ubezpieczenia[[#This Row],[Wiek]]&lt;=69), 1,0)</f>
        <v>0</v>
      </c>
      <c r="O296">
        <f>IF(AND(ubezpieczenia[[#This Row],[Wiek]]&gt;=70, ubezpieczenia[[#This Row],[Wiek]]&lt;=79), 1,0)</f>
        <v>0</v>
      </c>
    </row>
    <row r="297" spans="1:15" x14ac:dyDescent="0.25">
      <c r="A297" t="s">
        <v>392</v>
      </c>
      <c r="B297" t="s">
        <v>260</v>
      </c>
      <c r="C297" s="1">
        <v>17268</v>
      </c>
      <c r="D297" t="s">
        <v>40</v>
      </c>
      <c r="E297">
        <f>MONTH(ubezpieczenia[[#This Row],[Data_urodz]])</f>
        <v>4</v>
      </c>
      <c r="F297">
        <f>IF(MID(ubezpieczenia[[#This Row],[Imie]],  LEN(ubezpieczenia[[#This Row],[Imie]]), 1)= "a", 1, 0)</f>
        <v>0</v>
      </c>
      <c r="G297">
        <f>2016 - YEAR(ubezpieczenia[[#This Row],[Data_urodz]])</f>
        <v>69</v>
      </c>
      <c r="H29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29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297">
        <f>IF(AND(ubezpieczenia[[#This Row],[Wiek]]&gt;=20, ubezpieczenia[[#This Row],[Wiek]]&lt;=29), 1,0)</f>
        <v>0</v>
      </c>
      <c r="K297">
        <f>IF(AND(ubezpieczenia[[#This Row],[Wiek]]&gt;=30, ubezpieczenia[[#This Row],[Wiek]]&lt;=39), 1,0)</f>
        <v>0</v>
      </c>
      <c r="L297">
        <f>IF(AND(ubezpieczenia[[#This Row],[Wiek]]&gt;=40, ubezpieczenia[[#This Row],[Wiek]]&lt;=49), 1,0)</f>
        <v>0</v>
      </c>
      <c r="M297">
        <f>IF(AND(ubezpieczenia[[#This Row],[Wiek]]&gt;=50, ubezpieczenia[[#This Row],[Wiek]]&lt;=59), 1,0)</f>
        <v>0</v>
      </c>
      <c r="N297">
        <f>IF(AND(ubezpieczenia[[#This Row],[Wiek]]&gt;=60, ubezpieczenia[[#This Row],[Wiek]]&lt;=69), 1,0)</f>
        <v>1</v>
      </c>
      <c r="O297">
        <f>IF(AND(ubezpieczenia[[#This Row],[Wiek]]&gt;=70, ubezpieczenia[[#This Row],[Wiek]]&lt;=79), 1,0)</f>
        <v>0</v>
      </c>
    </row>
    <row r="298" spans="1:15" x14ac:dyDescent="0.25">
      <c r="A298" t="s">
        <v>393</v>
      </c>
      <c r="B298" t="s">
        <v>394</v>
      </c>
      <c r="C298" s="1">
        <v>31612</v>
      </c>
      <c r="D298" t="s">
        <v>6</v>
      </c>
      <c r="E298">
        <f>MONTH(ubezpieczenia[[#This Row],[Data_urodz]])</f>
        <v>7</v>
      </c>
      <c r="F298">
        <f>IF(MID(ubezpieczenia[[#This Row],[Imie]],  LEN(ubezpieczenia[[#This Row],[Imie]]), 1)= "a", 1, 0)</f>
        <v>1</v>
      </c>
      <c r="G298">
        <f>2016 - YEAR(ubezpieczenia[[#This Row],[Data_urodz]])</f>
        <v>30</v>
      </c>
      <c r="H29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29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98">
        <f>IF(AND(ubezpieczenia[[#This Row],[Wiek]]&gt;=20, ubezpieczenia[[#This Row],[Wiek]]&lt;=29), 1,0)</f>
        <v>0</v>
      </c>
      <c r="K298">
        <f>IF(AND(ubezpieczenia[[#This Row],[Wiek]]&gt;=30, ubezpieczenia[[#This Row],[Wiek]]&lt;=39), 1,0)</f>
        <v>1</v>
      </c>
      <c r="L298">
        <f>IF(AND(ubezpieczenia[[#This Row],[Wiek]]&gt;=40, ubezpieczenia[[#This Row],[Wiek]]&lt;=49), 1,0)</f>
        <v>0</v>
      </c>
      <c r="M298">
        <f>IF(AND(ubezpieczenia[[#This Row],[Wiek]]&gt;=50, ubezpieczenia[[#This Row],[Wiek]]&lt;=59), 1,0)</f>
        <v>0</v>
      </c>
      <c r="N298">
        <f>IF(AND(ubezpieczenia[[#This Row],[Wiek]]&gt;=60, ubezpieczenia[[#This Row],[Wiek]]&lt;=69), 1,0)</f>
        <v>0</v>
      </c>
      <c r="O298">
        <f>IF(AND(ubezpieczenia[[#This Row],[Wiek]]&gt;=70, ubezpieczenia[[#This Row],[Wiek]]&lt;=79), 1,0)</f>
        <v>0</v>
      </c>
    </row>
    <row r="299" spans="1:15" x14ac:dyDescent="0.25">
      <c r="A299" t="s">
        <v>395</v>
      </c>
      <c r="B299" t="s">
        <v>131</v>
      </c>
      <c r="C299" s="1">
        <v>21264</v>
      </c>
      <c r="D299" t="s">
        <v>12</v>
      </c>
      <c r="E299">
        <f>MONTH(ubezpieczenia[[#This Row],[Data_urodz]])</f>
        <v>3</v>
      </c>
      <c r="F299">
        <f>IF(MID(ubezpieczenia[[#This Row],[Imie]],  LEN(ubezpieczenia[[#This Row],[Imie]]), 1)= "a", 1, 0)</f>
        <v>1</v>
      </c>
      <c r="G299">
        <f>2016 - YEAR(ubezpieczenia[[#This Row],[Data_urodz]])</f>
        <v>58</v>
      </c>
      <c r="H29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29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299">
        <f>IF(AND(ubezpieczenia[[#This Row],[Wiek]]&gt;=20, ubezpieczenia[[#This Row],[Wiek]]&lt;=29), 1,0)</f>
        <v>0</v>
      </c>
      <c r="K299">
        <f>IF(AND(ubezpieczenia[[#This Row],[Wiek]]&gt;=30, ubezpieczenia[[#This Row],[Wiek]]&lt;=39), 1,0)</f>
        <v>0</v>
      </c>
      <c r="L299">
        <f>IF(AND(ubezpieczenia[[#This Row],[Wiek]]&gt;=40, ubezpieczenia[[#This Row],[Wiek]]&lt;=49), 1,0)</f>
        <v>0</v>
      </c>
      <c r="M299">
        <f>IF(AND(ubezpieczenia[[#This Row],[Wiek]]&gt;=50, ubezpieczenia[[#This Row],[Wiek]]&lt;=59), 1,0)</f>
        <v>1</v>
      </c>
      <c r="N299">
        <f>IF(AND(ubezpieczenia[[#This Row],[Wiek]]&gt;=60, ubezpieczenia[[#This Row],[Wiek]]&lt;=69), 1,0)</f>
        <v>0</v>
      </c>
      <c r="O299">
        <f>IF(AND(ubezpieczenia[[#This Row],[Wiek]]&gt;=70, ubezpieczenia[[#This Row],[Wiek]]&lt;=79), 1,0)</f>
        <v>0</v>
      </c>
    </row>
    <row r="300" spans="1:15" x14ac:dyDescent="0.25">
      <c r="A300" t="s">
        <v>396</v>
      </c>
      <c r="B300" t="s">
        <v>236</v>
      </c>
      <c r="C300" s="1">
        <v>29622</v>
      </c>
      <c r="D300" t="s">
        <v>40</v>
      </c>
      <c r="E300">
        <f>MONTH(ubezpieczenia[[#This Row],[Data_urodz]])</f>
        <v>2</v>
      </c>
      <c r="F300">
        <f>IF(MID(ubezpieczenia[[#This Row],[Imie]],  LEN(ubezpieczenia[[#This Row],[Imie]]), 1)= "a", 1, 0)</f>
        <v>1</v>
      </c>
      <c r="G300">
        <f>2016 - YEAR(ubezpieczenia[[#This Row],[Data_urodz]])</f>
        <v>35</v>
      </c>
      <c r="H30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30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00">
        <f>IF(AND(ubezpieczenia[[#This Row],[Wiek]]&gt;=20, ubezpieczenia[[#This Row],[Wiek]]&lt;=29), 1,0)</f>
        <v>0</v>
      </c>
      <c r="K300">
        <f>IF(AND(ubezpieczenia[[#This Row],[Wiek]]&gt;=30, ubezpieczenia[[#This Row],[Wiek]]&lt;=39), 1,0)</f>
        <v>1</v>
      </c>
      <c r="L300">
        <f>IF(AND(ubezpieczenia[[#This Row],[Wiek]]&gt;=40, ubezpieczenia[[#This Row],[Wiek]]&lt;=49), 1,0)</f>
        <v>0</v>
      </c>
      <c r="M300">
        <f>IF(AND(ubezpieczenia[[#This Row],[Wiek]]&gt;=50, ubezpieczenia[[#This Row],[Wiek]]&lt;=59), 1,0)</f>
        <v>0</v>
      </c>
      <c r="N300">
        <f>IF(AND(ubezpieczenia[[#This Row],[Wiek]]&gt;=60, ubezpieczenia[[#This Row],[Wiek]]&lt;=69), 1,0)</f>
        <v>0</v>
      </c>
      <c r="O300">
        <f>IF(AND(ubezpieczenia[[#This Row],[Wiek]]&gt;=70, ubezpieczenia[[#This Row],[Wiek]]&lt;=79), 1,0)</f>
        <v>0</v>
      </c>
    </row>
    <row r="301" spans="1:15" x14ac:dyDescent="0.25">
      <c r="A301" t="s">
        <v>162</v>
      </c>
      <c r="B301" t="s">
        <v>20</v>
      </c>
      <c r="C301" s="1">
        <v>30875</v>
      </c>
      <c r="D301" t="s">
        <v>6</v>
      </c>
      <c r="E301">
        <f>MONTH(ubezpieczenia[[#This Row],[Data_urodz]])</f>
        <v>7</v>
      </c>
      <c r="F301">
        <f>IF(MID(ubezpieczenia[[#This Row],[Imie]],  LEN(ubezpieczenia[[#This Row],[Imie]]), 1)= "a", 1, 0)</f>
        <v>1</v>
      </c>
      <c r="G301">
        <f>2016 - YEAR(ubezpieczenia[[#This Row],[Data_urodz]])</f>
        <v>32</v>
      </c>
      <c r="H30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30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01">
        <f>IF(AND(ubezpieczenia[[#This Row],[Wiek]]&gt;=20, ubezpieczenia[[#This Row],[Wiek]]&lt;=29), 1,0)</f>
        <v>0</v>
      </c>
      <c r="K301">
        <f>IF(AND(ubezpieczenia[[#This Row],[Wiek]]&gt;=30, ubezpieczenia[[#This Row],[Wiek]]&lt;=39), 1,0)</f>
        <v>1</v>
      </c>
      <c r="L301">
        <f>IF(AND(ubezpieczenia[[#This Row],[Wiek]]&gt;=40, ubezpieczenia[[#This Row],[Wiek]]&lt;=49), 1,0)</f>
        <v>0</v>
      </c>
      <c r="M301">
        <f>IF(AND(ubezpieczenia[[#This Row],[Wiek]]&gt;=50, ubezpieczenia[[#This Row],[Wiek]]&lt;=59), 1,0)</f>
        <v>0</v>
      </c>
      <c r="N301">
        <f>IF(AND(ubezpieczenia[[#This Row],[Wiek]]&gt;=60, ubezpieczenia[[#This Row],[Wiek]]&lt;=69), 1,0)</f>
        <v>0</v>
      </c>
      <c r="O301">
        <f>IF(AND(ubezpieczenia[[#This Row],[Wiek]]&gt;=70, ubezpieczenia[[#This Row],[Wiek]]&lt;=79), 1,0)</f>
        <v>0</v>
      </c>
    </row>
    <row r="302" spans="1:15" x14ac:dyDescent="0.25">
      <c r="A302" t="s">
        <v>397</v>
      </c>
      <c r="B302" t="s">
        <v>107</v>
      </c>
      <c r="C302" s="1">
        <v>31924</v>
      </c>
      <c r="D302" t="s">
        <v>12</v>
      </c>
      <c r="E302">
        <f>MONTH(ubezpieczenia[[#This Row],[Data_urodz]])</f>
        <v>5</v>
      </c>
      <c r="F302">
        <f>IF(MID(ubezpieczenia[[#This Row],[Imie]],  LEN(ubezpieczenia[[#This Row],[Imie]]), 1)= "a", 1, 0)</f>
        <v>1</v>
      </c>
      <c r="G302">
        <f>2016 - YEAR(ubezpieczenia[[#This Row],[Data_urodz]])</f>
        <v>29</v>
      </c>
      <c r="H30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30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02">
        <f>IF(AND(ubezpieczenia[[#This Row],[Wiek]]&gt;=20, ubezpieczenia[[#This Row],[Wiek]]&lt;=29), 1,0)</f>
        <v>1</v>
      </c>
      <c r="K302">
        <f>IF(AND(ubezpieczenia[[#This Row],[Wiek]]&gt;=30, ubezpieczenia[[#This Row],[Wiek]]&lt;=39), 1,0)</f>
        <v>0</v>
      </c>
      <c r="L302">
        <f>IF(AND(ubezpieczenia[[#This Row],[Wiek]]&gt;=40, ubezpieczenia[[#This Row],[Wiek]]&lt;=49), 1,0)</f>
        <v>0</v>
      </c>
      <c r="M302">
        <f>IF(AND(ubezpieczenia[[#This Row],[Wiek]]&gt;=50, ubezpieczenia[[#This Row],[Wiek]]&lt;=59), 1,0)</f>
        <v>0</v>
      </c>
      <c r="N302">
        <f>IF(AND(ubezpieczenia[[#This Row],[Wiek]]&gt;=60, ubezpieczenia[[#This Row],[Wiek]]&lt;=69), 1,0)</f>
        <v>0</v>
      </c>
      <c r="O302">
        <f>IF(AND(ubezpieczenia[[#This Row],[Wiek]]&gt;=70, ubezpieczenia[[#This Row],[Wiek]]&lt;=79), 1,0)</f>
        <v>0</v>
      </c>
    </row>
    <row r="303" spans="1:15" x14ac:dyDescent="0.25">
      <c r="A303" t="s">
        <v>398</v>
      </c>
      <c r="B303" t="s">
        <v>399</v>
      </c>
      <c r="C303" s="1">
        <v>23384</v>
      </c>
      <c r="D303" t="s">
        <v>12</v>
      </c>
      <c r="E303">
        <f>MONTH(ubezpieczenia[[#This Row],[Data_urodz]])</f>
        <v>1</v>
      </c>
      <c r="F303">
        <f>IF(MID(ubezpieczenia[[#This Row],[Imie]],  LEN(ubezpieczenia[[#This Row],[Imie]]), 1)= "a", 1, 0)</f>
        <v>0</v>
      </c>
      <c r="G303">
        <f>2016 - YEAR(ubezpieczenia[[#This Row],[Data_urodz]])</f>
        <v>52</v>
      </c>
      <c r="H30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30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303">
        <f>IF(AND(ubezpieczenia[[#This Row],[Wiek]]&gt;=20, ubezpieczenia[[#This Row],[Wiek]]&lt;=29), 1,0)</f>
        <v>0</v>
      </c>
      <c r="K303">
        <f>IF(AND(ubezpieczenia[[#This Row],[Wiek]]&gt;=30, ubezpieczenia[[#This Row],[Wiek]]&lt;=39), 1,0)</f>
        <v>0</v>
      </c>
      <c r="L303">
        <f>IF(AND(ubezpieczenia[[#This Row],[Wiek]]&gt;=40, ubezpieczenia[[#This Row],[Wiek]]&lt;=49), 1,0)</f>
        <v>0</v>
      </c>
      <c r="M303">
        <f>IF(AND(ubezpieczenia[[#This Row],[Wiek]]&gt;=50, ubezpieczenia[[#This Row],[Wiek]]&lt;=59), 1,0)</f>
        <v>1</v>
      </c>
      <c r="N303">
        <f>IF(AND(ubezpieczenia[[#This Row],[Wiek]]&gt;=60, ubezpieczenia[[#This Row],[Wiek]]&lt;=69), 1,0)</f>
        <v>0</v>
      </c>
      <c r="O303">
        <f>IF(AND(ubezpieczenia[[#This Row],[Wiek]]&gt;=70, ubezpieczenia[[#This Row],[Wiek]]&lt;=79), 1,0)</f>
        <v>0</v>
      </c>
    </row>
    <row r="304" spans="1:15" x14ac:dyDescent="0.25">
      <c r="A304" t="s">
        <v>400</v>
      </c>
      <c r="B304" t="s">
        <v>401</v>
      </c>
      <c r="C304" s="1">
        <v>32097</v>
      </c>
      <c r="D304" t="s">
        <v>6</v>
      </c>
      <c r="E304">
        <f>MONTH(ubezpieczenia[[#This Row],[Data_urodz]])</f>
        <v>11</v>
      </c>
      <c r="F304">
        <f>IF(MID(ubezpieczenia[[#This Row],[Imie]],  LEN(ubezpieczenia[[#This Row],[Imie]]), 1)= "a", 1, 0)</f>
        <v>0</v>
      </c>
      <c r="G304">
        <f>2016 - YEAR(ubezpieczenia[[#This Row],[Data_urodz]])</f>
        <v>29</v>
      </c>
      <c r="H30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30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304">
        <f>IF(AND(ubezpieczenia[[#This Row],[Wiek]]&gt;=20, ubezpieczenia[[#This Row],[Wiek]]&lt;=29), 1,0)</f>
        <v>1</v>
      </c>
      <c r="K304">
        <f>IF(AND(ubezpieczenia[[#This Row],[Wiek]]&gt;=30, ubezpieczenia[[#This Row],[Wiek]]&lt;=39), 1,0)</f>
        <v>0</v>
      </c>
      <c r="L304">
        <f>IF(AND(ubezpieczenia[[#This Row],[Wiek]]&gt;=40, ubezpieczenia[[#This Row],[Wiek]]&lt;=49), 1,0)</f>
        <v>0</v>
      </c>
      <c r="M304">
        <f>IF(AND(ubezpieczenia[[#This Row],[Wiek]]&gt;=50, ubezpieczenia[[#This Row],[Wiek]]&lt;=59), 1,0)</f>
        <v>0</v>
      </c>
      <c r="N304">
        <f>IF(AND(ubezpieczenia[[#This Row],[Wiek]]&gt;=60, ubezpieczenia[[#This Row],[Wiek]]&lt;=69), 1,0)</f>
        <v>0</v>
      </c>
      <c r="O304">
        <f>IF(AND(ubezpieczenia[[#This Row],[Wiek]]&gt;=70, ubezpieczenia[[#This Row],[Wiek]]&lt;=79), 1,0)</f>
        <v>0</v>
      </c>
    </row>
    <row r="305" spans="1:15" x14ac:dyDescent="0.25">
      <c r="A305" t="s">
        <v>402</v>
      </c>
      <c r="B305" t="s">
        <v>403</v>
      </c>
      <c r="C305" s="1">
        <v>22555</v>
      </c>
      <c r="D305" t="s">
        <v>40</v>
      </c>
      <c r="E305">
        <f>MONTH(ubezpieczenia[[#This Row],[Data_urodz]])</f>
        <v>10</v>
      </c>
      <c r="F305">
        <f>IF(MID(ubezpieczenia[[#This Row],[Imie]],  LEN(ubezpieczenia[[#This Row],[Imie]]), 1)= "a", 1, 0)</f>
        <v>1</v>
      </c>
      <c r="G305">
        <f>2016 - YEAR(ubezpieczenia[[#This Row],[Data_urodz]])</f>
        <v>55</v>
      </c>
      <c r="H30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30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05">
        <f>IF(AND(ubezpieczenia[[#This Row],[Wiek]]&gt;=20, ubezpieczenia[[#This Row],[Wiek]]&lt;=29), 1,0)</f>
        <v>0</v>
      </c>
      <c r="K305">
        <f>IF(AND(ubezpieczenia[[#This Row],[Wiek]]&gt;=30, ubezpieczenia[[#This Row],[Wiek]]&lt;=39), 1,0)</f>
        <v>0</v>
      </c>
      <c r="L305">
        <f>IF(AND(ubezpieczenia[[#This Row],[Wiek]]&gt;=40, ubezpieczenia[[#This Row],[Wiek]]&lt;=49), 1,0)</f>
        <v>0</v>
      </c>
      <c r="M305">
        <f>IF(AND(ubezpieczenia[[#This Row],[Wiek]]&gt;=50, ubezpieczenia[[#This Row],[Wiek]]&lt;=59), 1,0)</f>
        <v>1</v>
      </c>
      <c r="N305">
        <f>IF(AND(ubezpieczenia[[#This Row],[Wiek]]&gt;=60, ubezpieczenia[[#This Row],[Wiek]]&lt;=69), 1,0)</f>
        <v>0</v>
      </c>
      <c r="O305">
        <f>IF(AND(ubezpieczenia[[#This Row],[Wiek]]&gt;=70, ubezpieczenia[[#This Row],[Wiek]]&lt;=79), 1,0)</f>
        <v>0</v>
      </c>
    </row>
    <row r="306" spans="1:15" x14ac:dyDescent="0.25">
      <c r="A306" t="s">
        <v>317</v>
      </c>
      <c r="B306" t="s">
        <v>20</v>
      </c>
      <c r="C306" s="1">
        <v>22508</v>
      </c>
      <c r="D306" t="s">
        <v>12</v>
      </c>
      <c r="E306">
        <f>MONTH(ubezpieczenia[[#This Row],[Data_urodz]])</f>
        <v>8</v>
      </c>
      <c r="F306">
        <f>IF(MID(ubezpieczenia[[#This Row],[Imie]],  LEN(ubezpieczenia[[#This Row],[Imie]]), 1)= "a", 1, 0)</f>
        <v>1</v>
      </c>
      <c r="G306">
        <f>2016 - YEAR(ubezpieczenia[[#This Row],[Data_urodz]])</f>
        <v>55</v>
      </c>
      <c r="H30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30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06">
        <f>IF(AND(ubezpieczenia[[#This Row],[Wiek]]&gt;=20, ubezpieczenia[[#This Row],[Wiek]]&lt;=29), 1,0)</f>
        <v>0</v>
      </c>
      <c r="K306">
        <f>IF(AND(ubezpieczenia[[#This Row],[Wiek]]&gt;=30, ubezpieczenia[[#This Row],[Wiek]]&lt;=39), 1,0)</f>
        <v>0</v>
      </c>
      <c r="L306">
        <f>IF(AND(ubezpieczenia[[#This Row],[Wiek]]&gt;=40, ubezpieczenia[[#This Row],[Wiek]]&lt;=49), 1,0)</f>
        <v>0</v>
      </c>
      <c r="M306">
        <f>IF(AND(ubezpieczenia[[#This Row],[Wiek]]&gt;=50, ubezpieczenia[[#This Row],[Wiek]]&lt;=59), 1,0)</f>
        <v>1</v>
      </c>
      <c r="N306">
        <f>IF(AND(ubezpieczenia[[#This Row],[Wiek]]&gt;=60, ubezpieczenia[[#This Row],[Wiek]]&lt;=69), 1,0)</f>
        <v>0</v>
      </c>
      <c r="O306">
        <f>IF(AND(ubezpieczenia[[#This Row],[Wiek]]&gt;=70, ubezpieczenia[[#This Row],[Wiek]]&lt;=79), 1,0)</f>
        <v>0</v>
      </c>
    </row>
    <row r="307" spans="1:15" x14ac:dyDescent="0.25">
      <c r="A307" t="s">
        <v>404</v>
      </c>
      <c r="B307" t="s">
        <v>72</v>
      </c>
      <c r="C307" s="1">
        <v>29510</v>
      </c>
      <c r="D307" t="s">
        <v>6</v>
      </c>
      <c r="E307">
        <f>MONTH(ubezpieczenia[[#This Row],[Data_urodz]])</f>
        <v>10</v>
      </c>
      <c r="F307">
        <f>IF(MID(ubezpieczenia[[#This Row],[Imie]],  LEN(ubezpieczenia[[#This Row],[Imie]]), 1)= "a", 1, 0)</f>
        <v>0</v>
      </c>
      <c r="G307">
        <f>2016 - YEAR(ubezpieczenia[[#This Row],[Data_urodz]])</f>
        <v>36</v>
      </c>
      <c r="H30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30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307">
        <f>IF(AND(ubezpieczenia[[#This Row],[Wiek]]&gt;=20, ubezpieczenia[[#This Row],[Wiek]]&lt;=29), 1,0)</f>
        <v>0</v>
      </c>
      <c r="K307">
        <f>IF(AND(ubezpieczenia[[#This Row],[Wiek]]&gt;=30, ubezpieczenia[[#This Row],[Wiek]]&lt;=39), 1,0)</f>
        <v>1</v>
      </c>
      <c r="L307">
        <f>IF(AND(ubezpieczenia[[#This Row],[Wiek]]&gt;=40, ubezpieczenia[[#This Row],[Wiek]]&lt;=49), 1,0)</f>
        <v>0</v>
      </c>
      <c r="M307">
        <f>IF(AND(ubezpieczenia[[#This Row],[Wiek]]&gt;=50, ubezpieczenia[[#This Row],[Wiek]]&lt;=59), 1,0)</f>
        <v>0</v>
      </c>
      <c r="N307">
        <f>IF(AND(ubezpieczenia[[#This Row],[Wiek]]&gt;=60, ubezpieczenia[[#This Row],[Wiek]]&lt;=69), 1,0)</f>
        <v>0</v>
      </c>
      <c r="O307">
        <f>IF(AND(ubezpieczenia[[#This Row],[Wiek]]&gt;=70, ubezpieczenia[[#This Row],[Wiek]]&lt;=79), 1,0)</f>
        <v>0</v>
      </c>
    </row>
    <row r="308" spans="1:15" x14ac:dyDescent="0.25">
      <c r="A308" t="s">
        <v>405</v>
      </c>
      <c r="B308" t="s">
        <v>406</v>
      </c>
      <c r="C308" s="1">
        <v>22398</v>
      </c>
      <c r="D308" t="s">
        <v>12</v>
      </c>
      <c r="E308">
        <f>MONTH(ubezpieczenia[[#This Row],[Data_urodz]])</f>
        <v>4</v>
      </c>
      <c r="F308">
        <f>IF(MID(ubezpieczenia[[#This Row],[Imie]],  LEN(ubezpieczenia[[#This Row],[Imie]]), 1)= "a", 1, 0)</f>
        <v>0</v>
      </c>
      <c r="G308">
        <f>2016 - YEAR(ubezpieczenia[[#This Row],[Data_urodz]])</f>
        <v>55</v>
      </c>
      <c r="H30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30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308">
        <f>IF(AND(ubezpieczenia[[#This Row],[Wiek]]&gt;=20, ubezpieczenia[[#This Row],[Wiek]]&lt;=29), 1,0)</f>
        <v>0</v>
      </c>
      <c r="K308">
        <f>IF(AND(ubezpieczenia[[#This Row],[Wiek]]&gt;=30, ubezpieczenia[[#This Row],[Wiek]]&lt;=39), 1,0)</f>
        <v>0</v>
      </c>
      <c r="L308">
        <f>IF(AND(ubezpieczenia[[#This Row],[Wiek]]&gt;=40, ubezpieczenia[[#This Row],[Wiek]]&lt;=49), 1,0)</f>
        <v>0</v>
      </c>
      <c r="M308">
        <f>IF(AND(ubezpieczenia[[#This Row],[Wiek]]&gt;=50, ubezpieczenia[[#This Row],[Wiek]]&lt;=59), 1,0)</f>
        <v>1</v>
      </c>
      <c r="N308">
        <f>IF(AND(ubezpieczenia[[#This Row],[Wiek]]&gt;=60, ubezpieczenia[[#This Row],[Wiek]]&lt;=69), 1,0)</f>
        <v>0</v>
      </c>
      <c r="O308">
        <f>IF(AND(ubezpieczenia[[#This Row],[Wiek]]&gt;=70, ubezpieczenia[[#This Row],[Wiek]]&lt;=79), 1,0)</f>
        <v>0</v>
      </c>
    </row>
    <row r="309" spans="1:15" x14ac:dyDescent="0.25">
      <c r="A309" t="s">
        <v>407</v>
      </c>
      <c r="B309" t="s">
        <v>20</v>
      </c>
      <c r="C309" s="1">
        <v>28394</v>
      </c>
      <c r="D309" t="s">
        <v>9</v>
      </c>
      <c r="E309">
        <f>MONTH(ubezpieczenia[[#This Row],[Data_urodz]])</f>
        <v>9</v>
      </c>
      <c r="F309">
        <f>IF(MID(ubezpieczenia[[#This Row],[Imie]],  LEN(ubezpieczenia[[#This Row],[Imie]]), 1)= "a", 1, 0)</f>
        <v>1</v>
      </c>
      <c r="G309">
        <f>2016 - YEAR(ubezpieczenia[[#This Row],[Data_urodz]])</f>
        <v>39</v>
      </c>
      <c r="H30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30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09">
        <f>IF(AND(ubezpieczenia[[#This Row],[Wiek]]&gt;=20, ubezpieczenia[[#This Row],[Wiek]]&lt;=29), 1,0)</f>
        <v>0</v>
      </c>
      <c r="K309">
        <f>IF(AND(ubezpieczenia[[#This Row],[Wiek]]&gt;=30, ubezpieczenia[[#This Row],[Wiek]]&lt;=39), 1,0)</f>
        <v>1</v>
      </c>
      <c r="L309">
        <f>IF(AND(ubezpieczenia[[#This Row],[Wiek]]&gt;=40, ubezpieczenia[[#This Row],[Wiek]]&lt;=49), 1,0)</f>
        <v>0</v>
      </c>
      <c r="M309">
        <f>IF(AND(ubezpieczenia[[#This Row],[Wiek]]&gt;=50, ubezpieczenia[[#This Row],[Wiek]]&lt;=59), 1,0)</f>
        <v>0</v>
      </c>
      <c r="N309">
        <f>IF(AND(ubezpieczenia[[#This Row],[Wiek]]&gt;=60, ubezpieczenia[[#This Row],[Wiek]]&lt;=69), 1,0)</f>
        <v>0</v>
      </c>
      <c r="O309">
        <f>IF(AND(ubezpieczenia[[#This Row],[Wiek]]&gt;=70, ubezpieczenia[[#This Row],[Wiek]]&lt;=79), 1,0)</f>
        <v>0</v>
      </c>
    </row>
    <row r="310" spans="1:15" x14ac:dyDescent="0.25">
      <c r="A310" t="s">
        <v>408</v>
      </c>
      <c r="B310" t="s">
        <v>139</v>
      </c>
      <c r="C310" s="1">
        <v>16244</v>
      </c>
      <c r="D310" t="s">
        <v>6</v>
      </c>
      <c r="E310">
        <f>MONTH(ubezpieczenia[[#This Row],[Data_urodz]])</f>
        <v>6</v>
      </c>
      <c r="F310">
        <f>IF(MID(ubezpieczenia[[#This Row],[Imie]],  LEN(ubezpieczenia[[#This Row],[Imie]]), 1)= "a", 1, 0)</f>
        <v>0</v>
      </c>
      <c r="G310">
        <f>2016 - YEAR(ubezpieczenia[[#This Row],[Data_urodz]])</f>
        <v>72</v>
      </c>
      <c r="H31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31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310">
        <f>IF(AND(ubezpieczenia[[#This Row],[Wiek]]&gt;=20, ubezpieczenia[[#This Row],[Wiek]]&lt;=29), 1,0)</f>
        <v>0</v>
      </c>
      <c r="K310">
        <f>IF(AND(ubezpieczenia[[#This Row],[Wiek]]&gt;=30, ubezpieczenia[[#This Row],[Wiek]]&lt;=39), 1,0)</f>
        <v>0</v>
      </c>
      <c r="L310">
        <f>IF(AND(ubezpieczenia[[#This Row],[Wiek]]&gt;=40, ubezpieczenia[[#This Row],[Wiek]]&lt;=49), 1,0)</f>
        <v>0</v>
      </c>
      <c r="M310">
        <f>IF(AND(ubezpieczenia[[#This Row],[Wiek]]&gt;=50, ubezpieczenia[[#This Row],[Wiek]]&lt;=59), 1,0)</f>
        <v>0</v>
      </c>
      <c r="N310">
        <f>IF(AND(ubezpieczenia[[#This Row],[Wiek]]&gt;=60, ubezpieczenia[[#This Row],[Wiek]]&lt;=69), 1,0)</f>
        <v>0</v>
      </c>
      <c r="O310">
        <f>IF(AND(ubezpieczenia[[#This Row],[Wiek]]&gt;=70, ubezpieczenia[[#This Row],[Wiek]]&lt;=79), 1,0)</f>
        <v>1</v>
      </c>
    </row>
    <row r="311" spans="1:15" x14ac:dyDescent="0.25">
      <c r="A311" t="s">
        <v>409</v>
      </c>
      <c r="B311" t="s">
        <v>167</v>
      </c>
      <c r="C311" s="1">
        <v>32836</v>
      </c>
      <c r="D311" t="s">
        <v>12</v>
      </c>
      <c r="E311">
        <f>MONTH(ubezpieczenia[[#This Row],[Data_urodz]])</f>
        <v>11</v>
      </c>
      <c r="F311">
        <f>IF(MID(ubezpieczenia[[#This Row],[Imie]],  LEN(ubezpieczenia[[#This Row],[Imie]]), 1)= "a", 1, 0)</f>
        <v>0</v>
      </c>
      <c r="G311">
        <f>2016 - YEAR(ubezpieczenia[[#This Row],[Data_urodz]])</f>
        <v>27</v>
      </c>
      <c r="H31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31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311">
        <f>IF(AND(ubezpieczenia[[#This Row],[Wiek]]&gt;=20, ubezpieczenia[[#This Row],[Wiek]]&lt;=29), 1,0)</f>
        <v>1</v>
      </c>
      <c r="K311">
        <f>IF(AND(ubezpieczenia[[#This Row],[Wiek]]&gt;=30, ubezpieczenia[[#This Row],[Wiek]]&lt;=39), 1,0)</f>
        <v>0</v>
      </c>
      <c r="L311">
        <f>IF(AND(ubezpieczenia[[#This Row],[Wiek]]&gt;=40, ubezpieczenia[[#This Row],[Wiek]]&lt;=49), 1,0)</f>
        <v>0</v>
      </c>
      <c r="M311">
        <f>IF(AND(ubezpieczenia[[#This Row],[Wiek]]&gt;=50, ubezpieczenia[[#This Row],[Wiek]]&lt;=59), 1,0)</f>
        <v>0</v>
      </c>
      <c r="N311">
        <f>IF(AND(ubezpieczenia[[#This Row],[Wiek]]&gt;=60, ubezpieczenia[[#This Row],[Wiek]]&lt;=69), 1,0)</f>
        <v>0</v>
      </c>
      <c r="O311">
        <f>IF(AND(ubezpieczenia[[#This Row],[Wiek]]&gt;=70, ubezpieczenia[[#This Row],[Wiek]]&lt;=79), 1,0)</f>
        <v>0</v>
      </c>
    </row>
    <row r="312" spans="1:15" x14ac:dyDescent="0.25">
      <c r="A312" t="s">
        <v>410</v>
      </c>
      <c r="B312" t="s">
        <v>141</v>
      </c>
      <c r="C312" s="1">
        <v>23528</v>
      </c>
      <c r="D312" t="s">
        <v>6</v>
      </c>
      <c r="E312">
        <f>MONTH(ubezpieczenia[[#This Row],[Data_urodz]])</f>
        <v>5</v>
      </c>
      <c r="F312">
        <f>IF(MID(ubezpieczenia[[#This Row],[Imie]],  LEN(ubezpieczenia[[#This Row],[Imie]]), 1)= "a", 1, 0)</f>
        <v>0</v>
      </c>
      <c r="G312">
        <f>2016 - YEAR(ubezpieczenia[[#This Row],[Data_urodz]])</f>
        <v>52</v>
      </c>
      <c r="H31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31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312">
        <f>IF(AND(ubezpieczenia[[#This Row],[Wiek]]&gt;=20, ubezpieczenia[[#This Row],[Wiek]]&lt;=29), 1,0)</f>
        <v>0</v>
      </c>
      <c r="K312">
        <f>IF(AND(ubezpieczenia[[#This Row],[Wiek]]&gt;=30, ubezpieczenia[[#This Row],[Wiek]]&lt;=39), 1,0)</f>
        <v>0</v>
      </c>
      <c r="L312">
        <f>IF(AND(ubezpieczenia[[#This Row],[Wiek]]&gt;=40, ubezpieczenia[[#This Row],[Wiek]]&lt;=49), 1,0)</f>
        <v>0</v>
      </c>
      <c r="M312">
        <f>IF(AND(ubezpieczenia[[#This Row],[Wiek]]&gt;=50, ubezpieczenia[[#This Row],[Wiek]]&lt;=59), 1,0)</f>
        <v>1</v>
      </c>
      <c r="N312">
        <f>IF(AND(ubezpieczenia[[#This Row],[Wiek]]&gt;=60, ubezpieczenia[[#This Row],[Wiek]]&lt;=69), 1,0)</f>
        <v>0</v>
      </c>
      <c r="O312">
        <f>IF(AND(ubezpieczenia[[#This Row],[Wiek]]&gt;=70, ubezpieczenia[[#This Row],[Wiek]]&lt;=79), 1,0)</f>
        <v>0</v>
      </c>
    </row>
    <row r="313" spans="1:15" x14ac:dyDescent="0.25">
      <c r="A313" t="s">
        <v>411</v>
      </c>
      <c r="B313" t="s">
        <v>412</v>
      </c>
      <c r="C313" s="1">
        <v>28489</v>
      </c>
      <c r="D313" t="s">
        <v>12</v>
      </c>
      <c r="E313">
        <f>MONTH(ubezpieczenia[[#This Row],[Data_urodz]])</f>
        <v>12</v>
      </c>
      <c r="F313">
        <f>IF(MID(ubezpieczenia[[#This Row],[Imie]],  LEN(ubezpieczenia[[#This Row],[Imie]]), 1)= "a", 1, 0)</f>
        <v>1</v>
      </c>
      <c r="G313">
        <f>2016 - YEAR(ubezpieczenia[[#This Row],[Data_urodz]])</f>
        <v>39</v>
      </c>
      <c r="H31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31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13">
        <f>IF(AND(ubezpieczenia[[#This Row],[Wiek]]&gt;=20, ubezpieczenia[[#This Row],[Wiek]]&lt;=29), 1,0)</f>
        <v>0</v>
      </c>
      <c r="K313">
        <f>IF(AND(ubezpieczenia[[#This Row],[Wiek]]&gt;=30, ubezpieczenia[[#This Row],[Wiek]]&lt;=39), 1,0)</f>
        <v>1</v>
      </c>
      <c r="L313">
        <f>IF(AND(ubezpieczenia[[#This Row],[Wiek]]&gt;=40, ubezpieczenia[[#This Row],[Wiek]]&lt;=49), 1,0)</f>
        <v>0</v>
      </c>
      <c r="M313">
        <f>IF(AND(ubezpieczenia[[#This Row],[Wiek]]&gt;=50, ubezpieczenia[[#This Row],[Wiek]]&lt;=59), 1,0)</f>
        <v>0</v>
      </c>
      <c r="N313">
        <f>IF(AND(ubezpieczenia[[#This Row],[Wiek]]&gt;=60, ubezpieczenia[[#This Row],[Wiek]]&lt;=69), 1,0)</f>
        <v>0</v>
      </c>
      <c r="O313">
        <f>IF(AND(ubezpieczenia[[#This Row],[Wiek]]&gt;=70, ubezpieczenia[[#This Row],[Wiek]]&lt;=79), 1,0)</f>
        <v>0</v>
      </c>
    </row>
    <row r="314" spans="1:15" x14ac:dyDescent="0.25">
      <c r="A314" t="s">
        <v>413</v>
      </c>
      <c r="B314" t="s">
        <v>399</v>
      </c>
      <c r="C314" s="1">
        <v>20920</v>
      </c>
      <c r="D314" t="s">
        <v>12</v>
      </c>
      <c r="E314">
        <f>MONTH(ubezpieczenia[[#This Row],[Data_urodz]])</f>
        <v>4</v>
      </c>
      <c r="F314">
        <f>IF(MID(ubezpieczenia[[#This Row],[Imie]],  LEN(ubezpieczenia[[#This Row],[Imie]]), 1)= "a", 1, 0)</f>
        <v>0</v>
      </c>
      <c r="G314">
        <f>2016 - YEAR(ubezpieczenia[[#This Row],[Data_urodz]])</f>
        <v>59</v>
      </c>
      <c r="H31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31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314">
        <f>IF(AND(ubezpieczenia[[#This Row],[Wiek]]&gt;=20, ubezpieczenia[[#This Row],[Wiek]]&lt;=29), 1,0)</f>
        <v>0</v>
      </c>
      <c r="K314">
        <f>IF(AND(ubezpieczenia[[#This Row],[Wiek]]&gt;=30, ubezpieczenia[[#This Row],[Wiek]]&lt;=39), 1,0)</f>
        <v>0</v>
      </c>
      <c r="L314">
        <f>IF(AND(ubezpieczenia[[#This Row],[Wiek]]&gt;=40, ubezpieczenia[[#This Row],[Wiek]]&lt;=49), 1,0)</f>
        <v>0</v>
      </c>
      <c r="M314">
        <f>IF(AND(ubezpieczenia[[#This Row],[Wiek]]&gt;=50, ubezpieczenia[[#This Row],[Wiek]]&lt;=59), 1,0)</f>
        <v>1</v>
      </c>
      <c r="N314">
        <f>IF(AND(ubezpieczenia[[#This Row],[Wiek]]&gt;=60, ubezpieczenia[[#This Row],[Wiek]]&lt;=69), 1,0)</f>
        <v>0</v>
      </c>
      <c r="O314">
        <f>IF(AND(ubezpieczenia[[#This Row],[Wiek]]&gt;=70, ubezpieczenia[[#This Row],[Wiek]]&lt;=79), 1,0)</f>
        <v>0</v>
      </c>
    </row>
    <row r="315" spans="1:15" x14ac:dyDescent="0.25">
      <c r="A315" t="s">
        <v>414</v>
      </c>
      <c r="B315" t="s">
        <v>11</v>
      </c>
      <c r="C315" s="1">
        <v>34164</v>
      </c>
      <c r="D315" t="s">
        <v>6</v>
      </c>
      <c r="E315">
        <f>MONTH(ubezpieczenia[[#This Row],[Data_urodz]])</f>
        <v>7</v>
      </c>
      <c r="F315">
        <f>IF(MID(ubezpieczenia[[#This Row],[Imie]],  LEN(ubezpieczenia[[#This Row],[Imie]]), 1)= "a", 1, 0)</f>
        <v>1</v>
      </c>
      <c r="G315">
        <f>2016 - YEAR(ubezpieczenia[[#This Row],[Data_urodz]])</f>
        <v>23</v>
      </c>
      <c r="H31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31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15">
        <f>IF(AND(ubezpieczenia[[#This Row],[Wiek]]&gt;=20, ubezpieczenia[[#This Row],[Wiek]]&lt;=29), 1,0)</f>
        <v>1</v>
      </c>
      <c r="K315">
        <f>IF(AND(ubezpieczenia[[#This Row],[Wiek]]&gt;=30, ubezpieczenia[[#This Row],[Wiek]]&lt;=39), 1,0)</f>
        <v>0</v>
      </c>
      <c r="L315">
        <f>IF(AND(ubezpieczenia[[#This Row],[Wiek]]&gt;=40, ubezpieczenia[[#This Row],[Wiek]]&lt;=49), 1,0)</f>
        <v>0</v>
      </c>
      <c r="M315">
        <f>IF(AND(ubezpieczenia[[#This Row],[Wiek]]&gt;=50, ubezpieczenia[[#This Row],[Wiek]]&lt;=59), 1,0)</f>
        <v>0</v>
      </c>
      <c r="N315">
        <f>IF(AND(ubezpieczenia[[#This Row],[Wiek]]&gt;=60, ubezpieczenia[[#This Row],[Wiek]]&lt;=69), 1,0)</f>
        <v>0</v>
      </c>
      <c r="O315">
        <f>IF(AND(ubezpieczenia[[#This Row],[Wiek]]&gt;=70, ubezpieczenia[[#This Row],[Wiek]]&lt;=79), 1,0)</f>
        <v>0</v>
      </c>
    </row>
    <row r="316" spans="1:15" x14ac:dyDescent="0.25">
      <c r="A316" t="s">
        <v>415</v>
      </c>
      <c r="B316" t="s">
        <v>246</v>
      </c>
      <c r="C316" s="1">
        <v>32341</v>
      </c>
      <c r="D316" t="s">
        <v>6</v>
      </c>
      <c r="E316">
        <f>MONTH(ubezpieczenia[[#This Row],[Data_urodz]])</f>
        <v>7</v>
      </c>
      <c r="F316">
        <f>IF(MID(ubezpieczenia[[#This Row],[Imie]],  LEN(ubezpieczenia[[#This Row],[Imie]]), 1)= "a", 1, 0)</f>
        <v>0</v>
      </c>
      <c r="G316">
        <f>2016 - YEAR(ubezpieczenia[[#This Row],[Data_urodz]])</f>
        <v>28</v>
      </c>
      <c r="H31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31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316">
        <f>IF(AND(ubezpieczenia[[#This Row],[Wiek]]&gt;=20, ubezpieczenia[[#This Row],[Wiek]]&lt;=29), 1,0)</f>
        <v>1</v>
      </c>
      <c r="K316">
        <f>IF(AND(ubezpieczenia[[#This Row],[Wiek]]&gt;=30, ubezpieczenia[[#This Row],[Wiek]]&lt;=39), 1,0)</f>
        <v>0</v>
      </c>
      <c r="L316">
        <f>IF(AND(ubezpieczenia[[#This Row],[Wiek]]&gt;=40, ubezpieczenia[[#This Row],[Wiek]]&lt;=49), 1,0)</f>
        <v>0</v>
      </c>
      <c r="M316">
        <f>IF(AND(ubezpieczenia[[#This Row],[Wiek]]&gt;=50, ubezpieczenia[[#This Row],[Wiek]]&lt;=59), 1,0)</f>
        <v>0</v>
      </c>
      <c r="N316">
        <f>IF(AND(ubezpieczenia[[#This Row],[Wiek]]&gt;=60, ubezpieczenia[[#This Row],[Wiek]]&lt;=69), 1,0)</f>
        <v>0</v>
      </c>
      <c r="O316">
        <f>IF(AND(ubezpieczenia[[#This Row],[Wiek]]&gt;=70, ubezpieczenia[[#This Row],[Wiek]]&lt;=79), 1,0)</f>
        <v>0</v>
      </c>
    </row>
    <row r="317" spans="1:15" x14ac:dyDescent="0.25">
      <c r="A317" t="s">
        <v>416</v>
      </c>
      <c r="B317" t="s">
        <v>194</v>
      </c>
      <c r="C317" s="1">
        <v>16640</v>
      </c>
      <c r="D317" t="s">
        <v>12</v>
      </c>
      <c r="E317">
        <f>MONTH(ubezpieczenia[[#This Row],[Data_urodz]])</f>
        <v>7</v>
      </c>
      <c r="F317">
        <f>IF(MID(ubezpieczenia[[#This Row],[Imie]],  LEN(ubezpieczenia[[#This Row],[Imie]]), 1)= "a", 1, 0)</f>
        <v>1</v>
      </c>
      <c r="G317">
        <f>2016 - YEAR(ubezpieczenia[[#This Row],[Data_urodz]])</f>
        <v>71</v>
      </c>
      <c r="H31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31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17">
        <f>IF(AND(ubezpieczenia[[#This Row],[Wiek]]&gt;=20, ubezpieczenia[[#This Row],[Wiek]]&lt;=29), 1,0)</f>
        <v>0</v>
      </c>
      <c r="K317">
        <f>IF(AND(ubezpieczenia[[#This Row],[Wiek]]&gt;=30, ubezpieczenia[[#This Row],[Wiek]]&lt;=39), 1,0)</f>
        <v>0</v>
      </c>
      <c r="L317">
        <f>IF(AND(ubezpieczenia[[#This Row],[Wiek]]&gt;=40, ubezpieczenia[[#This Row],[Wiek]]&lt;=49), 1,0)</f>
        <v>0</v>
      </c>
      <c r="M317">
        <f>IF(AND(ubezpieczenia[[#This Row],[Wiek]]&gt;=50, ubezpieczenia[[#This Row],[Wiek]]&lt;=59), 1,0)</f>
        <v>0</v>
      </c>
      <c r="N317">
        <f>IF(AND(ubezpieczenia[[#This Row],[Wiek]]&gt;=60, ubezpieczenia[[#This Row],[Wiek]]&lt;=69), 1,0)</f>
        <v>0</v>
      </c>
      <c r="O317">
        <f>IF(AND(ubezpieczenia[[#This Row],[Wiek]]&gt;=70, ubezpieczenia[[#This Row],[Wiek]]&lt;=79), 1,0)</f>
        <v>1</v>
      </c>
    </row>
    <row r="318" spans="1:15" x14ac:dyDescent="0.25">
      <c r="A318" t="s">
        <v>417</v>
      </c>
      <c r="B318" t="s">
        <v>418</v>
      </c>
      <c r="C318" s="1">
        <v>28217</v>
      </c>
      <c r="D318" t="s">
        <v>12</v>
      </c>
      <c r="E318">
        <f>MONTH(ubezpieczenia[[#This Row],[Data_urodz]])</f>
        <v>4</v>
      </c>
      <c r="F318">
        <f>IF(MID(ubezpieczenia[[#This Row],[Imie]],  LEN(ubezpieczenia[[#This Row],[Imie]]), 1)= "a", 1, 0)</f>
        <v>0</v>
      </c>
      <c r="G318">
        <f>2016 - YEAR(ubezpieczenia[[#This Row],[Data_urodz]])</f>
        <v>39</v>
      </c>
      <c r="H31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31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318">
        <f>IF(AND(ubezpieczenia[[#This Row],[Wiek]]&gt;=20, ubezpieczenia[[#This Row],[Wiek]]&lt;=29), 1,0)</f>
        <v>0</v>
      </c>
      <c r="K318">
        <f>IF(AND(ubezpieczenia[[#This Row],[Wiek]]&gt;=30, ubezpieczenia[[#This Row],[Wiek]]&lt;=39), 1,0)</f>
        <v>1</v>
      </c>
      <c r="L318">
        <f>IF(AND(ubezpieczenia[[#This Row],[Wiek]]&gt;=40, ubezpieczenia[[#This Row],[Wiek]]&lt;=49), 1,0)</f>
        <v>0</v>
      </c>
      <c r="M318">
        <f>IF(AND(ubezpieczenia[[#This Row],[Wiek]]&gt;=50, ubezpieczenia[[#This Row],[Wiek]]&lt;=59), 1,0)</f>
        <v>0</v>
      </c>
      <c r="N318">
        <f>IF(AND(ubezpieczenia[[#This Row],[Wiek]]&gt;=60, ubezpieczenia[[#This Row],[Wiek]]&lt;=69), 1,0)</f>
        <v>0</v>
      </c>
      <c r="O318">
        <f>IF(AND(ubezpieczenia[[#This Row],[Wiek]]&gt;=70, ubezpieczenia[[#This Row],[Wiek]]&lt;=79), 1,0)</f>
        <v>0</v>
      </c>
    </row>
    <row r="319" spans="1:15" x14ac:dyDescent="0.25">
      <c r="A319" t="s">
        <v>190</v>
      </c>
      <c r="B319" t="s">
        <v>419</v>
      </c>
      <c r="C319" s="1">
        <v>32646</v>
      </c>
      <c r="D319" t="s">
        <v>40</v>
      </c>
      <c r="E319">
        <f>MONTH(ubezpieczenia[[#This Row],[Data_urodz]])</f>
        <v>5</v>
      </c>
      <c r="F319">
        <f>IF(MID(ubezpieczenia[[#This Row],[Imie]],  LEN(ubezpieczenia[[#This Row],[Imie]]), 1)= "a", 1, 0)</f>
        <v>0</v>
      </c>
      <c r="G319">
        <f>2016 - YEAR(ubezpieczenia[[#This Row],[Data_urodz]])</f>
        <v>27</v>
      </c>
      <c r="H31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31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30</v>
      </c>
      <c r="J319">
        <f>IF(AND(ubezpieczenia[[#This Row],[Wiek]]&gt;=20, ubezpieczenia[[#This Row],[Wiek]]&lt;=29), 1,0)</f>
        <v>1</v>
      </c>
      <c r="K319">
        <f>IF(AND(ubezpieczenia[[#This Row],[Wiek]]&gt;=30, ubezpieczenia[[#This Row],[Wiek]]&lt;=39), 1,0)</f>
        <v>0</v>
      </c>
      <c r="L319">
        <f>IF(AND(ubezpieczenia[[#This Row],[Wiek]]&gt;=40, ubezpieczenia[[#This Row],[Wiek]]&lt;=49), 1,0)</f>
        <v>0</v>
      </c>
      <c r="M319">
        <f>IF(AND(ubezpieczenia[[#This Row],[Wiek]]&gt;=50, ubezpieczenia[[#This Row],[Wiek]]&lt;=59), 1,0)</f>
        <v>0</v>
      </c>
      <c r="N319">
        <f>IF(AND(ubezpieczenia[[#This Row],[Wiek]]&gt;=60, ubezpieczenia[[#This Row],[Wiek]]&lt;=69), 1,0)</f>
        <v>0</v>
      </c>
      <c r="O319">
        <f>IF(AND(ubezpieczenia[[#This Row],[Wiek]]&gt;=70, ubezpieczenia[[#This Row],[Wiek]]&lt;=79), 1,0)</f>
        <v>0</v>
      </c>
    </row>
    <row r="320" spans="1:15" x14ac:dyDescent="0.25">
      <c r="A320" t="s">
        <v>420</v>
      </c>
      <c r="B320" t="s">
        <v>5</v>
      </c>
      <c r="C320" s="1">
        <v>28636</v>
      </c>
      <c r="D320" t="s">
        <v>40</v>
      </c>
      <c r="E320">
        <f>MONTH(ubezpieczenia[[#This Row],[Data_urodz]])</f>
        <v>5</v>
      </c>
      <c r="F320">
        <f>IF(MID(ubezpieczenia[[#This Row],[Imie]],  LEN(ubezpieczenia[[#This Row],[Imie]]), 1)= "a", 1, 0)</f>
        <v>1</v>
      </c>
      <c r="G320">
        <f>2016 - YEAR(ubezpieczenia[[#This Row],[Data_urodz]])</f>
        <v>38</v>
      </c>
      <c r="H32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32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20">
        <f>IF(AND(ubezpieczenia[[#This Row],[Wiek]]&gt;=20, ubezpieczenia[[#This Row],[Wiek]]&lt;=29), 1,0)</f>
        <v>0</v>
      </c>
      <c r="K320">
        <f>IF(AND(ubezpieczenia[[#This Row],[Wiek]]&gt;=30, ubezpieczenia[[#This Row],[Wiek]]&lt;=39), 1,0)</f>
        <v>1</v>
      </c>
      <c r="L320">
        <f>IF(AND(ubezpieczenia[[#This Row],[Wiek]]&gt;=40, ubezpieczenia[[#This Row],[Wiek]]&lt;=49), 1,0)</f>
        <v>0</v>
      </c>
      <c r="M320">
        <f>IF(AND(ubezpieczenia[[#This Row],[Wiek]]&gt;=50, ubezpieczenia[[#This Row],[Wiek]]&lt;=59), 1,0)</f>
        <v>0</v>
      </c>
      <c r="N320">
        <f>IF(AND(ubezpieczenia[[#This Row],[Wiek]]&gt;=60, ubezpieczenia[[#This Row],[Wiek]]&lt;=69), 1,0)</f>
        <v>0</v>
      </c>
      <c r="O320">
        <f>IF(AND(ubezpieczenia[[#This Row],[Wiek]]&gt;=70, ubezpieczenia[[#This Row],[Wiek]]&lt;=79), 1,0)</f>
        <v>0</v>
      </c>
    </row>
    <row r="321" spans="1:15" x14ac:dyDescent="0.25">
      <c r="A321" t="s">
        <v>421</v>
      </c>
      <c r="B321" t="s">
        <v>8</v>
      </c>
      <c r="C321" s="1">
        <v>30418</v>
      </c>
      <c r="D321" t="s">
        <v>12</v>
      </c>
      <c r="E321">
        <f>MONTH(ubezpieczenia[[#This Row],[Data_urodz]])</f>
        <v>4</v>
      </c>
      <c r="F321">
        <f>IF(MID(ubezpieczenia[[#This Row],[Imie]],  LEN(ubezpieczenia[[#This Row],[Imie]]), 1)= "a", 1, 0)</f>
        <v>0</v>
      </c>
      <c r="G321">
        <f>2016 - YEAR(ubezpieczenia[[#This Row],[Data_urodz]])</f>
        <v>33</v>
      </c>
      <c r="H32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32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45</v>
      </c>
      <c r="J321">
        <f>IF(AND(ubezpieczenia[[#This Row],[Wiek]]&gt;=20, ubezpieczenia[[#This Row],[Wiek]]&lt;=29), 1,0)</f>
        <v>0</v>
      </c>
      <c r="K321">
        <f>IF(AND(ubezpieczenia[[#This Row],[Wiek]]&gt;=30, ubezpieczenia[[#This Row],[Wiek]]&lt;=39), 1,0)</f>
        <v>1</v>
      </c>
      <c r="L321">
        <f>IF(AND(ubezpieczenia[[#This Row],[Wiek]]&gt;=40, ubezpieczenia[[#This Row],[Wiek]]&lt;=49), 1,0)</f>
        <v>0</v>
      </c>
      <c r="M321">
        <f>IF(AND(ubezpieczenia[[#This Row],[Wiek]]&gt;=50, ubezpieczenia[[#This Row],[Wiek]]&lt;=59), 1,0)</f>
        <v>0</v>
      </c>
      <c r="N321">
        <f>IF(AND(ubezpieczenia[[#This Row],[Wiek]]&gt;=60, ubezpieczenia[[#This Row],[Wiek]]&lt;=69), 1,0)</f>
        <v>0</v>
      </c>
      <c r="O321">
        <f>IF(AND(ubezpieczenia[[#This Row],[Wiek]]&gt;=70, ubezpieczenia[[#This Row],[Wiek]]&lt;=79), 1,0)</f>
        <v>0</v>
      </c>
    </row>
    <row r="322" spans="1:15" x14ac:dyDescent="0.25">
      <c r="A322" t="s">
        <v>110</v>
      </c>
      <c r="B322" t="s">
        <v>368</v>
      </c>
      <c r="C322" s="1">
        <v>33971</v>
      </c>
      <c r="D322" t="s">
        <v>12</v>
      </c>
      <c r="E322">
        <f>MONTH(ubezpieczenia[[#This Row],[Data_urodz]])</f>
        <v>1</v>
      </c>
      <c r="F322">
        <f>IF(MID(ubezpieczenia[[#This Row],[Imie]],  LEN(ubezpieczenia[[#This Row],[Imie]]), 1)= "a", 1, 0)</f>
        <v>1</v>
      </c>
      <c r="G322">
        <f>2016 - YEAR(ubezpieczenia[[#This Row],[Data_urodz]])</f>
        <v>23</v>
      </c>
      <c r="H32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32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22">
        <f>IF(AND(ubezpieczenia[[#This Row],[Wiek]]&gt;=20, ubezpieczenia[[#This Row],[Wiek]]&lt;=29), 1,0)</f>
        <v>1</v>
      </c>
      <c r="K322">
        <f>IF(AND(ubezpieczenia[[#This Row],[Wiek]]&gt;=30, ubezpieczenia[[#This Row],[Wiek]]&lt;=39), 1,0)</f>
        <v>0</v>
      </c>
      <c r="L322">
        <f>IF(AND(ubezpieczenia[[#This Row],[Wiek]]&gt;=40, ubezpieczenia[[#This Row],[Wiek]]&lt;=49), 1,0)</f>
        <v>0</v>
      </c>
      <c r="M322">
        <f>IF(AND(ubezpieczenia[[#This Row],[Wiek]]&gt;=50, ubezpieczenia[[#This Row],[Wiek]]&lt;=59), 1,0)</f>
        <v>0</v>
      </c>
      <c r="N322">
        <f>IF(AND(ubezpieczenia[[#This Row],[Wiek]]&gt;=60, ubezpieczenia[[#This Row],[Wiek]]&lt;=69), 1,0)</f>
        <v>0</v>
      </c>
      <c r="O322">
        <f>IF(AND(ubezpieczenia[[#This Row],[Wiek]]&gt;=70, ubezpieczenia[[#This Row],[Wiek]]&lt;=79), 1,0)</f>
        <v>0</v>
      </c>
    </row>
    <row r="323" spans="1:15" x14ac:dyDescent="0.25">
      <c r="A323" t="s">
        <v>422</v>
      </c>
      <c r="B323" t="s">
        <v>52</v>
      </c>
      <c r="C323" s="1">
        <v>26974</v>
      </c>
      <c r="D323" t="s">
        <v>12</v>
      </c>
      <c r="E323">
        <f>MONTH(ubezpieczenia[[#This Row],[Data_urodz]])</f>
        <v>11</v>
      </c>
      <c r="F323">
        <f>IF(MID(ubezpieczenia[[#This Row],[Imie]],  LEN(ubezpieczenia[[#This Row],[Imie]]), 1)= "a", 1, 0)</f>
        <v>1</v>
      </c>
      <c r="G323">
        <f>2016 - YEAR(ubezpieczenia[[#This Row],[Data_urodz]])</f>
        <v>43</v>
      </c>
      <c r="H323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323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23">
        <f>IF(AND(ubezpieczenia[[#This Row],[Wiek]]&gt;=20, ubezpieczenia[[#This Row],[Wiek]]&lt;=29), 1,0)</f>
        <v>0</v>
      </c>
      <c r="K323">
        <f>IF(AND(ubezpieczenia[[#This Row],[Wiek]]&gt;=30, ubezpieczenia[[#This Row],[Wiek]]&lt;=39), 1,0)</f>
        <v>0</v>
      </c>
      <c r="L323">
        <f>IF(AND(ubezpieczenia[[#This Row],[Wiek]]&gt;=40, ubezpieczenia[[#This Row],[Wiek]]&lt;=49), 1,0)</f>
        <v>1</v>
      </c>
      <c r="M323">
        <f>IF(AND(ubezpieczenia[[#This Row],[Wiek]]&gt;=50, ubezpieczenia[[#This Row],[Wiek]]&lt;=59), 1,0)</f>
        <v>0</v>
      </c>
      <c r="N323">
        <f>IF(AND(ubezpieczenia[[#This Row],[Wiek]]&gt;=60, ubezpieczenia[[#This Row],[Wiek]]&lt;=69), 1,0)</f>
        <v>0</v>
      </c>
      <c r="O323">
        <f>IF(AND(ubezpieczenia[[#This Row],[Wiek]]&gt;=70, ubezpieczenia[[#This Row],[Wiek]]&lt;=79), 1,0)</f>
        <v>0</v>
      </c>
    </row>
    <row r="324" spans="1:15" x14ac:dyDescent="0.25">
      <c r="A324" t="s">
        <v>423</v>
      </c>
      <c r="B324" t="s">
        <v>47</v>
      </c>
      <c r="C324" s="1">
        <v>21339</v>
      </c>
      <c r="D324" t="s">
        <v>12</v>
      </c>
      <c r="E324">
        <f>MONTH(ubezpieczenia[[#This Row],[Data_urodz]])</f>
        <v>6</v>
      </c>
      <c r="F324">
        <f>IF(MID(ubezpieczenia[[#This Row],[Imie]],  LEN(ubezpieczenia[[#This Row],[Imie]]), 1)= "a", 1, 0)</f>
        <v>1</v>
      </c>
      <c r="G324">
        <f>2016 - YEAR(ubezpieczenia[[#This Row],[Data_urodz]])</f>
        <v>58</v>
      </c>
      <c r="H324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29.999999999999996</v>
      </c>
      <c r="I324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24">
        <f>IF(AND(ubezpieczenia[[#This Row],[Wiek]]&gt;=20, ubezpieczenia[[#This Row],[Wiek]]&lt;=29), 1,0)</f>
        <v>0</v>
      </c>
      <c r="K324">
        <f>IF(AND(ubezpieczenia[[#This Row],[Wiek]]&gt;=30, ubezpieczenia[[#This Row],[Wiek]]&lt;=39), 1,0)</f>
        <v>0</v>
      </c>
      <c r="L324">
        <f>IF(AND(ubezpieczenia[[#This Row],[Wiek]]&gt;=40, ubezpieczenia[[#This Row],[Wiek]]&lt;=49), 1,0)</f>
        <v>0</v>
      </c>
      <c r="M324">
        <f>IF(AND(ubezpieczenia[[#This Row],[Wiek]]&gt;=50, ubezpieczenia[[#This Row],[Wiek]]&lt;=59), 1,0)</f>
        <v>1</v>
      </c>
      <c r="N324">
        <f>IF(AND(ubezpieczenia[[#This Row],[Wiek]]&gt;=60, ubezpieczenia[[#This Row],[Wiek]]&lt;=69), 1,0)</f>
        <v>0</v>
      </c>
      <c r="O324">
        <f>IF(AND(ubezpieczenia[[#This Row],[Wiek]]&gt;=70, ubezpieczenia[[#This Row],[Wiek]]&lt;=79), 1,0)</f>
        <v>0</v>
      </c>
    </row>
    <row r="325" spans="1:15" x14ac:dyDescent="0.25">
      <c r="A325" t="s">
        <v>424</v>
      </c>
      <c r="B325" t="s">
        <v>90</v>
      </c>
      <c r="C325" s="1">
        <v>25150</v>
      </c>
      <c r="D325" t="s">
        <v>6</v>
      </c>
      <c r="E325">
        <f>MONTH(ubezpieczenia[[#This Row],[Data_urodz]])</f>
        <v>11</v>
      </c>
      <c r="F325">
        <f>IF(MID(ubezpieczenia[[#This Row],[Imie]],  LEN(ubezpieczenia[[#This Row],[Imie]]), 1)= "a", 1, 0)</f>
        <v>0</v>
      </c>
      <c r="G325">
        <f>2016 - YEAR(ubezpieczenia[[#This Row],[Data_urodz]])</f>
        <v>48</v>
      </c>
      <c r="H325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325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325">
        <f>IF(AND(ubezpieczenia[[#This Row],[Wiek]]&gt;=20, ubezpieczenia[[#This Row],[Wiek]]&lt;=29), 1,0)</f>
        <v>0</v>
      </c>
      <c r="K325">
        <f>IF(AND(ubezpieczenia[[#This Row],[Wiek]]&gt;=30, ubezpieczenia[[#This Row],[Wiek]]&lt;=39), 1,0)</f>
        <v>0</v>
      </c>
      <c r="L325">
        <f>IF(AND(ubezpieczenia[[#This Row],[Wiek]]&gt;=40, ubezpieczenia[[#This Row],[Wiek]]&lt;=49), 1,0)</f>
        <v>1</v>
      </c>
      <c r="M325">
        <f>IF(AND(ubezpieczenia[[#This Row],[Wiek]]&gt;=50, ubezpieczenia[[#This Row],[Wiek]]&lt;=59), 1,0)</f>
        <v>0</v>
      </c>
      <c r="N325">
        <f>IF(AND(ubezpieczenia[[#This Row],[Wiek]]&gt;=60, ubezpieczenia[[#This Row],[Wiek]]&lt;=69), 1,0)</f>
        <v>0</v>
      </c>
      <c r="O325">
        <f>IF(AND(ubezpieczenia[[#This Row],[Wiek]]&gt;=70, ubezpieczenia[[#This Row],[Wiek]]&lt;=79), 1,0)</f>
        <v>0</v>
      </c>
    </row>
    <row r="326" spans="1:15" x14ac:dyDescent="0.25">
      <c r="A326" t="s">
        <v>425</v>
      </c>
      <c r="B326" t="s">
        <v>8</v>
      </c>
      <c r="C326" s="1">
        <v>20340</v>
      </c>
      <c r="D326" t="s">
        <v>12</v>
      </c>
      <c r="E326">
        <f>MONTH(ubezpieczenia[[#This Row],[Data_urodz]])</f>
        <v>9</v>
      </c>
      <c r="F326">
        <f>IF(MID(ubezpieczenia[[#This Row],[Imie]],  LEN(ubezpieczenia[[#This Row],[Imie]]), 1)= "a", 1, 0)</f>
        <v>0</v>
      </c>
      <c r="G326">
        <f>2016 - YEAR(ubezpieczenia[[#This Row],[Data_urodz]])</f>
        <v>61</v>
      </c>
      <c r="H326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326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79</v>
      </c>
      <c r="J326">
        <f>IF(AND(ubezpieczenia[[#This Row],[Wiek]]&gt;=20, ubezpieczenia[[#This Row],[Wiek]]&lt;=29), 1,0)</f>
        <v>0</v>
      </c>
      <c r="K326">
        <f>IF(AND(ubezpieczenia[[#This Row],[Wiek]]&gt;=30, ubezpieczenia[[#This Row],[Wiek]]&lt;=39), 1,0)</f>
        <v>0</v>
      </c>
      <c r="L326">
        <f>IF(AND(ubezpieczenia[[#This Row],[Wiek]]&gt;=40, ubezpieczenia[[#This Row],[Wiek]]&lt;=49), 1,0)</f>
        <v>0</v>
      </c>
      <c r="M326">
        <f>IF(AND(ubezpieczenia[[#This Row],[Wiek]]&gt;=50, ubezpieczenia[[#This Row],[Wiek]]&lt;=59), 1,0)</f>
        <v>0</v>
      </c>
      <c r="N326">
        <f>IF(AND(ubezpieczenia[[#This Row],[Wiek]]&gt;=60, ubezpieczenia[[#This Row],[Wiek]]&lt;=69), 1,0)</f>
        <v>1</v>
      </c>
      <c r="O326">
        <f>IF(AND(ubezpieczenia[[#This Row],[Wiek]]&gt;=70, ubezpieczenia[[#This Row],[Wiek]]&lt;=79), 1,0)</f>
        <v>0</v>
      </c>
    </row>
    <row r="327" spans="1:15" x14ac:dyDescent="0.25">
      <c r="A327" t="s">
        <v>426</v>
      </c>
      <c r="B327" t="s">
        <v>131</v>
      </c>
      <c r="C327" s="1">
        <v>16045</v>
      </c>
      <c r="D327" t="s">
        <v>6</v>
      </c>
      <c r="E327">
        <f>MONTH(ubezpieczenia[[#This Row],[Data_urodz]])</f>
        <v>12</v>
      </c>
      <c r="F327">
        <f>IF(MID(ubezpieczenia[[#This Row],[Imie]],  LEN(ubezpieczenia[[#This Row],[Imie]]), 1)= "a", 1, 0)</f>
        <v>1</v>
      </c>
      <c r="G327">
        <f>2016 - YEAR(ubezpieczenia[[#This Row],[Data_urodz]])</f>
        <v>73</v>
      </c>
      <c r="H327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327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27">
        <f>IF(AND(ubezpieczenia[[#This Row],[Wiek]]&gt;=20, ubezpieczenia[[#This Row],[Wiek]]&lt;=29), 1,0)</f>
        <v>0</v>
      </c>
      <c r="K327">
        <f>IF(AND(ubezpieczenia[[#This Row],[Wiek]]&gt;=30, ubezpieczenia[[#This Row],[Wiek]]&lt;=39), 1,0)</f>
        <v>0</v>
      </c>
      <c r="L327">
        <f>IF(AND(ubezpieczenia[[#This Row],[Wiek]]&gt;=40, ubezpieczenia[[#This Row],[Wiek]]&lt;=49), 1,0)</f>
        <v>0</v>
      </c>
      <c r="M327">
        <f>IF(AND(ubezpieczenia[[#This Row],[Wiek]]&gt;=50, ubezpieczenia[[#This Row],[Wiek]]&lt;=59), 1,0)</f>
        <v>0</v>
      </c>
      <c r="N327">
        <f>IF(AND(ubezpieczenia[[#This Row],[Wiek]]&gt;=60, ubezpieczenia[[#This Row],[Wiek]]&lt;=69), 1,0)</f>
        <v>0</v>
      </c>
      <c r="O327">
        <f>IF(AND(ubezpieczenia[[#This Row],[Wiek]]&gt;=70, ubezpieczenia[[#This Row],[Wiek]]&lt;=79), 1,0)</f>
        <v>1</v>
      </c>
    </row>
    <row r="328" spans="1:15" x14ac:dyDescent="0.25">
      <c r="A328" t="s">
        <v>427</v>
      </c>
      <c r="B328" t="s">
        <v>37</v>
      </c>
      <c r="C328" s="1">
        <v>18568</v>
      </c>
      <c r="D328" t="s">
        <v>12</v>
      </c>
      <c r="E328">
        <f>MONTH(ubezpieczenia[[#This Row],[Data_urodz]])</f>
        <v>11</v>
      </c>
      <c r="F328">
        <f>IF(MID(ubezpieczenia[[#This Row],[Imie]],  LEN(ubezpieczenia[[#This Row],[Imie]]), 1)= "a", 1, 0)</f>
        <v>1</v>
      </c>
      <c r="G328">
        <f>2016 - YEAR(ubezpieczenia[[#This Row],[Data_urodz]])</f>
        <v>66</v>
      </c>
      <c r="H328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328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28">
        <f>IF(AND(ubezpieczenia[[#This Row],[Wiek]]&gt;=20, ubezpieczenia[[#This Row],[Wiek]]&lt;=29), 1,0)</f>
        <v>0</v>
      </c>
      <c r="K328">
        <f>IF(AND(ubezpieczenia[[#This Row],[Wiek]]&gt;=30, ubezpieczenia[[#This Row],[Wiek]]&lt;=39), 1,0)</f>
        <v>0</v>
      </c>
      <c r="L328">
        <f>IF(AND(ubezpieczenia[[#This Row],[Wiek]]&gt;=40, ubezpieczenia[[#This Row],[Wiek]]&lt;=49), 1,0)</f>
        <v>0</v>
      </c>
      <c r="M328">
        <f>IF(AND(ubezpieczenia[[#This Row],[Wiek]]&gt;=50, ubezpieczenia[[#This Row],[Wiek]]&lt;=59), 1,0)</f>
        <v>0</v>
      </c>
      <c r="N328">
        <f>IF(AND(ubezpieczenia[[#This Row],[Wiek]]&gt;=60, ubezpieczenia[[#This Row],[Wiek]]&lt;=69), 1,0)</f>
        <v>1</v>
      </c>
      <c r="O328">
        <f>IF(AND(ubezpieczenia[[#This Row],[Wiek]]&gt;=70, ubezpieczenia[[#This Row],[Wiek]]&lt;=79), 1,0)</f>
        <v>0</v>
      </c>
    </row>
    <row r="329" spans="1:15" x14ac:dyDescent="0.25">
      <c r="A329" t="s">
        <v>311</v>
      </c>
      <c r="B329" t="s">
        <v>199</v>
      </c>
      <c r="C329" s="1">
        <v>33976</v>
      </c>
      <c r="D329" t="s">
        <v>12</v>
      </c>
      <c r="E329">
        <f>MONTH(ubezpieczenia[[#This Row],[Data_urodz]])</f>
        <v>1</v>
      </c>
      <c r="F329">
        <f>IF(MID(ubezpieczenia[[#This Row],[Imie]],  LEN(ubezpieczenia[[#This Row],[Imie]]), 1)= "a", 1, 0)</f>
        <v>1</v>
      </c>
      <c r="G329">
        <f>2016 - YEAR(ubezpieczenia[[#This Row],[Data_urodz]])</f>
        <v>23</v>
      </c>
      <c r="H329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25</v>
      </c>
      <c r="I329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29">
        <f>IF(AND(ubezpieczenia[[#This Row],[Wiek]]&gt;=20, ubezpieczenia[[#This Row],[Wiek]]&lt;=29), 1,0)</f>
        <v>1</v>
      </c>
      <c r="K329">
        <f>IF(AND(ubezpieczenia[[#This Row],[Wiek]]&gt;=30, ubezpieczenia[[#This Row],[Wiek]]&lt;=39), 1,0)</f>
        <v>0</v>
      </c>
      <c r="L329">
        <f>IF(AND(ubezpieczenia[[#This Row],[Wiek]]&gt;=40, ubezpieczenia[[#This Row],[Wiek]]&lt;=49), 1,0)</f>
        <v>0</v>
      </c>
      <c r="M329">
        <f>IF(AND(ubezpieczenia[[#This Row],[Wiek]]&gt;=50, ubezpieczenia[[#This Row],[Wiek]]&lt;=59), 1,0)</f>
        <v>0</v>
      </c>
      <c r="N329">
        <f>IF(AND(ubezpieczenia[[#This Row],[Wiek]]&gt;=60, ubezpieczenia[[#This Row],[Wiek]]&lt;=69), 1,0)</f>
        <v>0</v>
      </c>
      <c r="O329">
        <f>IF(AND(ubezpieczenia[[#This Row],[Wiek]]&gt;=70, ubezpieczenia[[#This Row],[Wiek]]&lt;=79), 1,0)</f>
        <v>0</v>
      </c>
    </row>
    <row r="330" spans="1:15" x14ac:dyDescent="0.25">
      <c r="A330" t="s">
        <v>428</v>
      </c>
      <c r="B330" t="s">
        <v>429</v>
      </c>
      <c r="C330" s="1">
        <v>30720</v>
      </c>
      <c r="D330" t="s">
        <v>12</v>
      </c>
      <c r="E330">
        <f>MONTH(ubezpieczenia[[#This Row],[Data_urodz]])</f>
        <v>2</v>
      </c>
      <c r="F330">
        <f>IF(MID(ubezpieczenia[[#This Row],[Imie]],  LEN(ubezpieczenia[[#This Row],[Imie]]), 1)= "a", 1, 0)</f>
        <v>1</v>
      </c>
      <c r="G330">
        <f>2016 - YEAR(ubezpieczenia[[#This Row],[Data_urodz]])</f>
        <v>32</v>
      </c>
      <c r="H330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37.5</v>
      </c>
      <c r="I330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30">
        <f>IF(AND(ubezpieczenia[[#This Row],[Wiek]]&gt;=20, ubezpieczenia[[#This Row],[Wiek]]&lt;=29), 1,0)</f>
        <v>0</v>
      </c>
      <c r="K330">
        <f>IF(AND(ubezpieczenia[[#This Row],[Wiek]]&gt;=30, ubezpieczenia[[#This Row],[Wiek]]&lt;=39), 1,0)</f>
        <v>1</v>
      </c>
      <c r="L330">
        <f>IF(AND(ubezpieczenia[[#This Row],[Wiek]]&gt;=40, ubezpieczenia[[#This Row],[Wiek]]&lt;=49), 1,0)</f>
        <v>0</v>
      </c>
      <c r="M330">
        <f>IF(AND(ubezpieczenia[[#This Row],[Wiek]]&gt;=50, ubezpieczenia[[#This Row],[Wiek]]&lt;=59), 1,0)</f>
        <v>0</v>
      </c>
      <c r="N330">
        <f>IF(AND(ubezpieczenia[[#This Row],[Wiek]]&gt;=60, ubezpieczenia[[#This Row],[Wiek]]&lt;=69), 1,0)</f>
        <v>0</v>
      </c>
      <c r="O330">
        <f>IF(AND(ubezpieczenia[[#This Row],[Wiek]]&gt;=70, ubezpieczenia[[#This Row],[Wiek]]&lt;=79), 1,0)</f>
        <v>0</v>
      </c>
    </row>
    <row r="331" spans="1:15" x14ac:dyDescent="0.25">
      <c r="A331" t="s">
        <v>430</v>
      </c>
      <c r="B331" t="s">
        <v>141</v>
      </c>
      <c r="C331" s="1">
        <v>22604</v>
      </c>
      <c r="D331" t="s">
        <v>9</v>
      </c>
      <c r="E331">
        <f>MONTH(ubezpieczenia[[#This Row],[Data_urodz]])</f>
        <v>11</v>
      </c>
      <c r="F331">
        <f>IF(MID(ubezpieczenia[[#This Row],[Imie]],  LEN(ubezpieczenia[[#This Row],[Imie]]), 1)= "a", 1, 0)</f>
        <v>0</v>
      </c>
      <c r="G331">
        <f>2016 - YEAR(ubezpieczenia[[#This Row],[Data_urodz]])</f>
        <v>55</v>
      </c>
      <c r="H331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0</v>
      </c>
      <c r="I331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36</v>
      </c>
      <c r="J331">
        <f>IF(AND(ubezpieczenia[[#This Row],[Wiek]]&gt;=20, ubezpieczenia[[#This Row],[Wiek]]&lt;=29), 1,0)</f>
        <v>0</v>
      </c>
      <c r="K331">
        <f>IF(AND(ubezpieczenia[[#This Row],[Wiek]]&gt;=30, ubezpieczenia[[#This Row],[Wiek]]&lt;=39), 1,0)</f>
        <v>0</v>
      </c>
      <c r="L331">
        <f>IF(AND(ubezpieczenia[[#This Row],[Wiek]]&gt;=40, ubezpieczenia[[#This Row],[Wiek]]&lt;=49), 1,0)</f>
        <v>0</v>
      </c>
      <c r="M331">
        <f>IF(AND(ubezpieczenia[[#This Row],[Wiek]]&gt;=50, ubezpieczenia[[#This Row],[Wiek]]&lt;=59), 1,0)</f>
        <v>1</v>
      </c>
      <c r="N331">
        <f>IF(AND(ubezpieczenia[[#This Row],[Wiek]]&gt;=60, ubezpieczenia[[#This Row],[Wiek]]&lt;=69), 1,0)</f>
        <v>0</v>
      </c>
      <c r="O331">
        <f>IF(AND(ubezpieczenia[[#This Row],[Wiek]]&gt;=70, ubezpieczenia[[#This Row],[Wiek]]&lt;=79), 1,0)</f>
        <v>0</v>
      </c>
    </row>
    <row r="332" spans="1:15" x14ac:dyDescent="0.25">
      <c r="A332" t="s">
        <v>431</v>
      </c>
      <c r="B332" t="s">
        <v>368</v>
      </c>
      <c r="C332" s="1">
        <v>19123</v>
      </c>
      <c r="D332" t="s">
        <v>12</v>
      </c>
      <c r="E332">
        <f>MONTH(ubezpieczenia[[#This Row],[Data_urodz]])</f>
        <v>5</v>
      </c>
      <c r="F332">
        <f>IF(MID(ubezpieczenia[[#This Row],[Imie]],  LEN(ubezpieczenia[[#This Row],[Imie]]), 1)= "a", 1, 0)</f>
        <v>1</v>
      </c>
      <c r="G332">
        <f>2016 - YEAR(ubezpieczenia[[#This Row],[Data_urodz]])</f>
        <v>64</v>
      </c>
      <c r="H332">
        <f>IF(ubezpieczenia[[#This Row],[Czy kobieta]]=1, IF(ubezpieczenia[[#This Row],[Wiek]]&lt;=30, 25000*0.1%, IF(AND(ubezpieczenia[[#This Row],[Wiek]]&gt;=31, ubezpieczenia[[#This Row],[Wiek]]&lt;=45), 25000*0.15%, IF(AND(ubezpieczenia[[#This Row],[Wiek]]&gt;=46, ubezpieczenia[[#This Row],[Wiek]]&lt;=61), 25000*0.12%, IF(ubezpieczenia[[#This Row],[Wiek]]&gt;=61, 25000*0.12%+49, 0)))),0)</f>
        <v>79</v>
      </c>
      <c r="I332">
        <f>IF(ubezpieczenia[[#This Row],[Czy kobieta]]=0, IF(ubezpieczenia[[#This Row],[Wiek]]&lt;=30, 30000*0.1%, IF(AND(ubezpieczenia[[#This Row],[Wiek]]&gt;=31, ubezpieczenia[[#This Row],[Wiek]]&lt;=45), 30000*0.15%, IF(AND(ubezpieczenia[[#This Row],[Wiek]]&gt;=46, ubezpieczenia[[#This Row],[Wiek]]&lt;=60), 30000*0.12%, IF(ubezpieczenia[[#This Row],[Wiek]]&gt;=61, 25000*0.12%+49, "Błąd")))),0)</f>
        <v>0</v>
      </c>
      <c r="J332">
        <f>IF(AND(ubezpieczenia[[#This Row],[Wiek]]&gt;=20, ubezpieczenia[[#This Row],[Wiek]]&lt;=29), 1,0)</f>
        <v>0</v>
      </c>
      <c r="K332">
        <f>IF(AND(ubezpieczenia[[#This Row],[Wiek]]&gt;=30, ubezpieczenia[[#This Row],[Wiek]]&lt;=39), 1,0)</f>
        <v>0</v>
      </c>
      <c r="L332">
        <f>IF(AND(ubezpieczenia[[#This Row],[Wiek]]&gt;=40, ubezpieczenia[[#This Row],[Wiek]]&lt;=49), 1,0)</f>
        <v>0</v>
      </c>
      <c r="M332">
        <f>IF(AND(ubezpieczenia[[#This Row],[Wiek]]&gt;=50, ubezpieczenia[[#This Row],[Wiek]]&lt;=59), 1,0)</f>
        <v>0</v>
      </c>
      <c r="N332">
        <f>IF(AND(ubezpieczenia[[#This Row],[Wiek]]&gt;=60, ubezpieczenia[[#This Row],[Wiek]]&lt;=69), 1,0)</f>
        <v>1</v>
      </c>
      <c r="O332">
        <f>IF(AND(ubezpieczenia[[#This Row],[Wiek]]&gt;=70, ubezpieczenia[[#This Row],[Wiek]]&lt;=79), 1,0)</f>
        <v>0</v>
      </c>
    </row>
    <row r="333" spans="1:15" x14ac:dyDescent="0.25">
      <c r="A333" t="s">
        <v>436</v>
      </c>
      <c r="H333">
        <f>SUBTOTAL(109,ubezpieczenia[Składka dla kobiet])</f>
        <v>8765.5</v>
      </c>
      <c r="I333">
        <f>SUBTOTAL(109,ubezpieczenia[Składka dla mężczyzn])</f>
        <v>6081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8 4 x 0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8 4 x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M d F a k A J H g V A E A A B 0 C A A A T A B w A R m 9 y b X V s Y X M v U 2 V j d G l v b j E u b S C i G A A o o B Q A A A A A A A A A A A A A A A A A A A A A A A A A A A C N U L F O w z A Q 3 S P l H 6 y w p J I V U Q Q L V Q a U g G C g A r U s N K h y k 6 O Y J L 7 I d m j j i q W / 1 A m J r c p / Y b V A K W L A i 3 3 3 7 j 2 / d w p S z V G Q w f b u 9 l z H d d Q T k 5 C R e g K m 4 p A a E J y R k B S g X Y f Y 0 7 7 J 9 S p r l 2 i b k X o J Y k z r E o T 2 L 3 g B Q Y R C 2 0 L 5 X n S a 3 C m Q K j G T R v E k B p V r r J I 9 3 U D P t d e h o x g K X n I N M v R 6 H i U R F n U p V H h M y b l I M e N i G n a P T g 4 p u a 1 R w 0 A 3 B Y S 7 Z 9 B H A Q 8 d u v V 3 4 P X Z t F 2 u V 7 O c E y Q V Z r O m f V c G R V P a y n A s O X j W / J B N L P d G Y m m F L o F l 1 q z / n Y 6 S 0 S d 0 V h S D l B V M q l D L + u d H 9 1 Z J 2 M U h 0 U 2 1 k x x K J t Q j y n K b Y 9 h U o P z / 2 a K L h Z 0 z M 6 5 y t I u w s k A 0 z P U r J Q v v a j P x q x k z z c a 1 x M x 8 Q R n T s I G u O T y r F M a G W a I y O b M b 3 + O / d l y H i 7 / T 9 D 4 A U E s B A i 0 A F A A C A A g A 8 4 x 0 V t 7 p h 2 u k A A A A 9 g A A A B I A A A A A A A A A A A A A A A A A A A A A A E N v b m Z p Z y 9 Q Y W N r Y W d l L n h t b F B L A Q I t A B Q A A g A I A P O M d F Y P y u m r p A A A A O k A A A A T A A A A A A A A A A A A A A A A A P A A A A B b Q 2 9 u d G V u d F 9 U e X B l c 1 0 u e G 1 s U E s B A i 0 A F A A C A A g A 8 4 x 0 V q Q A k e B U A Q A A H Q I A A B M A A A A A A A A A A A A A A A A A 4 Q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g o A A A A A A A B 8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Y m V 6 c G l l Y 3 p l b m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F Q x N j o z O T o z O C 4 0 O D U 3 N D M 3 W i I g L z 4 8 R W 5 0 c n k g V H l w Z T 0 i R m l s b E N v b H V t b l R 5 c G V z I i B W Y W x 1 Z T 0 i c 0 J n W U p C Z z 0 9 I i A v P j x F b n R y e S B U e X B l P S J G a W x s Q 2 9 s d W 1 u T m F t Z X M i I F Z h b H V l P S J z W y Z x d W 9 0 O 0 5 h e n d p c 2 t v J n F 1 b 3 Q 7 L C Z x d W 9 0 O 0 l t a W U m c X V v d D s s J n F 1 b 3 Q 7 R G F 0 Y V 9 1 c m 9 k e i Z x d W 9 0 O y w m c X V v d D t N a W V q c 2 N l X 3 p h b W l l c 3 p r Y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i Z X p w a W V j e m V u a W E v Q X V 0 b 1 J l b W 9 2 Z W R D b 2 x 1 b W 5 z M S 5 7 T m F 6 d 2 l z a 2 8 s M H 0 m c X V v d D s s J n F 1 b 3 Q 7 U 2 V j d G l v b j E v d W J l e n B p Z W N 6 Z W 5 p Y S 9 B d X R v U m V t b 3 Z l Z E N v b H V t b n M x L n t J b W l l L D F 9 J n F 1 b 3 Q 7 L C Z x d W 9 0 O 1 N l Y 3 R p b 2 4 x L 3 V i Z X p w a W V j e m V u a W E v Q X V 0 b 1 J l b W 9 2 Z W R D b 2 x 1 b W 5 z M S 5 7 R G F 0 Y V 9 1 c m 9 k e i w y f S Z x d W 9 0 O y w m c X V v d D t T Z W N 0 a W 9 u M S 9 1 Y m V 6 c G l l Y 3 p l b m l h L 0 F 1 d G 9 S Z W 1 v d m V k Q 2 9 s d W 1 u c z E u e 0 1 p Z W p z Y 2 V f e m F t a W V z e m t h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i Z X p w a W V j e m V u a W E v Q X V 0 b 1 J l b W 9 2 Z W R D b 2 x 1 b W 5 z M S 5 7 T m F 6 d 2 l z a 2 8 s M H 0 m c X V v d D s s J n F 1 b 3 Q 7 U 2 V j d G l v b j E v d W J l e n B p Z W N 6 Z W 5 p Y S 9 B d X R v U m V t b 3 Z l Z E N v b H V t b n M x L n t J b W l l L D F 9 J n F 1 b 3 Q 7 L C Z x d W 9 0 O 1 N l Y 3 R p b 2 4 x L 3 V i Z X p w a W V j e m V u a W E v Q X V 0 b 1 J l b W 9 2 Z W R D b 2 x 1 b W 5 z M S 5 7 R G F 0 Y V 9 1 c m 9 k e i w y f S Z x d W 9 0 O y w m c X V v d D t T Z W N 0 a W 9 u M S 9 1 Y m V 6 c G l l Y 3 p l b m l h L 0 F 1 d G 9 S Z W 1 v d m V k Q 2 9 s d W 1 u c z E u e 0 1 p Z W p z Y 2 V f e m F t a W V z e m t h b m l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Y m V 6 c G l l Y 3 p l b m l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F 5 b N D D 6 F T p Q e J 1 Y h 4 n p i A A A A A A I A A A A A A B B m A A A A A Q A A I A A A A J 8 J 6 g J o 7 1 e 5 4 + V I f J Q R / 0 T f T t Q c K H 5 8 B m O s t Z G I O p a z A A A A A A 6 A A A A A A g A A I A A A A D g n y V / n F X V C x Q 2 O H T K 8 M v M B A 2 T X t 8 S s x T w J S o Q T N e c 4 U A A A A E C 7 6 6 O 6 c 6 / l 9 U b N G T w 3 e T r / 9 d 0 d N u l F c b B q Z L G Z l q Q V W F B 6 W k V A K 4 r 0 g q 7 m W r I C 4 B B p + Y F R N Y F o i V I s A E N W Y F Q H H c 4 i H h n W y p e u x / 1 x 9 l Z X Q A A A A J s f s Z J p + O e n S r A 2 V y Q P A n d 1 4 m m T U X c w S j 6 E 2 j c V G X p d Q N k b B / 5 0 U m B B f 0 J C U B y C / f w i X F s n 6 B 4 h e o R V y E P P X + 4 = < / D a t a M a s h u p > 
</file>

<file path=customXml/itemProps1.xml><?xml version="1.0" encoding="utf-8"?>
<ds:datastoreItem xmlns:ds="http://schemas.openxmlformats.org/officeDocument/2006/customXml" ds:itemID="{DEDD529F-5DB5-47CF-94A2-79053145C3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Odpowiedzi</vt:lpstr>
      <vt:lpstr>Arkusz14</vt:lpstr>
      <vt:lpstr>ubezpieczenia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Zbysiu</dc:creator>
  <cp:lastModifiedBy>Zbysiu</cp:lastModifiedBy>
  <dcterms:created xsi:type="dcterms:W3CDTF">2023-03-20T16:39:15Z</dcterms:created>
  <dcterms:modified xsi:type="dcterms:W3CDTF">2023-03-20T19:24:52Z</dcterms:modified>
</cp:coreProperties>
</file>