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"/>
    </mc:Choice>
  </mc:AlternateContent>
  <xr:revisionPtr revIDLastSave="0" documentId="13_ncr:1_{B4C09B1F-162C-4BF0-8DD7-8EBAD145D8BB}" xr6:coauthVersionLast="47" xr6:coauthVersionMax="47" xr10:uidLastSave="{00000000-0000-0000-0000-000000000000}"/>
  <bookViews>
    <workbookView xWindow="-28920" yWindow="-120" windowWidth="29040" windowHeight="15840" activeTab="2" xr2:uid="{D62667AD-965C-4793-A3FB-97EB11D0B2E3}"/>
  </bookViews>
  <sheets>
    <sheet name="Arkusz2" sheetId="3" r:id="rId1"/>
    <sheet name="Arkusz3" sheetId="4" r:id="rId2"/>
    <sheet name="pomiary (3)" sheetId="7" r:id="rId3"/>
    <sheet name="pomiary (2)" sheetId="6" r:id="rId4"/>
    <sheet name="pomiary" sheetId="2" r:id="rId5"/>
    <sheet name="Arkusz1" sheetId="1" r:id="rId6"/>
  </sheets>
  <definedNames>
    <definedName name="ExternalData_1" localSheetId="4" hidden="1">pomiary!$A$1:$L$201</definedName>
    <definedName name="ExternalData_2" localSheetId="3" hidden="1">'pomiary (2)'!$A$1:$L$201</definedName>
    <definedName name="ExternalData_3" localSheetId="2" hidden="1">'pomiary (3)'!$A$1:$L$201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7" l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3" i="7"/>
  <c r="U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" i="7"/>
  <c r="O5" i="7"/>
  <c r="O17" i="7"/>
  <c r="O29" i="7"/>
  <c r="O41" i="7"/>
  <c r="O53" i="7"/>
  <c r="O65" i="7"/>
  <c r="O77" i="7"/>
  <c r="O89" i="7"/>
  <c r="O101" i="7"/>
  <c r="O113" i="7"/>
  <c r="O125" i="7"/>
  <c r="O137" i="7"/>
  <c r="O149" i="7"/>
  <c r="O161" i="7"/>
  <c r="O173" i="7"/>
  <c r="O185" i="7"/>
  <c r="O197" i="7"/>
  <c r="M3" i="7"/>
  <c r="M4" i="7"/>
  <c r="M5" i="7"/>
  <c r="M6" i="7"/>
  <c r="M7" i="7"/>
  <c r="O7" i="7" s="1"/>
  <c r="M8" i="7"/>
  <c r="O8" i="7" s="1"/>
  <c r="M9" i="7"/>
  <c r="O9" i="7" s="1"/>
  <c r="M10" i="7"/>
  <c r="O10" i="7" s="1"/>
  <c r="M11" i="7"/>
  <c r="M12" i="7"/>
  <c r="M13" i="7"/>
  <c r="M14" i="7"/>
  <c r="M15" i="7"/>
  <c r="M16" i="7"/>
  <c r="M17" i="7"/>
  <c r="M18" i="7"/>
  <c r="M19" i="7"/>
  <c r="O19" i="7" s="1"/>
  <c r="M20" i="7"/>
  <c r="O20" i="7" s="1"/>
  <c r="M21" i="7"/>
  <c r="O21" i="7" s="1"/>
  <c r="M22" i="7"/>
  <c r="O22" i="7" s="1"/>
  <c r="M23" i="7"/>
  <c r="M24" i="7"/>
  <c r="M25" i="7"/>
  <c r="M26" i="7"/>
  <c r="M27" i="7"/>
  <c r="M28" i="7"/>
  <c r="M29" i="7"/>
  <c r="M30" i="7"/>
  <c r="M31" i="7"/>
  <c r="O31" i="7" s="1"/>
  <c r="M32" i="7"/>
  <c r="O32" i="7" s="1"/>
  <c r="M33" i="7"/>
  <c r="O33" i="7" s="1"/>
  <c r="M34" i="7"/>
  <c r="O34" i="7" s="1"/>
  <c r="M35" i="7"/>
  <c r="M36" i="7"/>
  <c r="M37" i="7"/>
  <c r="M38" i="7"/>
  <c r="M39" i="7"/>
  <c r="M40" i="7"/>
  <c r="M41" i="7"/>
  <c r="M42" i="7"/>
  <c r="M43" i="7"/>
  <c r="O43" i="7" s="1"/>
  <c r="M44" i="7"/>
  <c r="O44" i="7" s="1"/>
  <c r="M45" i="7"/>
  <c r="O45" i="7" s="1"/>
  <c r="M46" i="7"/>
  <c r="O46" i="7" s="1"/>
  <c r="M47" i="7"/>
  <c r="M48" i="7"/>
  <c r="M49" i="7"/>
  <c r="M50" i="7"/>
  <c r="M51" i="7"/>
  <c r="M52" i="7"/>
  <c r="M53" i="7"/>
  <c r="M54" i="7"/>
  <c r="M55" i="7"/>
  <c r="O55" i="7" s="1"/>
  <c r="M56" i="7"/>
  <c r="O56" i="7" s="1"/>
  <c r="M57" i="7"/>
  <c r="O57" i="7" s="1"/>
  <c r="M58" i="7"/>
  <c r="O58" i="7" s="1"/>
  <c r="M59" i="7"/>
  <c r="M60" i="7"/>
  <c r="M61" i="7"/>
  <c r="M62" i="7"/>
  <c r="M63" i="7"/>
  <c r="M64" i="7"/>
  <c r="M65" i="7"/>
  <c r="M66" i="7"/>
  <c r="M67" i="7"/>
  <c r="O67" i="7" s="1"/>
  <c r="M68" i="7"/>
  <c r="O68" i="7" s="1"/>
  <c r="M69" i="7"/>
  <c r="O69" i="7" s="1"/>
  <c r="M70" i="7"/>
  <c r="O70" i="7" s="1"/>
  <c r="M71" i="7"/>
  <c r="M72" i="7"/>
  <c r="M73" i="7"/>
  <c r="M74" i="7"/>
  <c r="M75" i="7"/>
  <c r="M76" i="7"/>
  <c r="M77" i="7"/>
  <c r="M78" i="7"/>
  <c r="M79" i="7"/>
  <c r="O79" i="7" s="1"/>
  <c r="M80" i="7"/>
  <c r="O80" i="7" s="1"/>
  <c r="M81" i="7"/>
  <c r="O81" i="7" s="1"/>
  <c r="M82" i="7"/>
  <c r="O82" i="7" s="1"/>
  <c r="M83" i="7"/>
  <c r="M84" i="7"/>
  <c r="M85" i="7"/>
  <c r="M86" i="7"/>
  <c r="M87" i="7"/>
  <c r="M88" i="7"/>
  <c r="M89" i="7"/>
  <c r="M90" i="7"/>
  <c r="M91" i="7"/>
  <c r="O91" i="7" s="1"/>
  <c r="M92" i="7"/>
  <c r="O92" i="7" s="1"/>
  <c r="M93" i="7"/>
  <c r="O93" i="7" s="1"/>
  <c r="M94" i="7"/>
  <c r="O94" i="7" s="1"/>
  <c r="M95" i="7"/>
  <c r="M96" i="7"/>
  <c r="M97" i="7"/>
  <c r="M98" i="7"/>
  <c r="M99" i="7"/>
  <c r="M100" i="7"/>
  <c r="M101" i="7"/>
  <c r="M102" i="7"/>
  <c r="M103" i="7"/>
  <c r="O103" i="7" s="1"/>
  <c r="M104" i="7"/>
  <c r="O104" i="7" s="1"/>
  <c r="M105" i="7"/>
  <c r="O105" i="7" s="1"/>
  <c r="M106" i="7"/>
  <c r="O106" i="7" s="1"/>
  <c r="M107" i="7"/>
  <c r="M108" i="7"/>
  <c r="M109" i="7"/>
  <c r="M110" i="7"/>
  <c r="M111" i="7"/>
  <c r="M112" i="7"/>
  <c r="M113" i="7"/>
  <c r="M114" i="7"/>
  <c r="M115" i="7"/>
  <c r="O115" i="7" s="1"/>
  <c r="M116" i="7"/>
  <c r="O116" i="7" s="1"/>
  <c r="M117" i="7"/>
  <c r="O117" i="7" s="1"/>
  <c r="M118" i="7"/>
  <c r="O118" i="7" s="1"/>
  <c r="M119" i="7"/>
  <c r="M120" i="7"/>
  <c r="M121" i="7"/>
  <c r="M122" i="7"/>
  <c r="M123" i="7"/>
  <c r="M124" i="7"/>
  <c r="M125" i="7"/>
  <c r="M126" i="7"/>
  <c r="M127" i="7"/>
  <c r="O127" i="7" s="1"/>
  <c r="M128" i="7"/>
  <c r="O128" i="7" s="1"/>
  <c r="M129" i="7"/>
  <c r="O129" i="7" s="1"/>
  <c r="M130" i="7"/>
  <c r="O130" i="7" s="1"/>
  <c r="M131" i="7"/>
  <c r="M132" i="7"/>
  <c r="M133" i="7"/>
  <c r="M134" i="7"/>
  <c r="M135" i="7"/>
  <c r="M136" i="7"/>
  <c r="M137" i="7"/>
  <c r="M138" i="7"/>
  <c r="M139" i="7"/>
  <c r="O139" i="7" s="1"/>
  <c r="M140" i="7"/>
  <c r="O140" i="7" s="1"/>
  <c r="M141" i="7"/>
  <c r="O141" i="7" s="1"/>
  <c r="M142" i="7"/>
  <c r="O142" i="7" s="1"/>
  <c r="M143" i="7"/>
  <c r="M144" i="7"/>
  <c r="M145" i="7"/>
  <c r="M146" i="7"/>
  <c r="M147" i="7"/>
  <c r="M148" i="7"/>
  <c r="M149" i="7"/>
  <c r="M150" i="7"/>
  <c r="M151" i="7"/>
  <c r="O151" i="7" s="1"/>
  <c r="M152" i="7"/>
  <c r="O152" i="7" s="1"/>
  <c r="M153" i="7"/>
  <c r="O153" i="7" s="1"/>
  <c r="M154" i="7"/>
  <c r="O154" i="7" s="1"/>
  <c r="M155" i="7"/>
  <c r="M156" i="7"/>
  <c r="M157" i="7"/>
  <c r="M158" i="7"/>
  <c r="M159" i="7"/>
  <c r="M160" i="7"/>
  <c r="M161" i="7"/>
  <c r="M162" i="7"/>
  <c r="M163" i="7"/>
  <c r="O163" i="7" s="1"/>
  <c r="M164" i="7"/>
  <c r="O164" i="7" s="1"/>
  <c r="M165" i="7"/>
  <c r="O165" i="7" s="1"/>
  <c r="M166" i="7"/>
  <c r="O166" i="7" s="1"/>
  <c r="M167" i="7"/>
  <c r="M168" i="7"/>
  <c r="M169" i="7"/>
  <c r="M170" i="7"/>
  <c r="M171" i="7"/>
  <c r="M172" i="7"/>
  <c r="M173" i="7"/>
  <c r="M174" i="7"/>
  <c r="M175" i="7"/>
  <c r="O175" i="7" s="1"/>
  <c r="M176" i="7"/>
  <c r="O176" i="7" s="1"/>
  <c r="M177" i="7"/>
  <c r="O177" i="7" s="1"/>
  <c r="M178" i="7"/>
  <c r="O178" i="7" s="1"/>
  <c r="M179" i="7"/>
  <c r="M180" i="7"/>
  <c r="M181" i="7"/>
  <c r="M182" i="7"/>
  <c r="M183" i="7"/>
  <c r="M184" i="7"/>
  <c r="M185" i="7"/>
  <c r="M186" i="7"/>
  <c r="M187" i="7"/>
  <c r="O187" i="7" s="1"/>
  <c r="M188" i="7"/>
  <c r="O188" i="7" s="1"/>
  <c r="M189" i="7"/>
  <c r="O189" i="7" s="1"/>
  <c r="M190" i="7"/>
  <c r="O190" i="7" s="1"/>
  <c r="M191" i="7"/>
  <c r="M192" i="7"/>
  <c r="M193" i="7"/>
  <c r="M194" i="7"/>
  <c r="M195" i="7"/>
  <c r="M196" i="7"/>
  <c r="M197" i="7"/>
  <c r="M198" i="7"/>
  <c r="M199" i="7"/>
  <c r="O199" i="7" s="1"/>
  <c r="M200" i="7"/>
  <c r="O200" i="7" s="1"/>
  <c r="M201" i="7"/>
  <c r="O201" i="7" s="1"/>
  <c r="M2" i="7"/>
  <c r="O2" i="7" s="1"/>
  <c r="W20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AF2" i="6"/>
  <c r="X2" i="6"/>
  <c r="Y2" i="6"/>
  <c r="Z2" i="6"/>
  <c r="AA2" i="6"/>
  <c r="AB2" i="6"/>
  <c r="AC2" i="6"/>
  <c r="AD2" i="6"/>
  <c r="AE2" i="6"/>
  <c r="W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V2" i="6"/>
  <c r="N2" i="6"/>
  <c r="O2" i="6"/>
  <c r="P2" i="6"/>
  <c r="Q2" i="6"/>
  <c r="R2" i="6"/>
  <c r="S2" i="6"/>
  <c r="T2" i="6"/>
  <c r="U2" i="6"/>
  <c r="M2" i="6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P2" i="2"/>
  <c r="Q2" i="2"/>
  <c r="R2" i="2"/>
  <c r="S2" i="2"/>
  <c r="T2" i="2"/>
  <c r="U2" i="2"/>
  <c r="V2" i="2"/>
  <c r="W2" i="2"/>
  <c r="X2" i="2"/>
  <c r="O2" i="2"/>
  <c r="M2" i="2"/>
  <c r="N2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N2" i="7" l="1"/>
  <c r="O198" i="7"/>
  <c r="O186" i="7"/>
  <c r="O174" i="7"/>
  <c r="O162" i="7"/>
  <c r="O150" i="7"/>
  <c r="O138" i="7"/>
  <c r="O126" i="7"/>
  <c r="O114" i="7"/>
  <c r="O102" i="7"/>
  <c r="O90" i="7"/>
  <c r="O78" i="7"/>
  <c r="O66" i="7"/>
  <c r="O54" i="7"/>
  <c r="O42" i="7"/>
  <c r="O30" i="7"/>
  <c r="O18" i="7"/>
  <c r="O6" i="7"/>
  <c r="O196" i="7"/>
  <c r="O184" i="7"/>
  <c r="O172" i="7"/>
  <c r="O160" i="7"/>
  <c r="O148" i="7"/>
  <c r="O136" i="7"/>
  <c r="O124" i="7"/>
  <c r="O112" i="7"/>
  <c r="O100" i="7"/>
  <c r="O88" i="7"/>
  <c r="O76" i="7"/>
  <c r="O64" i="7"/>
  <c r="O52" i="7"/>
  <c r="O40" i="7"/>
  <c r="O28" i="7"/>
  <c r="O16" i="7"/>
  <c r="O4" i="7"/>
  <c r="O195" i="7"/>
  <c r="O183" i="7"/>
  <c r="O171" i="7"/>
  <c r="O159" i="7"/>
  <c r="O147" i="7"/>
  <c r="O135" i="7"/>
  <c r="O123" i="7"/>
  <c r="O111" i="7"/>
  <c r="O99" i="7"/>
  <c r="O87" i="7"/>
  <c r="O75" i="7"/>
  <c r="O63" i="7"/>
  <c r="O51" i="7"/>
  <c r="O39" i="7"/>
  <c r="O27" i="7"/>
  <c r="O15" i="7"/>
  <c r="O3" i="7"/>
  <c r="O194" i="7"/>
  <c r="O182" i="7"/>
  <c r="O170" i="7"/>
  <c r="O158" i="7"/>
  <c r="O146" i="7"/>
  <c r="O134" i="7"/>
  <c r="O122" i="7"/>
  <c r="O110" i="7"/>
  <c r="O98" i="7"/>
  <c r="O86" i="7"/>
  <c r="O74" i="7"/>
  <c r="O62" i="7"/>
  <c r="O50" i="7"/>
  <c r="O38" i="7"/>
  <c r="O26" i="7"/>
  <c r="O14" i="7"/>
  <c r="V2" i="7"/>
  <c r="O193" i="7"/>
  <c r="O181" i="7"/>
  <c r="O169" i="7"/>
  <c r="O157" i="7"/>
  <c r="O145" i="7"/>
  <c r="O133" i="7"/>
  <c r="O121" i="7"/>
  <c r="O109" i="7"/>
  <c r="O97" i="7"/>
  <c r="O85" i="7"/>
  <c r="O73" i="7"/>
  <c r="O61" i="7"/>
  <c r="O49" i="7"/>
  <c r="O37" i="7"/>
  <c r="O25" i="7"/>
  <c r="O13" i="7"/>
  <c r="O192" i="7"/>
  <c r="O180" i="7"/>
  <c r="O168" i="7"/>
  <c r="O156" i="7"/>
  <c r="O144" i="7"/>
  <c r="O132" i="7"/>
  <c r="O120" i="7"/>
  <c r="O108" i="7"/>
  <c r="O96" i="7"/>
  <c r="O84" i="7"/>
  <c r="O72" i="7"/>
  <c r="O60" i="7"/>
  <c r="O48" i="7"/>
  <c r="O36" i="7"/>
  <c r="O24" i="7"/>
  <c r="O12" i="7"/>
  <c r="O191" i="7"/>
  <c r="O179" i="7"/>
  <c r="O167" i="7"/>
  <c r="O155" i="7"/>
  <c r="O143" i="7"/>
  <c r="O131" i="7"/>
  <c r="O119" i="7"/>
  <c r="O107" i="7"/>
  <c r="O95" i="7"/>
  <c r="O83" i="7"/>
  <c r="O71" i="7"/>
  <c r="O59" i="7"/>
  <c r="O47" i="7"/>
  <c r="O35" i="7"/>
  <c r="O23" i="7"/>
  <c r="O11" i="7"/>
  <c r="Y133" i="2"/>
  <c r="Y121" i="2"/>
  <c r="Y109" i="2"/>
  <c r="Y97" i="2"/>
  <c r="Y85" i="2"/>
  <c r="Y73" i="2"/>
  <c r="Y61" i="2"/>
  <c r="Y193" i="2"/>
  <c r="Y49" i="2"/>
  <c r="Y181" i="2"/>
  <c r="Y37" i="2"/>
  <c r="Y169" i="2"/>
  <c r="Y25" i="2"/>
  <c r="Y157" i="2"/>
  <c r="Y13" i="2"/>
  <c r="Y145" i="2"/>
  <c r="Y192" i="2"/>
  <c r="Y180" i="2"/>
  <c r="Y168" i="2"/>
  <c r="Y156" i="2"/>
  <c r="Y144" i="2"/>
  <c r="Y132" i="2"/>
  <c r="Y120" i="2"/>
  <c r="Y108" i="2"/>
  <c r="Y96" i="2"/>
  <c r="Y84" i="2"/>
  <c r="Y72" i="2"/>
  <c r="Y60" i="2"/>
  <c r="Y48" i="2"/>
  <c r="Y36" i="2"/>
  <c r="Y24" i="2"/>
  <c r="Y12" i="2"/>
  <c r="Y191" i="2"/>
  <c r="Y179" i="2"/>
  <c r="Y167" i="2"/>
  <c r="Y155" i="2"/>
  <c r="Y143" i="2"/>
  <c r="Y131" i="2"/>
  <c r="Y119" i="2"/>
  <c r="Y107" i="2"/>
  <c r="Y95" i="2"/>
  <c r="Y83" i="2"/>
  <c r="Y71" i="2"/>
  <c r="Y59" i="2"/>
  <c r="Y47" i="2"/>
  <c r="Y35" i="2"/>
  <c r="Y23" i="2"/>
  <c r="Y11" i="2"/>
  <c r="Y190" i="2"/>
  <c r="Y178" i="2"/>
  <c r="Y166" i="2"/>
  <c r="Y154" i="2"/>
  <c r="Y142" i="2"/>
  <c r="Y130" i="2"/>
  <c r="Y118" i="2"/>
  <c r="Y106" i="2"/>
  <c r="Y94" i="2"/>
  <c r="Y82" i="2"/>
  <c r="Y70" i="2"/>
  <c r="Y58" i="2"/>
  <c r="Y46" i="2"/>
  <c r="Y34" i="2"/>
  <c r="Y22" i="2"/>
  <c r="Y10" i="2"/>
  <c r="Y201" i="2"/>
  <c r="Y189" i="2"/>
  <c r="Y177" i="2"/>
  <c r="Y165" i="2"/>
  <c r="Y153" i="2"/>
  <c r="Y141" i="2"/>
  <c r="Y129" i="2"/>
  <c r="Y117" i="2"/>
  <c r="Y105" i="2"/>
  <c r="Y93" i="2"/>
  <c r="Y81" i="2"/>
  <c r="Y69" i="2"/>
  <c r="Y57" i="2"/>
  <c r="Y45" i="2"/>
  <c r="Y33" i="2"/>
  <c r="Y21" i="2"/>
  <c r="Y9" i="2"/>
  <c r="Y200" i="2"/>
  <c r="Y188" i="2"/>
  <c r="Y176" i="2"/>
  <c r="Y164" i="2"/>
  <c r="Y152" i="2"/>
  <c r="Y140" i="2"/>
  <c r="Y128" i="2"/>
  <c r="Y116" i="2"/>
  <c r="Y104" i="2"/>
  <c r="Y92" i="2"/>
  <c r="Y80" i="2"/>
  <c r="Y68" i="2"/>
  <c r="Y56" i="2"/>
  <c r="Y44" i="2"/>
  <c r="Y32" i="2"/>
  <c r="Y20" i="2"/>
  <c r="Y8" i="2"/>
  <c r="Y199" i="2"/>
  <c r="Y187" i="2"/>
  <c r="Y175" i="2"/>
  <c r="Y163" i="2"/>
  <c r="Y151" i="2"/>
  <c r="Y139" i="2"/>
  <c r="Y127" i="2"/>
  <c r="Y115" i="2"/>
  <c r="Y103" i="2"/>
  <c r="Y91" i="2"/>
  <c r="Y79" i="2"/>
  <c r="Y67" i="2"/>
  <c r="Y55" i="2"/>
  <c r="Y43" i="2"/>
  <c r="Y31" i="2"/>
  <c r="Y19" i="2"/>
  <c r="Y7" i="2"/>
  <c r="O202" i="2"/>
  <c r="Y198" i="2"/>
  <c r="Y186" i="2"/>
  <c r="Y174" i="2"/>
  <c r="Y162" i="2"/>
  <c r="Y150" i="2"/>
  <c r="Y138" i="2"/>
  <c r="Y126" i="2"/>
  <c r="Y114" i="2"/>
  <c r="Y102" i="2"/>
  <c r="Y90" i="2"/>
  <c r="Y78" i="2"/>
  <c r="Y66" i="2"/>
  <c r="Y54" i="2"/>
  <c r="Y42" i="2"/>
  <c r="Y30" i="2"/>
  <c r="Y18" i="2"/>
  <c r="Y6" i="2"/>
  <c r="Y197" i="2"/>
  <c r="Y185" i="2"/>
  <c r="Y173" i="2"/>
  <c r="Y161" i="2"/>
  <c r="Y149" i="2"/>
  <c r="Y137" i="2"/>
  <c r="Y125" i="2"/>
  <c r="Y113" i="2"/>
  <c r="Y101" i="2"/>
  <c r="Y89" i="2"/>
  <c r="Y77" i="2"/>
  <c r="Y65" i="2"/>
  <c r="Y53" i="2"/>
  <c r="Y41" i="2"/>
  <c r="Y29" i="2"/>
  <c r="Y17" i="2"/>
  <c r="Y5" i="2"/>
  <c r="Y196" i="2"/>
  <c r="Y184" i="2"/>
  <c r="Y172" i="2"/>
  <c r="Y160" i="2"/>
  <c r="Y148" i="2"/>
  <c r="Y136" i="2"/>
  <c r="Y124" i="2"/>
  <c r="Y112" i="2"/>
  <c r="Y100" i="2"/>
  <c r="Y88" i="2"/>
  <c r="Y76" i="2"/>
  <c r="Y64" i="2"/>
  <c r="Y52" i="2"/>
  <c r="Y40" i="2"/>
  <c r="Y28" i="2"/>
  <c r="Y16" i="2"/>
  <c r="Y4" i="2"/>
  <c r="Y195" i="2"/>
  <c r="Y183" i="2"/>
  <c r="Y171" i="2"/>
  <c r="Y159" i="2"/>
  <c r="Y147" i="2"/>
  <c r="Y135" i="2"/>
  <c r="Y123" i="2"/>
  <c r="Y111" i="2"/>
  <c r="Y99" i="2"/>
  <c r="Y87" i="2"/>
  <c r="Y75" i="2"/>
  <c r="Y63" i="2"/>
  <c r="Y51" i="2"/>
  <c r="Y39" i="2"/>
  <c r="Y27" i="2"/>
  <c r="Y15" i="2"/>
  <c r="Y3" i="2"/>
  <c r="Y194" i="2"/>
  <c r="Y182" i="2"/>
  <c r="Y170" i="2"/>
  <c r="Y158" i="2"/>
  <c r="Y146" i="2"/>
  <c r="Y134" i="2"/>
  <c r="Y122" i="2"/>
  <c r="Y110" i="2"/>
  <c r="Y98" i="2"/>
  <c r="Y86" i="2"/>
  <c r="Y74" i="2"/>
  <c r="Y62" i="2"/>
  <c r="Y50" i="2"/>
  <c r="Y38" i="2"/>
  <c r="Y26" i="2"/>
  <c r="Y14" i="2"/>
  <c r="Y2" i="2"/>
  <c r="N202" i="2"/>
  <c r="M20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8E50EF-E67E-4488-9920-655498CB7732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  <connection id="2" xr16:uid="{12892BE8-E6FA-4C0E-9133-8EFB58C521C3}" keepAlive="1" name="Zapytanie — pomiary (2)" description="Połączenie z zapytaniem „pomiary (2)” w skoroszycie." type="5" refreshedVersion="8" background="1" saveData="1">
    <dbPr connection="Provider=Microsoft.Mashup.OleDb.1;Data Source=$Workbook$;Location=&quot;pomiary (2)&quot;;Extended Properties=&quot;&quot;" command="SELECT * FROM [pomiary (2)]"/>
  </connection>
  <connection id="3" xr16:uid="{FAA3C93A-7AC0-4C9F-9FFB-228FA464FA5F}" keepAlive="1" name="Zapytanie — pomiary (3)" description="Połączenie z zapytaniem „pomiary (3)” w skoroszycie." type="5" refreshedVersion="8" background="1" saveData="1">
    <dbPr connection="Provider=Microsoft.Mashup.OleDb.1;Data Source=$Workbook$;Location=&quot;pomiary (3)&quot;;Extended Properties=&quot;&quot;" command="SELECT * FROM [pomiary (3)]"/>
  </connection>
</connections>
</file>

<file path=xl/sharedStrings.xml><?xml version="1.0" encoding="utf-8"?>
<sst xmlns="http://schemas.openxmlformats.org/spreadsheetml/2006/main" count="103" uniqueCount="65">
  <si>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</si>
  <si>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</si>
  <si>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</si>
  <si>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</si>
  <si>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</si>
  <si>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</si>
  <si>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</si>
  <si>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</si>
  <si>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</si>
  <si>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</si>
  <si>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</si>
  <si>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</si>
  <si>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Etykiety wierszy</t>
  </si>
  <si>
    <t>Suma końcowa</t>
  </si>
  <si>
    <t>Godziny</t>
  </si>
  <si>
    <t>(Wszystko)</t>
  </si>
  <si>
    <t>Kolumna1</t>
  </si>
  <si>
    <t>Czy tak</t>
  </si>
  <si>
    <t>Konkretna</t>
  </si>
  <si>
    <t>czujnik12</t>
  </si>
  <si>
    <t>czujnik23</t>
  </si>
  <si>
    <t>czujnik34</t>
  </si>
  <si>
    <t>czujnik45</t>
  </si>
  <si>
    <t>czujnik56</t>
  </si>
  <si>
    <t>czujnik67</t>
  </si>
  <si>
    <t>czujnik78</t>
  </si>
  <si>
    <t>czujnik89</t>
  </si>
  <si>
    <t>czujnik910</t>
  </si>
  <si>
    <t>czujnik1011</t>
  </si>
  <si>
    <t>czujnik1012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</si>
  <si>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</si>
  <si>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</si>
  <si>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</si>
  <si>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</si>
  <si>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</si>
  <si>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</si>
  <si>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</si>
  <si>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</si>
  <si>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</si>
  <si>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</si>
  <si>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</si>
  <si>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</si>
  <si>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czujnik10</t>
  </si>
  <si>
    <t>Przedział1</t>
  </si>
  <si>
    <t>Przedział2</t>
  </si>
  <si>
    <t>czujnik11</t>
  </si>
  <si>
    <t>czujnik13</t>
  </si>
  <si>
    <t>czujnik14</t>
  </si>
  <si>
    <t>czujnik15</t>
  </si>
  <si>
    <t>czujnik16</t>
  </si>
  <si>
    <t>czujnik17</t>
  </si>
  <si>
    <t>czujnik18</t>
  </si>
  <si>
    <t>czujnik19</t>
  </si>
  <si>
    <t>czujnik20</t>
  </si>
  <si>
    <t>czujnik21</t>
  </si>
  <si>
    <t>czujnik22</t>
  </si>
  <si>
    <t>czujnik24</t>
  </si>
  <si>
    <t>czujnik25</t>
  </si>
  <si>
    <t>czujnik26</t>
  </si>
  <si>
    <t>czujnik27</t>
  </si>
  <si>
    <t>czujnik28</t>
  </si>
  <si>
    <t>czujnik29</t>
  </si>
  <si>
    <t>czujnik30</t>
  </si>
  <si>
    <t>Dzień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</si>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</sst>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6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5002.809939004626" createdVersion="8" refreshedVersion="8" minRefreshableVersion="3" recordCount="200" xr:uid="{53ECBEC8-AF17-4D4C-A110-447B9BE68082}">
  <cacheSource type="worksheet">
    <worksheetSource name="pomiary"/>
  </cacheSource>
  <cacheFields count="14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13" base="0">
        <rangePr groupBy="days" startDate="2016-01-05T00:00:00" endDate="2016-12-29T00:00:00"/>
        <groupItems count="368">
          <s v="&lt;05.01.2016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9.12.2016"/>
        </groupItems>
      </fieldGroup>
    </cacheField>
    <cacheField name="godzina" numFmtId="164">
      <sharedItems containsSemiMixedTypes="0" containsNonDate="0" containsDate="1" containsString="0" minDate="1899-12-30T00:00:00" maxDate="1899-12-30T12:10:00" count="115">
        <d v="1899-12-30T11:11:00"/>
        <d v="1899-12-30T07:00:00"/>
        <d v="1899-12-30T10:12:00"/>
        <d v="1899-12-30T00:08:00"/>
        <d v="1899-12-30T10:02:00"/>
        <d v="1899-12-30T03:11:00"/>
        <d v="1899-12-30T01:06:00"/>
        <d v="1899-12-30T03:02:00"/>
        <d v="1899-12-30T02:06:00"/>
        <d v="1899-12-30T05:04:00"/>
        <d v="1899-12-30T08:03:00"/>
        <d v="1899-12-30T06:07:00"/>
        <d v="1899-12-30T08:07:00"/>
        <d v="1899-12-30T00:02:00"/>
        <d v="1899-12-30T04:06:00"/>
        <d v="1899-12-30T07:02:00"/>
        <d v="1899-12-30T11:05:00"/>
        <d v="1899-12-30T05:03:00"/>
        <d v="1899-12-30T11:07:00"/>
        <d v="1899-12-30T00:00:00"/>
        <d v="1899-12-30T04:03:00"/>
        <d v="1899-12-30T08:09:00"/>
        <d v="1899-12-30T11:03:00"/>
        <d v="1899-12-30T12:04:00"/>
        <d v="1899-12-30T05:08:00"/>
        <d v="1899-12-30T00:12:00"/>
        <d v="1899-12-30T03:01:00"/>
        <d v="1899-12-30T12:10:00"/>
        <d v="1899-12-30T06:02:00"/>
        <d v="1899-12-30T03:07:00"/>
        <d v="1899-12-30T08:08:00"/>
        <d v="1899-12-30T09:05:00"/>
        <d v="1899-12-30T04:08:00"/>
        <d v="1899-12-30T07:09:00"/>
        <d v="1899-12-30T05:05:00"/>
        <d v="1899-12-30T09:08:00"/>
        <d v="1899-12-30T01:05:00"/>
        <d v="1899-12-30T10:04:00"/>
        <d v="1899-12-30T07:05:00"/>
        <d v="1899-12-30T00:03:00"/>
        <d v="1899-12-30T09:09:00"/>
        <d v="1899-12-30T11:01:00"/>
        <d v="1899-12-30T06:06:00"/>
        <d v="1899-12-30T02:01:00"/>
        <d v="1899-12-30T02:02:00"/>
        <d v="1899-12-30T10:07:00"/>
        <d v="1899-12-30T08:00:00"/>
        <d v="1899-12-30T11:10:00"/>
        <d v="1899-12-30T10:06:00"/>
        <d v="1899-12-30T03:06:00"/>
        <d v="1899-12-30T08:04:00"/>
        <d v="1899-12-30T05:06:00"/>
        <d v="1899-12-30T06:04:00"/>
        <d v="1899-12-30T05:12:00"/>
        <d v="1899-12-30T04:01:00"/>
        <d v="1899-12-30T07:08:00"/>
        <d v="1899-12-30T02:09:00"/>
        <d v="1899-12-30T10:05:00"/>
        <d v="1899-12-30T02:03:00"/>
        <d v="1899-12-30T10:03:00"/>
        <d v="1899-12-30T04:09:00"/>
        <d v="1899-12-30T11:00:00"/>
        <d v="1899-12-30T06:09:00"/>
        <d v="1899-12-30T11:04:00"/>
        <d v="1899-12-30T09:03:00"/>
        <d v="1899-12-30T04:05:00"/>
        <d v="1899-12-30T07:10:00"/>
        <d v="1899-12-30T09:04:00"/>
        <d v="1899-12-30T06:05:00"/>
        <d v="1899-12-30T08:12:00"/>
        <d v="1899-12-30T12:09:00"/>
        <d v="1899-12-30T05:11:00"/>
        <d v="1899-12-30T00:06:00"/>
        <d v="1899-12-30T02:05:00"/>
        <d v="1899-12-30T01:08:00"/>
        <d v="1899-12-30T00:04:00"/>
        <d v="1899-12-30T01:00:00"/>
        <d v="1899-12-30T01:07:00"/>
        <d v="1899-12-30T04:02:00"/>
        <d v="1899-12-30T04:11:00"/>
        <d v="1899-12-30T02:12:00"/>
        <d v="1899-12-30T09:11:00"/>
        <d v="1899-12-30T02:08:00"/>
        <d v="1899-12-30T10:08:00"/>
        <d v="1899-12-30T02:04:00"/>
        <d v="1899-12-30T03:03:00"/>
        <d v="1899-12-30T01:03:00"/>
        <d v="1899-12-30T10:01:00"/>
        <d v="1899-12-30T10:09:00"/>
        <d v="1899-12-30T00:05:00"/>
        <d v="1899-12-30T03:05:00"/>
        <d v="1899-12-30T06:03:00"/>
        <d v="1899-12-30T11:06:00"/>
        <d v="1899-12-30T00:09:00"/>
        <d v="1899-12-30T00:11:00"/>
        <d v="1899-12-30T05:10:00"/>
        <d v="1899-12-30T08:10:00"/>
        <d v="1899-12-30T11:09:00"/>
        <d v="1899-12-30T08:02:00"/>
        <d v="1899-12-30T08:06:00"/>
        <d v="1899-12-30T10:10:00"/>
        <d v="1899-12-30T07:01:00"/>
        <d v="1899-12-30T01:11:00"/>
        <d v="1899-12-30T05:07:00"/>
        <d v="1899-12-30T06:01:00"/>
        <d v="1899-12-30T01:09:00"/>
        <d v="1899-12-30T09:00:00"/>
        <d v="1899-12-30T03:10:00"/>
        <d v="1899-12-30T07:06:00"/>
        <d v="1899-12-30T11:02:00"/>
        <d v="1899-12-30T01:02:00"/>
        <d v="1899-12-30T09:02:00"/>
        <d v="1899-12-30T07:11:00"/>
        <d v="1899-12-30T04:04:00"/>
        <d v="1899-12-30T01:04:00"/>
      </sharedItems>
      <fieldGroup par="12" base="1">
        <rangePr groupBy="minutes" startDate="1899-12-30T00:00:00" endDate="1899-12-30T12:10:0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czujnik1" numFmtId="0">
      <sharedItems containsSemiMixedTypes="0" containsString="0" containsNumber="1" minValue="-7.37" maxValue="24.97" count="193">
        <n v="0.61"/>
        <n v="-4.5"/>
        <n v="2.59"/>
        <n v="7.76"/>
        <n v="7.12"/>
        <n v="4.1100000000000003"/>
        <n v="-5.38"/>
        <n v="3.21"/>
        <n v="1.94"/>
        <n v="8.81"/>
        <n v="4"/>
        <n v="-4.59"/>
        <n v="-5.82"/>
        <n v="8.26"/>
        <n v="7.43"/>
        <n v="-7.37"/>
        <n v="7.78"/>
        <n v="-5.59"/>
        <n v="-5.61"/>
        <n v="8.91"/>
        <n v="6.18"/>
        <n v="-3.2"/>
        <n v="6.8"/>
        <n v="-3.15"/>
        <n v="-4.3899999999999997"/>
        <n v="1.07"/>
        <n v="-4.32"/>
        <n v="8.94"/>
        <n v="-2.84"/>
        <n v="-2.0099999999999998"/>
        <n v="1.44"/>
        <n v="0.98"/>
        <n v="5.83"/>
        <n v="-5.39"/>
        <n v="7.98"/>
        <n v="2.92"/>
        <n v="5.68"/>
        <n v="-3.88"/>
        <n v="-4.4800000000000004"/>
        <n v="-3.04"/>
        <n v="-2.12"/>
        <n v="10.07"/>
        <n v="14.14"/>
        <n v="11.6"/>
        <n v="14.13"/>
        <n v="10.88"/>
        <n v="15.28"/>
        <n v="11.09"/>
        <n v="10.38"/>
        <n v="15.66"/>
        <n v="11.94"/>
        <n v="14.53"/>
        <n v="10.98"/>
        <n v="12.88"/>
        <n v="11.74"/>
        <n v="13.25"/>
        <n v="10.66"/>
        <n v="12.4"/>
        <n v="14.22"/>
        <n v="14.83"/>
        <n v="13.62"/>
        <n v="12.25"/>
        <n v="15.82"/>
        <n v="12.47"/>
        <n v="15.8"/>
        <n v="11.1"/>
        <n v="11.68"/>
        <n v="10.51"/>
        <n v="15.87"/>
        <n v="13.92"/>
        <n v="15.58"/>
        <n v="14.66"/>
        <n v="19.510000000000002"/>
        <n v="10.039999999999999"/>
        <n v="11.12"/>
        <n v="14.55"/>
        <n v="17.7"/>
        <n v="13.13"/>
        <n v="10.39"/>
        <n v="13.07"/>
        <n v="17.18"/>
        <n v="11.02"/>
        <n v="12.05"/>
        <n v="13.82"/>
        <n v="19.010000000000002"/>
        <n v="17.27"/>
        <n v="14.93"/>
        <n v="15.51"/>
        <n v="12.83"/>
        <n v="16.3"/>
        <n v="16.03"/>
        <n v="19.47"/>
        <n v="11.26"/>
        <n v="10.77"/>
        <n v="15.43"/>
        <n v="22.57"/>
        <n v="21.12"/>
        <n v="22.29"/>
        <n v="20.5"/>
        <n v="20.62"/>
        <n v="24.62"/>
        <n v="23.53"/>
        <n v="23.8"/>
        <n v="21.04"/>
        <n v="23.49"/>
        <n v="20.99"/>
        <n v="20.18"/>
        <n v="24.46"/>
        <n v="24.97"/>
        <n v="24.04"/>
        <n v="20.96"/>
        <n v="23.01"/>
        <n v="22.46"/>
        <n v="21.46"/>
        <n v="24.3"/>
        <n v="20.79"/>
        <n v="24.53"/>
        <n v="22.93"/>
        <n v="23.61"/>
        <n v="21.99"/>
        <n v="21.25"/>
        <n v="22.19"/>
        <n v="22.74"/>
        <n v="24.25"/>
        <n v="22.33"/>
        <n v="20.89"/>
        <n v="23.52"/>
        <n v="20.11"/>
        <n v="22.99"/>
        <n v="22.09"/>
        <n v="22.15"/>
        <n v="20.149999999999999"/>
        <n v="21.66"/>
        <n v="20.57"/>
        <n v="21.59"/>
        <n v="20.93"/>
        <n v="16.41"/>
        <n v="16.52"/>
        <n v="13.93"/>
        <n v="10.24"/>
        <n v="17.559999999999999"/>
        <n v="13.59"/>
        <n v="12.35"/>
        <n v="14.18"/>
        <n v="14.63"/>
        <n v="19.21"/>
        <n v="15.89"/>
        <n v="18.32"/>
        <n v="13.6"/>
        <n v="10.199999999999999"/>
        <n v="18.23"/>
        <n v="10.99"/>
        <n v="16.5"/>
        <n v="14.76"/>
        <n v="19.149999999999999"/>
        <n v="14.52"/>
        <n v="14.04"/>
        <n v="15.75"/>
        <n v="14.16"/>
        <n v="17.32"/>
        <n v="11.01"/>
        <n v="11.11"/>
        <n v="13.09"/>
        <n v="12.13"/>
        <n v="10.53"/>
        <n v="11.99"/>
        <n v="11.42"/>
        <n v="13.11"/>
        <n v="12.14"/>
        <n v="16.190000000000001"/>
        <n v="17.34"/>
        <n v="19.46"/>
        <n v="14.42"/>
        <n v="12.2"/>
        <n v="10.3"/>
        <n v="10.029999999999999"/>
        <n v="14"/>
        <n v="15.42"/>
        <n v="15.98"/>
        <n v="10.8"/>
        <n v="10.61"/>
        <n v="17.66"/>
        <n v="15.3"/>
        <n v="15.81"/>
        <n v="-1.03"/>
        <n v="-0.64"/>
        <n v="-4.66"/>
        <n v="5.58"/>
        <n v="3.23"/>
        <n v="-1.46"/>
        <n v="-7.3"/>
        <n v="-2.37"/>
        <n v="-6.44"/>
      </sharedItems>
    </cacheField>
    <cacheField name="czujnik2" numFmtId="0">
      <sharedItems containsSemiMixedTypes="0" containsString="0" containsNumber="1" minValue="-7.98" maxValue="24.93" count="190">
        <n v="-4.9800000000000004"/>
        <n v="2.56"/>
        <n v="-7.29"/>
        <n v="-7.18"/>
        <n v="5.13"/>
        <n v="0.85"/>
        <n v="5.93"/>
        <n v="-7.03"/>
        <n v="1.72"/>
        <n v="-1.66"/>
        <n v="-6.72"/>
        <n v="5.74"/>
        <n v="5.44"/>
        <n v="8.5"/>
        <n v="7.88"/>
        <n v="2.31"/>
        <n v="1.59"/>
        <n v="1.44"/>
        <n v="-2.42"/>
        <n v="-0.83"/>
        <n v="6.14"/>
        <n v="-4.18"/>
        <n v="-2.64"/>
        <n v="-1.58"/>
        <n v="-3.86"/>
        <n v="4.49"/>
        <n v="-4.3"/>
        <n v="-7.98"/>
        <n v="-3.79"/>
        <n v="0.62"/>
        <n v="-7.21"/>
        <n v="7.64"/>
        <n v="7.18"/>
        <n v="-7.41"/>
        <n v="4.6100000000000003"/>
        <n v="0.43"/>
        <n v="-5.18"/>
        <n v="-5.21"/>
        <n v="-2.0499999999999998"/>
        <n v="-1.24"/>
        <n v="-6.19"/>
        <n v="12.84"/>
        <n v="15.33"/>
        <n v="13.95"/>
        <n v="13.61"/>
        <n v="12.02"/>
        <n v="13.58"/>
        <n v="15.36"/>
        <n v="13.04"/>
        <n v="10.97"/>
        <n v="13.57"/>
        <n v="13.21"/>
        <n v="10.53"/>
        <n v="11.25"/>
        <n v="12.79"/>
        <n v="14.97"/>
        <n v="10.59"/>
        <n v="11.85"/>
        <n v="10.01"/>
        <n v="14.89"/>
        <n v="14.33"/>
        <n v="14.01"/>
        <n v="13.11"/>
        <n v="10.71"/>
        <n v="11.47"/>
        <n v="14.98"/>
        <n v="13.65"/>
        <n v="14.53"/>
        <n v="10.86"/>
        <n v="13.33"/>
        <n v="12.46"/>
        <n v="12.69"/>
        <n v="10.19"/>
        <n v="15.77"/>
        <n v="15.16"/>
        <n v="15.76"/>
        <n v="12.12"/>
        <n v="17.61"/>
        <n v="18.510000000000002"/>
        <n v="16.95"/>
        <n v="13.7"/>
        <n v="17.8"/>
        <n v="13.1"/>
        <n v="13.06"/>
        <n v="18.36"/>
        <n v="16.440000000000001"/>
        <n v="14.61"/>
        <n v="10.32"/>
        <n v="12.49"/>
        <n v="19.760000000000002"/>
        <n v="11.62"/>
        <n v="11.81"/>
        <n v="10.91"/>
        <n v="17.52"/>
        <n v="24.93"/>
        <n v="24.03"/>
        <n v="22.16"/>
        <n v="21.83"/>
        <n v="20.23"/>
        <n v="20.59"/>
        <n v="22.47"/>
        <n v="20.78"/>
        <n v="22.45"/>
        <n v="22.55"/>
        <n v="21.37"/>
        <n v="24.07"/>
        <n v="23.9"/>
        <n v="21.57"/>
        <n v="23.55"/>
        <n v="21.89"/>
        <n v="22.03"/>
        <n v="24.6"/>
        <n v="24.11"/>
        <n v="20.81"/>
        <n v="21.17"/>
        <n v="20.149999999999999"/>
        <n v="22.31"/>
        <n v="21.03"/>
        <n v="22.63"/>
        <n v="23.63"/>
        <n v="20.72"/>
        <n v="20"/>
        <n v="20.28"/>
        <n v="22.01"/>
        <n v="21.62"/>
        <n v="23.11"/>
        <n v="21.77"/>
        <n v="22.11"/>
        <n v="20.68"/>
        <n v="21.69"/>
        <n v="23.29"/>
        <n v="21.99"/>
        <n v="23.58"/>
        <n v="20.239999999999998"/>
        <n v="15.29"/>
        <n v="12.24"/>
        <n v="15.26"/>
        <n v="18.010000000000002"/>
        <n v="14.82"/>
        <n v="11.82"/>
        <n v="18.39"/>
        <n v="18.43"/>
        <n v="10.26"/>
        <n v="19.71"/>
        <n v="17.95"/>
        <n v="19.73"/>
        <n v="12.67"/>
        <n v="14.87"/>
        <n v="10.62"/>
        <n v="19.11"/>
        <n v="18.18"/>
        <n v="10.74"/>
        <n v="15.35"/>
        <n v="12.39"/>
        <n v="19.989999999999998"/>
        <n v="10.029999999999999"/>
        <n v="12.05"/>
        <n v="14.84"/>
        <n v="16.350000000000001"/>
        <n v="15.83"/>
        <n v="12.77"/>
        <n v="13.07"/>
        <n v="15.53"/>
        <n v="13.44"/>
        <n v="18.52"/>
        <n v="11.09"/>
        <n v="12.99"/>
        <n v="12.36"/>
        <n v="14.85"/>
        <n v="19.23"/>
        <n v="14.35"/>
        <n v="14.81"/>
        <n v="14.28"/>
        <n v="12.83"/>
        <n v="10.37"/>
        <n v="13.48"/>
        <n v="16.079999999999998"/>
        <n v="15.59"/>
        <n v="13.83"/>
        <n v="18.07"/>
        <n v="14.72"/>
        <n v="8.4"/>
        <n v="-3.46"/>
        <n v="7.8"/>
        <n v="-4.47"/>
        <n v="3.29"/>
        <n v="-7.76"/>
        <n v="-4.8600000000000003"/>
        <n v="4.95"/>
        <n v="6.45"/>
      </sharedItems>
    </cacheField>
    <cacheField name="czujnik3" numFmtId="0">
      <sharedItems containsSemiMixedTypes="0" containsString="0" containsNumber="1" minValue="-7.83" maxValue="24.91" count="193">
        <n v="-1.56"/>
        <n v="-5.28"/>
        <n v="1.55"/>
        <n v="-0.49"/>
        <n v="-3.67"/>
        <n v="-3.78"/>
        <n v="-7.57"/>
        <n v="-6.63"/>
        <n v="-1.91"/>
        <n v="2.0099999999999998"/>
        <n v="2.4300000000000002"/>
        <n v="-6.21"/>
        <n v="-2.4700000000000002"/>
        <n v="-7.75"/>
        <n v="-0.11"/>
        <n v="-0.37"/>
        <n v="-5.23"/>
        <n v="-6.2"/>
        <n v="0.12"/>
        <n v="6.24"/>
        <n v="4.24"/>
        <n v="2.99"/>
        <n v="5.9"/>
        <n v="-7.5"/>
        <n v="-0.97"/>
        <n v="4.04"/>
        <n v="-6.06"/>
        <n v="7.41"/>
        <n v="4.34"/>
        <n v="4.95"/>
        <n v="-6.65"/>
        <n v="6.1"/>
        <n v="-0.19"/>
        <n v="-3.6"/>
        <n v="7.87"/>
        <n v="-7.83"/>
        <n v="8.6199999999999992"/>
        <n v="8.26"/>
        <n v="-7.14"/>
        <n v="2.62"/>
        <n v="4.76"/>
        <n v="10.24"/>
        <n v="13.07"/>
        <n v="15.13"/>
        <n v="14.61"/>
        <n v="10.26"/>
        <n v="12.71"/>
        <n v="11.14"/>
        <n v="11.9"/>
        <n v="10.1"/>
        <n v="10.050000000000001"/>
        <n v="10.84"/>
        <n v="14.64"/>
        <n v="12.97"/>
        <n v="11.07"/>
        <n v="14.88"/>
        <n v="15.14"/>
        <n v="12.06"/>
        <n v="14.05"/>
        <n v="15.51"/>
        <n v="12.68"/>
        <n v="13.86"/>
        <n v="10.41"/>
        <n v="15.38"/>
        <n v="13.43"/>
        <n v="10.75"/>
        <n v="13.02"/>
        <n v="11.3"/>
        <n v="11.34"/>
        <n v="10.54"/>
        <n v="11.05"/>
        <n v="15.53"/>
        <n v="12.31"/>
        <n v="11.38"/>
        <n v="19.75"/>
        <n v="19.170000000000002"/>
        <n v="11.74"/>
        <n v="11.6"/>
        <n v="11.2"/>
        <n v="13.36"/>
        <n v="18.23"/>
        <n v="12.02"/>
        <n v="19.18"/>
        <n v="14.77"/>
        <n v="16.12"/>
        <n v="18.34"/>
        <n v="10.02"/>
        <n v="19.86"/>
        <n v="17.690000000000001"/>
        <n v="11.95"/>
        <n v="12.91"/>
        <n v="12.66"/>
        <n v="17.600000000000001"/>
        <n v="12.01"/>
        <n v="23.16"/>
        <n v="20.46"/>
        <n v="22.9"/>
        <n v="21.96"/>
        <n v="22.96"/>
        <n v="23.7"/>
        <n v="24.91"/>
        <n v="20.56"/>
        <n v="21.06"/>
        <n v="24.66"/>
        <n v="22.15"/>
        <n v="24.25"/>
        <n v="24.19"/>
        <n v="22.99"/>
        <n v="23.85"/>
        <n v="20.89"/>
        <n v="24.7"/>
        <n v="22.12"/>
        <n v="22.16"/>
        <n v="20.45"/>
        <n v="24.61"/>
        <n v="23.44"/>
        <n v="22.2"/>
        <n v="22.54"/>
        <n v="21.98"/>
        <n v="22.5"/>
        <n v="20.6"/>
        <n v="24.74"/>
        <n v="23.97"/>
        <n v="24.04"/>
        <n v="23.53"/>
        <n v="20.190000000000001"/>
        <n v="22.59"/>
        <n v="24.5"/>
        <n v="20.63"/>
        <n v="23.82"/>
        <n v="22.88"/>
        <n v="23.15"/>
        <n v="23.24"/>
        <n v="20.88"/>
        <n v="22.85"/>
        <n v="10.48"/>
        <n v="15.91"/>
        <n v="13.17"/>
        <n v="15.2"/>
        <n v="12.26"/>
        <n v="11.56"/>
        <n v="19.010000000000002"/>
        <n v="14.71"/>
        <n v="19.79"/>
        <n v="17.29"/>
        <n v="12.8"/>
        <n v="15.21"/>
        <n v="15.96"/>
        <n v="17.510000000000002"/>
        <n v="14.89"/>
        <n v="18.8"/>
        <n v="15.63"/>
        <n v="16.3"/>
        <n v="10.71"/>
        <n v="10.01"/>
        <n v="16.54"/>
        <n v="13.61"/>
        <n v="15.52"/>
        <n v="15.19"/>
        <n v="19.64"/>
        <n v="11.29"/>
        <n v="13.97"/>
        <n v="18.55"/>
        <n v="19"/>
        <n v="15.72"/>
        <n v="17.63"/>
        <n v="13.52"/>
        <n v="13.22"/>
        <n v="16.260000000000002"/>
        <n v="10"/>
        <n v="10.89"/>
        <n v="15.99"/>
        <n v="19.98"/>
        <n v="11.37"/>
        <n v="12.96"/>
        <n v="11.97"/>
        <n v="18.72"/>
        <n v="18.739999999999998"/>
        <n v="10.69"/>
        <n v="16.47"/>
        <n v="10.52"/>
        <n v="16.350000000000001"/>
        <n v="17.87"/>
        <n v="18.12"/>
        <n v="7.65"/>
        <n v="-4.01"/>
        <n v="-5.83"/>
        <n v="-4.4000000000000004"/>
        <n v="-2.15"/>
        <n v="3.7"/>
        <n v="6.95"/>
        <n v="2.2200000000000002"/>
        <n v="-6.08"/>
      </sharedItems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 count="196">
        <n v="-2.8"/>
        <n v="-5.78"/>
        <n v="3.87"/>
        <n v="6.46"/>
        <n v="8.14"/>
        <n v="3.55"/>
        <n v="2.64"/>
        <n v="6.44"/>
        <n v="2.11"/>
        <n v="8.82"/>
        <n v="-3.87"/>
        <n v="7.35"/>
        <n v="8.43"/>
        <n v="6.6"/>
        <n v="-7.25"/>
        <n v="-6.75"/>
        <n v="3.66"/>
        <n v="1.63"/>
        <n v="5.61"/>
        <n v="1.06"/>
        <n v="-2.92"/>
        <n v="-3.48"/>
        <n v="1.89"/>
        <n v="-4.1900000000000004"/>
        <n v="-1.0900000000000001"/>
        <n v="-1.99"/>
        <n v="-3.83"/>
        <n v="-3.8"/>
        <n v="-7.58"/>
        <n v="-2.5"/>
        <n v="4.62"/>
        <n v="-7.0000000000000007E-2"/>
        <n v="4.26"/>
        <n v="-0.56000000000000005"/>
        <n v="4.1500000000000004"/>
        <n v="1.19"/>
        <n v="7.27"/>
        <n v="4.05"/>
        <n v="6.37"/>
        <n v="7.46"/>
        <n v="3.19"/>
        <n v="10.67"/>
        <n v="13.18"/>
        <n v="15.09"/>
        <n v="15.76"/>
        <n v="15.57"/>
        <n v="12.47"/>
        <n v="10.08"/>
        <n v="12.18"/>
        <n v="11.07"/>
        <n v="10.59"/>
        <n v="11.65"/>
        <n v="13.4"/>
        <n v="10.89"/>
        <n v="14.3"/>
        <n v="10.82"/>
        <n v="11.47"/>
        <n v="15.02"/>
        <n v="10.1"/>
        <n v="11.29"/>
        <n v="13.23"/>
        <n v="11.99"/>
        <n v="15.72"/>
        <n v="12.33"/>
        <n v="14.2"/>
        <n v="14.26"/>
        <n v="15.06"/>
        <n v="13.12"/>
        <n v="10.56"/>
        <n v="11.48"/>
        <n v="10.78"/>
        <n v="15.48"/>
        <n v="15.35"/>
        <n v="18.100000000000001"/>
        <n v="10.9"/>
        <n v="10.87"/>
        <n v="16.18"/>
        <n v="16.309999999999999"/>
        <n v="12.21"/>
        <n v="17.190000000000001"/>
        <n v="17.61"/>
        <n v="17.45"/>
        <n v="19.93"/>
        <n v="11.3"/>
        <n v="19.510000000000002"/>
        <n v="13.96"/>
        <n v="16.440000000000001"/>
        <n v="10.98"/>
        <n v="12.83"/>
        <n v="17.54"/>
        <n v="15.34"/>
        <n v="13.33"/>
        <n v="18.2"/>
        <n v="11.63"/>
        <n v="16.27"/>
        <n v="13.52"/>
        <n v="22.95"/>
        <n v="24.18"/>
        <n v="21.27"/>
        <n v="23.33"/>
        <n v="23.59"/>
        <n v="21.85"/>
        <n v="20.56"/>
        <n v="20.16"/>
        <n v="24.31"/>
        <n v="20.260000000000002"/>
        <n v="20.25"/>
        <n v="21.08"/>
        <n v="23.6"/>
        <n v="22.4"/>
        <n v="23.58"/>
        <n v="24.33"/>
        <n v="22.22"/>
        <n v="24.59"/>
        <n v="23.14"/>
        <n v="21.06"/>
        <n v="23.27"/>
        <n v="20.75"/>
        <n v="22.16"/>
        <n v="21.05"/>
        <n v="24.34"/>
        <n v="22.25"/>
        <n v="22.55"/>
        <n v="24.22"/>
        <n v="22.07"/>
        <n v="21.36"/>
        <n v="23.02"/>
        <n v="20.13"/>
        <n v="24.61"/>
        <n v="21.78"/>
        <n v="22.23"/>
        <n v="21.52"/>
        <n v="23.42"/>
        <n v="22.45"/>
        <n v="22.32"/>
        <n v="22.83"/>
        <n v="23.35"/>
        <n v="23"/>
        <n v="23.07"/>
        <n v="19.38"/>
        <n v="17"/>
        <n v="16.059999999999999"/>
        <n v="10.85"/>
        <n v="14.86"/>
        <n v="16.45"/>
        <n v="18.46"/>
        <n v="11.14"/>
        <n v="12.37"/>
        <n v="18.739999999999998"/>
        <n v="12.22"/>
        <n v="18.29"/>
        <n v="15"/>
        <n v="12.5"/>
        <n v="14.88"/>
        <n v="11.19"/>
        <n v="17.399999999999999"/>
        <n v="11.24"/>
        <n v="17.57"/>
        <n v="11.62"/>
        <n v="10.46"/>
        <n v="19.989999999999998"/>
        <n v="13.63"/>
        <n v="12.08"/>
        <n v="19.87"/>
        <n v="12.61"/>
        <n v="18.649999999999999"/>
        <n v="18.489999999999998"/>
        <n v="17.16"/>
        <n v="13.41"/>
        <n v="10.76"/>
        <n v="19.05"/>
        <n v="16.09"/>
        <n v="13.47"/>
        <n v="16.13"/>
        <n v="10.42"/>
        <n v="11.95"/>
        <n v="14.32"/>
        <n v="19"/>
        <n v="13.79"/>
        <n v="15.22"/>
        <n v="14.51"/>
        <n v="18.579999999999998"/>
        <n v="11.33"/>
        <n v="19.440000000000001"/>
        <n v="11.06"/>
        <n v="19.04"/>
        <n v="15.14"/>
        <n v="-1.63"/>
        <n v="-1.87"/>
        <n v="-1.64"/>
        <n v="6.51"/>
        <n v="-0.68"/>
        <n v="-6.83"/>
        <n v="-3.3"/>
        <n v="1.52"/>
        <n v="-3.18"/>
      </sharedItems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  <cacheField name="Godziny" numFmtId="0" databaseField="0">
      <fieldGroup base="1">
        <rangePr groupBy="hours" startDate="1899-12-30T00:00:00" endDate="1899-12-30T12:10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  <cacheField name="Miesiące" numFmtId="0" databaseField="0">
      <fieldGroup base="0">
        <rangePr groupBy="months" startDate="2016-01-05T00:00:00" endDate="2016-12-29T00:00:00"/>
        <groupItems count="14">
          <s v="&lt;05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6"/>
        </groupItems>
      </fieldGroup>
    </cacheField>
  </cacheFields>
  <extLst>
    <ext xmlns:x14="http://schemas.microsoft.com/office/spreadsheetml/2009/9/main" uri="{725AE2AE-9491-48be-B2B4-4EB974FC3084}">
      <x14:pivotCacheDefinition pivotCacheId="507942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n v="-5.59"/>
    <x v="0"/>
    <n v="3.39"/>
    <n v="2.81"/>
    <n v="-1.6"/>
    <n v="1.71"/>
    <n v="4.53"/>
  </r>
  <r>
    <x v="1"/>
    <x v="1"/>
    <x v="1"/>
    <x v="1"/>
    <x v="1"/>
    <n v="-6.02"/>
    <x v="1"/>
    <n v="-7.56"/>
    <n v="-2.48"/>
    <n v="3.31"/>
    <n v="-5.4"/>
    <n v="0.03"/>
  </r>
  <r>
    <x v="2"/>
    <x v="2"/>
    <x v="2"/>
    <x v="2"/>
    <x v="2"/>
    <n v="6.79"/>
    <x v="2"/>
    <n v="-7.74"/>
    <n v="4.5199999999999996"/>
    <n v="-4.7699999999999996"/>
    <n v="-3.88"/>
    <n v="-4.25"/>
  </r>
  <r>
    <x v="3"/>
    <x v="3"/>
    <x v="3"/>
    <x v="3"/>
    <x v="3"/>
    <n v="-2.23"/>
    <x v="3"/>
    <n v="3.09"/>
    <n v="-0.48"/>
    <n v="-2.84"/>
    <n v="-1.31"/>
    <n v="-2.96"/>
  </r>
  <r>
    <x v="4"/>
    <x v="4"/>
    <x v="4"/>
    <x v="4"/>
    <x v="4"/>
    <n v="-3.5"/>
    <x v="4"/>
    <n v="-5.31"/>
    <n v="-0.44"/>
    <n v="0.87"/>
    <n v="-5.21"/>
    <n v="-3.49"/>
  </r>
  <r>
    <x v="5"/>
    <x v="5"/>
    <x v="5"/>
    <x v="5"/>
    <x v="5"/>
    <n v="-7.4"/>
    <x v="5"/>
    <n v="-3.54"/>
    <n v="-3.92"/>
    <n v="1.5"/>
    <n v="-3.41"/>
    <n v="4.67"/>
  </r>
  <r>
    <x v="6"/>
    <x v="6"/>
    <x v="6"/>
    <x v="6"/>
    <x v="6"/>
    <n v="4.72"/>
    <x v="6"/>
    <n v="7.75"/>
    <n v="-4.3499999999999996"/>
    <n v="-6.59"/>
    <n v="-7.28"/>
    <n v="7.83"/>
  </r>
  <r>
    <x v="7"/>
    <x v="7"/>
    <x v="7"/>
    <x v="7"/>
    <x v="7"/>
    <n v="-2.59"/>
    <x v="7"/>
    <n v="1.67"/>
    <n v="7.34"/>
    <n v="7.78"/>
    <n v="2.48"/>
    <n v="-2.82"/>
  </r>
  <r>
    <x v="8"/>
    <x v="8"/>
    <x v="8"/>
    <x v="8"/>
    <x v="8"/>
    <n v="-5.44"/>
    <x v="8"/>
    <n v="-2.93"/>
    <n v="-3.28"/>
    <n v="-7.12"/>
    <n v="2.12"/>
    <n v="7.35"/>
  </r>
  <r>
    <x v="8"/>
    <x v="9"/>
    <x v="9"/>
    <x v="9"/>
    <x v="9"/>
    <n v="1.63"/>
    <x v="9"/>
    <n v="4.05"/>
    <n v="-5.04"/>
    <n v="8.32"/>
    <n v="-6.62"/>
    <n v="-7.35"/>
  </r>
  <r>
    <x v="9"/>
    <x v="10"/>
    <x v="10"/>
    <x v="10"/>
    <x v="10"/>
    <n v="-2.0299999999999998"/>
    <x v="10"/>
    <n v="-3.7"/>
    <n v="-7.09"/>
    <n v="2.88"/>
    <n v="2.58"/>
    <n v="-6.66"/>
  </r>
  <r>
    <x v="10"/>
    <x v="11"/>
    <x v="11"/>
    <x v="11"/>
    <x v="11"/>
    <n v="-3.63"/>
    <x v="11"/>
    <n v="-7.64"/>
    <n v="-5.73"/>
    <n v="-6.54"/>
    <n v="-2.4300000000000002"/>
    <n v="-1.43"/>
  </r>
  <r>
    <x v="10"/>
    <x v="12"/>
    <x v="12"/>
    <x v="12"/>
    <x v="12"/>
    <n v="-5.69"/>
    <x v="12"/>
    <n v="-6.41"/>
    <n v="-7.59"/>
    <n v="4.29"/>
    <n v="-7.29"/>
    <n v="8.5299999999999994"/>
  </r>
  <r>
    <x v="11"/>
    <x v="13"/>
    <x v="13"/>
    <x v="13"/>
    <x v="13"/>
    <n v="-2.67"/>
    <x v="13"/>
    <n v="1.58"/>
    <n v="-3.2"/>
    <n v="5.46"/>
    <n v="-4.66"/>
    <n v="0.5"/>
  </r>
  <r>
    <x v="12"/>
    <x v="14"/>
    <x v="14"/>
    <x v="14"/>
    <x v="14"/>
    <n v="-2.4700000000000002"/>
    <x v="14"/>
    <n v="7.27"/>
    <n v="-5.15"/>
    <n v="-4.8499999999999996"/>
    <n v="-4.21"/>
    <n v="-5.55"/>
  </r>
  <r>
    <x v="12"/>
    <x v="15"/>
    <x v="15"/>
    <x v="15"/>
    <x v="15"/>
    <n v="-4.1900000000000004"/>
    <x v="15"/>
    <n v="0.15"/>
    <n v="0.08"/>
    <n v="-4.58"/>
    <n v="-6.18"/>
    <n v="3.43"/>
  </r>
  <r>
    <x v="13"/>
    <x v="14"/>
    <x v="16"/>
    <x v="16"/>
    <x v="16"/>
    <n v="-2.54"/>
    <x v="16"/>
    <n v="-0.8"/>
    <n v="-2.56"/>
    <n v="-6.56"/>
    <n v="-6.35"/>
    <n v="3.21"/>
  </r>
  <r>
    <x v="13"/>
    <x v="1"/>
    <x v="17"/>
    <x v="17"/>
    <x v="17"/>
    <n v="-5.44"/>
    <x v="17"/>
    <n v="1.55"/>
    <n v="8.8000000000000007"/>
    <n v="0.74"/>
    <n v="1.7"/>
    <n v="-3.25"/>
  </r>
  <r>
    <x v="13"/>
    <x v="16"/>
    <x v="18"/>
    <x v="18"/>
    <x v="18"/>
    <n v="3.36"/>
    <x v="18"/>
    <n v="-1.1399999999999999"/>
    <n v="4.45"/>
    <n v="2.27"/>
    <n v="1.38"/>
    <n v="8.69"/>
  </r>
  <r>
    <x v="14"/>
    <x v="17"/>
    <x v="19"/>
    <x v="19"/>
    <x v="19"/>
    <n v="4.74"/>
    <x v="19"/>
    <n v="-0.73"/>
    <n v="4.0199999999999996"/>
    <n v="2.9"/>
    <n v="-2.0099999999999998"/>
    <n v="-2.02"/>
  </r>
  <r>
    <x v="15"/>
    <x v="18"/>
    <x v="20"/>
    <x v="20"/>
    <x v="20"/>
    <n v="-4"/>
    <x v="20"/>
    <n v="5.0599999999999996"/>
    <n v="-1.26"/>
    <n v="4.6399999999999997"/>
    <n v="-2.96"/>
    <n v="2.82"/>
  </r>
  <r>
    <x v="16"/>
    <x v="14"/>
    <x v="21"/>
    <x v="21"/>
    <x v="21"/>
    <n v="0.22"/>
    <x v="21"/>
    <n v="-2.68"/>
    <n v="0.11"/>
    <n v="-3.65"/>
    <n v="-4.0999999999999996"/>
    <n v="-3.09"/>
  </r>
  <r>
    <x v="17"/>
    <x v="19"/>
    <x v="22"/>
    <x v="22"/>
    <x v="22"/>
    <n v="-2.1"/>
    <x v="22"/>
    <n v="6.73"/>
    <n v="-7.96"/>
    <n v="7.18"/>
    <n v="7.33"/>
    <n v="-6.44"/>
  </r>
  <r>
    <x v="18"/>
    <x v="20"/>
    <x v="23"/>
    <x v="23"/>
    <x v="23"/>
    <n v="6.68"/>
    <x v="23"/>
    <n v="-7.39"/>
    <n v="3.37"/>
    <n v="-2.67"/>
    <n v="6.36"/>
    <n v="-2.61"/>
  </r>
  <r>
    <x v="19"/>
    <x v="1"/>
    <x v="24"/>
    <x v="24"/>
    <x v="24"/>
    <n v="-4.82"/>
    <x v="24"/>
    <n v="1.4"/>
    <n v="6.56"/>
    <n v="-2.7"/>
    <n v="5.24"/>
    <n v="8.8699999999999992"/>
  </r>
  <r>
    <x v="20"/>
    <x v="21"/>
    <x v="25"/>
    <x v="25"/>
    <x v="25"/>
    <n v="7.86"/>
    <x v="25"/>
    <n v="-0.56999999999999995"/>
    <n v="8.09"/>
    <n v="-0.82"/>
    <n v="1.63"/>
    <n v="-1.1200000000000001"/>
  </r>
  <r>
    <x v="21"/>
    <x v="22"/>
    <x v="26"/>
    <x v="26"/>
    <x v="26"/>
    <n v="0.23"/>
    <x v="26"/>
    <n v="-6.11"/>
    <n v="-7.52"/>
    <n v="1.75"/>
    <n v="2.57"/>
    <n v="7.82"/>
  </r>
  <r>
    <x v="22"/>
    <x v="23"/>
    <x v="27"/>
    <x v="27"/>
    <x v="27"/>
    <n v="4.46"/>
    <x v="27"/>
    <n v="-7.71"/>
    <n v="3.58"/>
    <n v="-3.33"/>
    <n v="3.39"/>
    <n v="6.28"/>
  </r>
  <r>
    <x v="23"/>
    <x v="24"/>
    <x v="28"/>
    <x v="28"/>
    <x v="28"/>
    <n v="6.3"/>
    <x v="28"/>
    <n v="8.26"/>
    <n v="-6.5"/>
    <n v="-5.8"/>
    <n v="-7.56"/>
    <n v="-2.5099999999999998"/>
  </r>
  <r>
    <x v="24"/>
    <x v="7"/>
    <x v="29"/>
    <x v="29"/>
    <x v="29"/>
    <n v="6.62"/>
    <x v="29"/>
    <n v="7.05"/>
    <n v="-7.33"/>
    <n v="7.96"/>
    <n v="4.51"/>
    <n v="8.17"/>
  </r>
  <r>
    <x v="25"/>
    <x v="25"/>
    <x v="30"/>
    <x v="30"/>
    <x v="30"/>
    <n v="2.21"/>
    <x v="30"/>
    <n v="1.66"/>
    <n v="5.0999999999999996"/>
    <n v="-6.89"/>
    <n v="-3.19"/>
    <n v="-7.39"/>
  </r>
  <r>
    <x v="26"/>
    <x v="26"/>
    <x v="31"/>
    <x v="31"/>
    <x v="31"/>
    <n v="6.46"/>
    <x v="31"/>
    <n v="-2.93"/>
    <n v="-5.81"/>
    <n v="5.65"/>
    <n v="5.0999999999999996"/>
    <n v="8.25"/>
  </r>
  <r>
    <x v="27"/>
    <x v="27"/>
    <x v="32"/>
    <x v="32"/>
    <x v="32"/>
    <n v="-2.12"/>
    <x v="32"/>
    <n v="-7.55"/>
    <n v="-6.66"/>
    <n v="-4.8"/>
    <n v="2.92"/>
    <n v="2.69"/>
  </r>
  <r>
    <x v="28"/>
    <x v="20"/>
    <x v="33"/>
    <x v="33"/>
    <x v="33"/>
    <n v="0.98"/>
    <x v="33"/>
    <n v="-2.33"/>
    <n v="3.28"/>
    <n v="-2.19"/>
    <n v="4.6100000000000003"/>
    <n v="-5.94"/>
  </r>
  <r>
    <x v="28"/>
    <x v="28"/>
    <x v="34"/>
    <x v="34"/>
    <x v="34"/>
    <n v="-1.44"/>
    <x v="34"/>
    <n v="-2.5299999999999998"/>
    <n v="-5.96"/>
    <n v="3.23"/>
    <n v="-7.13"/>
    <n v="7.75"/>
  </r>
  <r>
    <x v="29"/>
    <x v="29"/>
    <x v="35"/>
    <x v="35"/>
    <x v="35"/>
    <n v="-7.67"/>
    <x v="35"/>
    <n v="5.35"/>
    <n v="-4.1500000000000004"/>
    <n v="6.34"/>
    <n v="-5.17"/>
    <n v="1.39"/>
  </r>
  <r>
    <x v="30"/>
    <x v="30"/>
    <x v="36"/>
    <x v="36"/>
    <x v="36"/>
    <n v="3.66"/>
    <x v="36"/>
    <n v="-0.88"/>
    <n v="8.69"/>
    <n v="-6.24"/>
    <n v="-5.52"/>
    <n v="-4.67"/>
  </r>
  <r>
    <x v="30"/>
    <x v="31"/>
    <x v="37"/>
    <x v="37"/>
    <x v="37"/>
    <n v="-0.96"/>
    <x v="37"/>
    <n v="-4.3099999999999996"/>
    <n v="7.8"/>
    <n v="6.75"/>
    <n v="-0.73"/>
    <n v="7.28"/>
  </r>
  <r>
    <x v="31"/>
    <x v="24"/>
    <x v="38"/>
    <x v="38"/>
    <x v="38"/>
    <n v="5.1100000000000003"/>
    <x v="38"/>
    <n v="7.34"/>
    <n v="-4.9000000000000004"/>
    <n v="-2.2599999999999998"/>
    <n v="0.23"/>
    <n v="7.99"/>
  </r>
  <r>
    <x v="32"/>
    <x v="32"/>
    <x v="39"/>
    <x v="39"/>
    <x v="39"/>
    <n v="4.42"/>
    <x v="39"/>
    <n v="0.77"/>
    <n v="-0.67"/>
    <n v="5.8"/>
    <n v="-7.14"/>
    <n v="6.48"/>
  </r>
  <r>
    <x v="33"/>
    <x v="33"/>
    <x v="40"/>
    <x v="40"/>
    <x v="40"/>
    <n v="4.5599999999999996"/>
    <x v="40"/>
    <n v="-2.29"/>
    <n v="5.0999999999999996"/>
    <n v="-5.75"/>
    <n v="3.63"/>
    <n v="1.36"/>
  </r>
  <r>
    <x v="34"/>
    <x v="34"/>
    <x v="41"/>
    <x v="41"/>
    <x v="41"/>
    <n v="13.91"/>
    <x v="41"/>
    <n v="14.11"/>
    <n v="15.18"/>
    <n v="13.07"/>
    <n v="14.39"/>
    <n v="13.78"/>
  </r>
  <r>
    <x v="35"/>
    <x v="35"/>
    <x v="42"/>
    <x v="42"/>
    <x v="42"/>
    <n v="12.04"/>
    <x v="42"/>
    <n v="12.65"/>
    <n v="10.72"/>
    <n v="11.66"/>
    <n v="13"/>
    <n v="14.21"/>
  </r>
  <r>
    <x v="36"/>
    <x v="36"/>
    <x v="43"/>
    <x v="43"/>
    <x v="43"/>
    <n v="10.73"/>
    <x v="43"/>
    <n v="15.98"/>
    <n v="11.74"/>
    <n v="15.38"/>
    <n v="15.98"/>
    <n v="12.9"/>
  </r>
  <r>
    <x v="37"/>
    <x v="37"/>
    <x v="44"/>
    <x v="44"/>
    <x v="44"/>
    <n v="13.88"/>
    <x v="44"/>
    <n v="10.85"/>
    <n v="12.11"/>
    <n v="12.05"/>
    <n v="11.87"/>
    <n v="12.1"/>
  </r>
  <r>
    <x v="38"/>
    <x v="38"/>
    <x v="45"/>
    <x v="45"/>
    <x v="45"/>
    <n v="15.41"/>
    <x v="45"/>
    <n v="13.27"/>
    <n v="12.18"/>
    <n v="13.91"/>
    <n v="13.86"/>
    <n v="10.08"/>
  </r>
  <r>
    <x v="39"/>
    <x v="39"/>
    <x v="46"/>
    <x v="46"/>
    <x v="46"/>
    <n v="14.72"/>
    <x v="46"/>
    <n v="12.44"/>
    <n v="14.64"/>
    <n v="14.58"/>
    <n v="13.66"/>
    <n v="13.6"/>
  </r>
  <r>
    <x v="40"/>
    <x v="40"/>
    <x v="47"/>
    <x v="47"/>
    <x v="47"/>
    <n v="13.51"/>
    <x v="47"/>
    <n v="15.95"/>
    <n v="14.45"/>
    <n v="13.94"/>
    <n v="15.76"/>
    <n v="13.03"/>
  </r>
  <r>
    <x v="40"/>
    <x v="41"/>
    <x v="48"/>
    <x v="48"/>
    <x v="48"/>
    <n v="10.14"/>
    <x v="48"/>
    <n v="14.79"/>
    <n v="13.13"/>
    <n v="13.52"/>
    <n v="15.54"/>
    <n v="13.14"/>
  </r>
  <r>
    <x v="41"/>
    <x v="42"/>
    <x v="49"/>
    <x v="49"/>
    <x v="49"/>
    <n v="12.99"/>
    <x v="49"/>
    <n v="11.1"/>
    <n v="10.64"/>
    <n v="12.18"/>
    <n v="12.63"/>
    <n v="12.33"/>
  </r>
  <r>
    <x v="42"/>
    <x v="43"/>
    <x v="50"/>
    <x v="50"/>
    <x v="50"/>
    <n v="11.85"/>
    <x v="50"/>
    <n v="14.12"/>
    <n v="14.27"/>
    <n v="15.81"/>
    <n v="14"/>
    <n v="14.16"/>
  </r>
  <r>
    <x v="42"/>
    <x v="44"/>
    <x v="51"/>
    <x v="51"/>
    <x v="51"/>
    <n v="10.95"/>
    <x v="51"/>
    <n v="11.34"/>
    <n v="13.76"/>
    <n v="12.75"/>
    <n v="10.43"/>
    <n v="12.8"/>
  </r>
  <r>
    <x v="43"/>
    <x v="45"/>
    <x v="52"/>
    <x v="52"/>
    <x v="52"/>
    <n v="15.37"/>
    <x v="52"/>
    <n v="14.22"/>
    <n v="11.15"/>
    <n v="12.45"/>
    <n v="12.96"/>
    <n v="11.15"/>
  </r>
  <r>
    <x v="44"/>
    <x v="46"/>
    <x v="53"/>
    <x v="53"/>
    <x v="53"/>
    <n v="11.16"/>
    <x v="53"/>
    <n v="10.210000000000001"/>
    <n v="11.49"/>
    <n v="15.32"/>
    <n v="12.4"/>
    <n v="13.67"/>
  </r>
  <r>
    <x v="45"/>
    <x v="37"/>
    <x v="54"/>
    <x v="54"/>
    <x v="54"/>
    <n v="15.77"/>
    <x v="54"/>
    <n v="11.61"/>
    <n v="12.88"/>
    <n v="12.58"/>
    <n v="13.63"/>
    <n v="15.37"/>
  </r>
  <r>
    <x v="46"/>
    <x v="10"/>
    <x v="55"/>
    <x v="55"/>
    <x v="55"/>
    <n v="14.41"/>
    <x v="55"/>
    <n v="14.32"/>
    <n v="13.72"/>
    <n v="10.88"/>
    <n v="12.95"/>
    <n v="12.52"/>
  </r>
  <r>
    <x v="47"/>
    <x v="38"/>
    <x v="56"/>
    <x v="56"/>
    <x v="56"/>
    <n v="12.6"/>
    <x v="56"/>
    <n v="14.91"/>
    <n v="14.33"/>
    <n v="14.52"/>
    <n v="11.65"/>
    <n v="15.58"/>
  </r>
  <r>
    <x v="47"/>
    <x v="45"/>
    <x v="57"/>
    <x v="57"/>
    <x v="57"/>
    <n v="14.95"/>
    <x v="57"/>
    <n v="15.09"/>
    <n v="12.53"/>
    <n v="11.35"/>
    <n v="13.64"/>
    <n v="10.47"/>
  </r>
  <r>
    <x v="47"/>
    <x v="47"/>
    <x v="58"/>
    <x v="53"/>
    <x v="58"/>
    <n v="12.08"/>
    <x v="58"/>
    <n v="15.84"/>
    <n v="12.87"/>
    <n v="15.35"/>
    <n v="12.14"/>
    <n v="11.93"/>
  </r>
  <r>
    <x v="48"/>
    <x v="48"/>
    <x v="59"/>
    <x v="58"/>
    <x v="59"/>
    <n v="11"/>
    <x v="59"/>
    <n v="13.42"/>
    <n v="15.92"/>
    <n v="15.81"/>
    <n v="11.2"/>
    <n v="15.53"/>
  </r>
  <r>
    <x v="49"/>
    <x v="49"/>
    <x v="60"/>
    <x v="50"/>
    <x v="60"/>
    <n v="15.88"/>
    <x v="60"/>
    <n v="14.1"/>
    <n v="15.41"/>
    <n v="11.12"/>
    <n v="10.81"/>
    <n v="13.61"/>
  </r>
  <r>
    <x v="49"/>
    <x v="34"/>
    <x v="61"/>
    <x v="59"/>
    <x v="61"/>
    <n v="13.98"/>
    <x v="61"/>
    <n v="15.06"/>
    <n v="11.13"/>
    <n v="13.91"/>
    <n v="15.56"/>
    <n v="10.97"/>
  </r>
  <r>
    <x v="50"/>
    <x v="34"/>
    <x v="62"/>
    <x v="60"/>
    <x v="62"/>
    <n v="11.75"/>
    <x v="62"/>
    <n v="11.51"/>
    <n v="11.37"/>
    <n v="15.73"/>
    <n v="15.44"/>
    <n v="11.55"/>
  </r>
  <r>
    <x v="51"/>
    <x v="50"/>
    <x v="63"/>
    <x v="61"/>
    <x v="63"/>
    <n v="12.72"/>
    <x v="63"/>
    <n v="14.07"/>
    <n v="11.91"/>
    <n v="14.59"/>
    <n v="10.58"/>
    <n v="13.95"/>
  </r>
  <r>
    <x v="52"/>
    <x v="1"/>
    <x v="64"/>
    <x v="62"/>
    <x v="64"/>
    <n v="10.32"/>
    <x v="64"/>
    <n v="11.41"/>
    <n v="10.69"/>
    <n v="15.02"/>
    <n v="12.21"/>
    <n v="10.54"/>
  </r>
  <r>
    <x v="53"/>
    <x v="51"/>
    <x v="65"/>
    <x v="63"/>
    <x v="65"/>
    <n v="13.22"/>
    <x v="65"/>
    <n v="12.59"/>
    <n v="12.93"/>
    <n v="15.27"/>
    <n v="13"/>
    <n v="13.55"/>
  </r>
  <r>
    <x v="54"/>
    <x v="52"/>
    <x v="66"/>
    <x v="64"/>
    <x v="66"/>
    <n v="15.91"/>
    <x v="66"/>
    <n v="12.81"/>
    <n v="13.48"/>
    <n v="15.31"/>
    <n v="12.15"/>
    <n v="15.42"/>
  </r>
  <r>
    <x v="55"/>
    <x v="53"/>
    <x v="67"/>
    <x v="65"/>
    <x v="67"/>
    <n v="13.92"/>
    <x v="51"/>
    <n v="11.59"/>
    <n v="12.63"/>
    <n v="11.94"/>
    <n v="15.32"/>
    <n v="15.34"/>
  </r>
  <r>
    <x v="56"/>
    <x v="45"/>
    <x v="68"/>
    <x v="66"/>
    <x v="68"/>
    <n v="11.16"/>
    <x v="67"/>
    <n v="15.5"/>
    <n v="15.84"/>
    <n v="12.26"/>
    <n v="10.69"/>
    <n v="15.72"/>
  </r>
  <r>
    <x v="57"/>
    <x v="54"/>
    <x v="41"/>
    <x v="67"/>
    <x v="69"/>
    <n v="13.02"/>
    <x v="68"/>
    <n v="15.58"/>
    <n v="14.05"/>
    <n v="13.12"/>
    <n v="14.65"/>
    <n v="14.15"/>
  </r>
  <r>
    <x v="58"/>
    <x v="55"/>
    <x v="69"/>
    <x v="68"/>
    <x v="70"/>
    <n v="14.16"/>
    <x v="69"/>
    <n v="10.45"/>
    <n v="14.61"/>
    <n v="12.83"/>
    <n v="12.25"/>
    <n v="14.67"/>
  </r>
  <r>
    <x v="59"/>
    <x v="35"/>
    <x v="70"/>
    <x v="69"/>
    <x v="71"/>
    <n v="12.12"/>
    <x v="70"/>
    <n v="15.67"/>
    <n v="12.74"/>
    <n v="12.88"/>
    <n v="11.93"/>
    <n v="11.17"/>
  </r>
  <r>
    <x v="60"/>
    <x v="56"/>
    <x v="71"/>
    <x v="70"/>
    <x v="72"/>
    <n v="10.050000000000001"/>
    <x v="71"/>
    <n v="15.29"/>
    <n v="15.23"/>
    <n v="15.32"/>
    <n v="13.62"/>
    <n v="15.68"/>
  </r>
  <r>
    <x v="61"/>
    <x v="57"/>
    <x v="72"/>
    <x v="71"/>
    <x v="73"/>
    <n v="15.99"/>
    <x v="72"/>
    <n v="17.239999999999998"/>
    <n v="12.54"/>
    <n v="12.24"/>
    <n v="13.03"/>
    <n v="19.329999999999998"/>
  </r>
  <r>
    <x v="62"/>
    <x v="58"/>
    <x v="73"/>
    <x v="72"/>
    <x v="74"/>
    <n v="15.2"/>
    <x v="73"/>
    <n v="14.37"/>
    <n v="15.28"/>
    <n v="11.85"/>
    <n v="12.32"/>
    <n v="12.94"/>
  </r>
  <r>
    <x v="63"/>
    <x v="7"/>
    <x v="74"/>
    <x v="73"/>
    <x v="75"/>
    <n v="10.32"/>
    <x v="74"/>
    <n v="10.58"/>
    <n v="16.86"/>
    <n v="17.149999999999999"/>
    <n v="19.41"/>
    <n v="12.24"/>
  </r>
  <r>
    <x v="64"/>
    <x v="36"/>
    <x v="75"/>
    <x v="74"/>
    <x v="76"/>
    <n v="18.350000000000001"/>
    <x v="75"/>
    <n v="14.03"/>
    <n v="14.75"/>
    <n v="18.78"/>
    <n v="15.52"/>
    <n v="18.690000000000001"/>
  </r>
  <r>
    <x v="65"/>
    <x v="32"/>
    <x v="76"/>
    <x v="75"/>
    <x v="68"/>
    <n v="15.04"/>
    <x v="76"/>
    <n v="12.14"/>
    <n v="13.44"/>
    <n v="14.12"/>
    <n v="15.27"/>
    <n v="13.19"/>
  </r>
  <r>
    <x v="65"/>
    <x v="59"/>
    <x v="77"/>
    <x v="76"/>
    <x v="77"/>
    <n v="11.76"/>
    <x v="77"/>
    <n v="19.27"/>
    <n v="17.64"/>
    <n v="14.87"/>
    <n v="11.94"/>
    <n v="15.91"/>
  </r>
  <r>
    <x v="66"/>
    <x v="60"/>
    <x v="78"/>
    <x v="44"/>
    <x v="78"/>
    <n v="14.79"/>
    <x v="78"/>
    <n v="16.760000000000002"/>
    <n v="13.09"/>
    <n v="14.26"/>
    <n v="10.45"/>
    <n v="11.46"/>
  </r>
  <r>
    <x v="66"/>
    <x v="61"/>
    <x v="79"/>
    <x v="77"/>
    <x v="79"/>
    <n v="19.489999999999998"/>
    <x v="79"/>
    <n v="12.99"/>
    <n v="17.79"/>
    <n v="18.54"/>
    <n v="11.92"/>
    <n v="16.47"/>
  </r>
  <r>
    <x v="67"/>
    <x v="62"/>
    <x v="80"/>
    <x v="78"/>
    <x v="80"/>
    <n v="18.190000000000001"/>
    <x v="80"/>
    <n v="16.04"/>
    <n v="14.39"/>
    <n v="18.010000000000002"/>
    <n v="14.9"/>
    <n v="10.26"/>
  </r>
  <r>
    <x v="67"/>
    <x v="63"/>
    <x v="81"/>
    <x v="79"/>
    <x v="81"/>
    <n v="10.31"/>
    <x v="81"/>
    <n v="18"/>
    <n v="10.19"/>
    <n v="13.26"/>
    <n v="12.17"/>
    <n v="14.58"/>
  </r>
  <r>
    <x v="68"/>
    <x v="56"/>
    <x v="82"/>
    <x v="80"/>
    <x v="46"/>
    <n v="15.73"/>
    <x v="82"/>
    <n v="19.27"/>
    <n v="11.13"/>
    <n v="14.74"/>
    <n v="15.42"/>
    <n v="12.66"/>
  </r>
  <r>
    <x v="69"/>
    <x v="64"/>
    <x v="83"/>
    <x v="81"/>
    <x v="82"/>
    <n v="10.64"/>
    <x v="83"/>
    <n v="11.15"/>
    <n v="14.03"/>
    <n v="17.32"/>
    <n v="18.63"/>
    <n v="15.76"/>
  </r>
  <r>
    <x v="69"/>
    <x v="47"/>
    <x v="84"/>
    <x v="82"/>
    <x v="83"/>
    <n v="11"/>
    <x v="84"/>
    <n v="15.48"/>
    <n v="11.75"/>
    <n v="17.54"/>
    <n v="11.08"/>
    <n v="14.23"/>
  </r>
  <r>
    <x v="70"/>
    <x v="39"/>
    <x v="85"/>
    <x v="83"/>
    <x v="84"/>
    <n v="19.010000000000002"/>
    <x v="85"/>
    <n v="10.029999999999999"/>
    <n v="14.22"/>
    <n v="14.88"/>
    <n v="15.12"/>
    <n v="19.73"/>
  </r>
  <r>
    <x v="71"/>
    <x v="65"/>
    <x v="86"/>
    <x v="84"/>
    <x v="85"/>
    <n v="10.06"/>
    <x v="86"/>
    <n v="16.829999999999998"/>
    <n v="18.079999999999998"/>
    <n v="11.2"/>
    <n v="10.56"/>
    <n v="17.22"/>
  </r>
  <r>
    <x v="72"/>
    <x v="66"/>
    <x v="87"/>
    <x v="85"/>
    <x v="86"/>
    <n v="13.71"/>
    <x v="87"/>
    <n v="17.39"/>
    <n v="13.73"/>
    <n v="17.8"/>
    <n v="14.59"/>
    <n v="12.5"/>
  </r>
  <r>
    <x v="72"/>
    <x v="67"/>
    <x v="88"/>
    <x v="86"/>
    <x v="87"/>
    <n v="19.43"/>
    <x v="88"/>
    <n v="14"/>
    <n v="17.329999999999998"/>
    <n v="12.58"/>
    <n v="12.47"/>
    <n v="12.04"/>
  </r>
  <r>
    <x v="73"/>
    <x v="68"/>
    <x v="89"/>
    <x v="87"/>
    <x v="88"/>
    <n v="19"/>
    <x v="89"/>
    <n v="16.2"/>
    <n v="15.17"/>
    <n v="10.66"/>
    <n v="10.1"/>
    <n v="12.04"/>
  </r>
  <r>
    <x v="74"/>
    <x v="44"/>
    <x v="90"/>
    <x v="88"/>
    <x v="80"/>
    <n v="11.56"/>
    <x v="90"/>
    <n v="18.190000000000001"/>
    <n v="12.2"/>
    <n v="18.04"/>
    <n v="14.52"/>
    <n v="15.9"/>
  </r>
  <r>
    <x v="74"/>
    <x v="20"/>
    <x v="91"/>
    <x v="89"/>
    <x v="89"/>
    <n v="16.28"/>
    <x v="91"/>
    <n v="19.91"/>
    <n v="19.73"/>
    <n v="15.06"/>
    <n v="15.39"/>
    <n v="13.54"/>
  </r>
  <r>
    <x v="74"/>
    <x v="69"/>
    <x v="75"/>
    <x v="90"/>
    <x v="90"/>
    <n v="18.72"/>
    <x v="92"/>
    <n v="12.03"/>
    <n v="16.760000000000002"/>
    <n v="10.38"/>
    <n v="18.149999999999999"/>
    <n v="14.5"/>
  </r>
  <r>
    <x v="75"/>
    <x v="10"/>
    <x v="92"/>
    <x v="91"/>
    <x v="91"/>
    <n v="16"/>
    <x v="93"/>
    <n v="19.61"/>
    <n v="12.55"/>
    <n v="11.68"/>
    <n v="14.08"/>
    <n v="13.96"/>
  </r>
  <r>
    <x v="76"/>
    <x v="70"/>
    <x v="93"/>
    <x v="92"/>
    <x v="92"/>
    <n v="13.5"/>
    <x v="94"/>
    <n v="12.44"/>
    <n v="11.01"/>
    <n v="16.079999999999998"/>
    <n v="12.3"/>
    <n v="11.35"/>
  </r>
  <r>
    <x v="77"/>
    <x v="6"/>
    <x v="94"/>
    <x v="93"/>
    <x v="93"/>
    <n v="10.31"/>
    <x v="95"/>
    <n v="13.39"/>
    <n v="11.34"/>
    <n v="10.31"/>
    <n v="11.07"/>
    <n v="18.52"/>
  </r>
  <r>
    <x v="78"/>
    <x v="71"/>
    <x v="95"/>
    <x v="94"/>
    <x v="94"/>
    <n v="21.19"/>
    <x v="96"/>
    <n v="20.79"/>
    <n v="23.65"/>
    <n v="24.3"/>
    <n v="22.91"/>
    <n v="21.31"/>
  </r>
  <r>
    <x v="79"/>
    <x v="72"/>
    <x v="96"/>
    <x v="95"/>
    <x v="95"/>
    <n v="20.329999999999998"/>
    <x v="97"/>
    <n v="23.01"/>
    <n v="24.57"/>
    <n v="22.83"/>
    <n v="21.55"/>
    <n v="23.87"/>
  </r>
  <r>
    <x v="80"/>
    <x v="73"/>
    <x v="97"/>
    <x v="96"/>
    <x v="96"/>
    <n v="20.04"/>
    <x v="98"/>
    <n v="21.55"/>
    <n v="21.51"/>
    <n v="23.98"/>
    <n v="24.01"/>
    <n v="23.77"/>
  </r>
  <r>
    <x v="81"/>
    <x v="74"/>
    <x v="98"/>
    <x v="97"/>
    <x v="97"/>
    <n v="20.58"/>
    <x v="99"/>
    <n v="23.73"/>
    <n v="23.65"/>
    <n v="20.9"/>
    <n v="24.06"/>
    <n v="21.13"/>
  </r>
  <r>
    <x v="81"/>
    <x v="22"/>
    <x v="99"/>
    <x v="98"/>
    <x v="98"/>
    <n v="22.48"/>
    <x v="100"/>
    <n v="24.99"/>
    <n v="21.26"/>
    <n v="20.149999999999999"/>
    <n v="23.52"/>
    <n v="20.04"/>
  </r>
  <r>
    <x v="82"/>
    <x v="75"/>
    <x v="100"/>
    <x v="99"/>
    <x v="99"/>
    <n v="21.55"/>
    <x v="101"/>
    <n v="21.12"/>
    <n v="21.24"/>
    <n v="24.93"/>
    <n v="21.9"/>
    <n v="20.5"/>
  </r>
  <r>
    <x v="82"/>
    <x v="3"/>
    <x v="101"/>
    <x v="100"/>
    <x v="100"/>
    <n v="22.53"/>
    <x v="102"/>
    <n v="23.64"/>
    <n v="21"/>
    <n v="20.55"/>
    <n v="24.08"/>
    <n v="20.49"/>
  </r>
  <r>
    <x v="82"/>
    <x v="36"/>
    <x v="102"/>
    <x v="101"/>
    <x v="101"/>
    <n v="20.5"/>
    <x v="103"/>
    <n v="21.68"/>
    <n v="23.86"/>
    <n v="21.14"/>
    <n v="23.1"/>
    <n v="22.53"/>
  </r>
  <r>
    <x v="82"/>
    <x v="0"/>
    <x v="103"/>
    <x v="102"/>
    <x v="102"/>
    <n v="20.149999999999999"/>
    <x v="104"/>
    <n v="22.72"/>
    <n v="24.67"/>
    <n v="21.12"/>
    <n v="23.35"/>
    <n v="22.54"/>
  </r>
  <r>
    <x v="83"/>
    <x v="45"/>
    <x v="104"/>
    <x v="103"/>
    <x v="103"/>
    <n v="23.56"/>
    <x v="105"/>
    <n v="22.27"/>
    <n v="20.440000000000001"/>
    <n v="22.27"/>
    <n v="24.47"/>
    <n v="23.03"/>
  </r>
  <r>
    <x v="84"/>
    <x v="76"/>
    <x v="105"/>
    <x v="104"/>
    <x v="104"/>
    <n v="22.76"/>
    <x v="106"/>
    <n v="23.8"/>
    <n v="23.38"/>
    <n v="20.5"/>
    <n v="21.65"/>
    <n v="24.8"/>
  </r>
  <r>
    <x v="85"/>
    <x v="35"/>
    <x v="106"/>
    <x v="105"/>
    <x v="105"/>
    <n v="20.170000000000002"/>
    <x v="107"/>
    <n v="22.83"/>
    <n v="23.53"/>
    <n v="23.6"/>
    <n v="23.16"/>
    <n v="21.42"/>
  </r>
  <r>
    <x v="86"/>
    <x v="77"/>
    <x v="107"/>
    <x v="106"/>
    <x v="106"/>
    <n v="20.14"/>
    <x v="108"/>
    <n v="23.67"/>
    <n v="24.85"/>
    <n v="24.77"/>
    <n v="24.75"/>
    <n v="22.32"/>
  </r>
  <r>
    <x v="87"/>
    <x v="36"/>
    <x v="99"/>
    <x v="107"/>
    <x v="107"/>
    <n v="23.14"/>
    <x v="109"/>
    <n v="23.83"/>
    <n v="21.63"/>
    <n v="21.9"/>
    <n v="22.89"/>
    <n v="22.3"/>
  </r>
  <r>
    <x v="87"/>
    <x v="77"/>
    <x v="108"/>
    <x v="108"/>
    <x v="100"/>
    <n v="21.77"/>
    <x v="110"/>
    <n v="23.03"/>
    <n v="22.25"/>
    <n v="22.37"/>
    <n v="22.57"/>
    <n v="22.02"/>
  </r>
  <r>
    <x v="88"/>
    <x v="78"/>
    <x v="109"/>
    <x v="109"/>
    <x v="108"/>
    <n v="22.87"/>
    <x v="111"/>
    <n v="24.38"/>
    <n v="21.95"/>
    <n v="21.37"/>
    <n v="20.45"/>
    <n v="24.51"/>
  </r>
  <r>
    <x v="89"/>
    <x v="28"/>
    <x v="110"/>
    <x v="110"/>
    <x v="109"/>
    <n v="24.62"/>
    <x v="112"/>
    <n v="24.32"/>
    <n v="22.24"/>
    <n v="20.079999999999998"/>
    <n v="20.18"/>
    <n v="21.9"/>
  </r>
  <r>
    <x v="90"/>
    <x v="79"/>
    <x v="111"/>
    <x v="111"/>
    <x v="110"/>
    <n v="23.45"/>
    <x v="113"/>
    <n v="23.65"/>
    <n v="23.52"/>
    <n v="21.6"/>
    <n v="21.42"/>
    <n v="22.09"/>
  </r>
  <r>
    <x v="91"/>
    <x v="39"/>
    <x v="112"/>
    <x v="112"/>
    <x v="111"/>
    <n v="24.08"/>
    <x v="114"/>
    <n v="24.56"/>
    <n v="22.95"/>
    <n v="21.53"/>
    <n v="21.19"/>
    <n v="21.66"/>
  </r>
  <r>
    <x v="92"/>
    <x v="80"/>
    <x v="113"/>
    <x v="113"/>
    <x v="112"/>
    <n v="23.39"/>
    <x v="115"/>
    <n v="23.13"/>
    <n v="24.81"/>
    <n v="21.89"/>
    <n v="21.04"/>
    <n v="20.73"/>
  </r>
  <r>
    <x v="93"/>
    <x v="14"/>
    <x v="114"/>
    <x v="114"/>
    <x v="113"/>
    <n v="21.07"/>
    <x v="116"/>
    <n v="21.82"/>
    <n v="21.32"/>
    <n v="21.89"/>
    <n v="23.96"/>
    <n v="21.93"/>
  </r>
  <r>
    <x v="94"/>
    <x v="48"/>
    <x v="115"/>
    <x v="115"/>
    <x v="114"/>
    <n v="21.03"/>
    <x v="117"/>
    <n v="23.58"/>
    <n v="24.1"/>
    <n v="20.18"/>
    <n v="20.25"/>
    <n v="23.53"/>
  </r>
  <r>
    <x v="95"/>
    <x v="81"/>
    <x v="116"/>
    <x v="98"/>
    <x v="115"/>
    <n v="21.79"/>
    <x v="118"/>
    <n v="23.23"/>
    <n v="24.25"/>
    <n v="22.23"/>
    <n v="23.64"/>
    <n v="23.21"/>
  </r>
  <r>
    <x v="96"/>
    <x v="82"/>
    <x v="117"/>
    <x v="97"/>
    <x v="116"/>
    <n v="20.66"/>
    <x v="119"/>
    <n v="22.52"/>
    <n v="24.58"/>
    <n v="24.21"/>
    <n v="24.25"/>
    <n v="20.98"/>
  </r>
  <r>
    <x v="97"/>
    <x v="83"/>
    <x v="118"/>
    <x v="116"/>
    <x v="117"/>
    <n v="23.68"/>
    <x v="120"/>
    <n v="23.6"/>
    <n v="20.260000000000002"/>
    <n v="20.29"/>
    <n v="24.84"/>
    <n v="24.53"/>
  </r>
  <r>
    <x v="98"/>
    <x v="84"/>
    <x v="119"/>
    <x v="117"/>
    <x v="118"/>
    <n v="24.71"/>
    <x v="121"/>
    <n v="21.03"/>
    <n v="20.059999999999999"/>
    <n v="23.44"/>
    <n v="23.35"/>
    <n v="24.22"/>
  </r>
  <r>
    <x v="98"/>
    <x v="85"/>
    <x v="120"/>
    <x v="118"/>
    <x v="119"/>
    <n v="22.53"/>
    <x v="122"/>
    <n v="23.75"/>
    <n v="22.37"/>
    <n v="20.83"/>
    <n v="22.24"/>
    <n v="22.78"/>
  </r>
  <r>
    <x v="99"/>
    <x v="86"/>
    <x v="121"/>
    <x v="119"/>
    <x v="120"/>
    <n v="22.57"/>
    <x v="123"/>
    <n v="22.01"/>
    <n v="21.12"/>
    <n v="24.52"/>
    <n v="21.28"/>
    <n v="20.05"/>
  </r>
  <r>
    <x v="100"/>
    <x v="87"/>
    <x v="122"/>
    <x v="120"/>
    <x v="121"/>
    <n v="23.94"/>
    <x v="124"/>
    <n v="24.33"/>
    <n v="20.62"/>
    <n v="24.62"/>
    <n v="20.96"/>
    <n v="24.76"/>
  </r>
  <r>
    <x v="101"/>
    <x v="24"/>
    <x v="123"/>
    <x v="97"/>
    <x v="122"/>
    <n v="22.48"/>
    <x v="125"/>
    <n v="20.2"/>
    <n v="23.33"/>
    <n v="22.17"/>
    <n v="22.32"/>
    <n v="22.84"/>
  </r>
  <r>
    <x v="101"/>
    <x v="33"/>
    <x v="124"/>
    <x v="121"/>
    <x v="123"/>
    <n v="24.76"/>
    <x v="126"/>
    <n v="23.75"/>
    <n v="20.46"/>
    <n v="22.05"/>
    <n v="21.31"/>
    <n v="23.02"/>
  </r>
  <r>
    <x v="101"/>
    <x v="88"/>
    <x v="125"/>
    <x v="122"/>
    <x v="124"/>
    <n v="22.74"/>
    <x v="127"/>
    <n v="22.16"/>
    <n v="22.63"/>
    <n v="21.6"/>
    <n v="23"/>
    <n v="20.5"/>
  </r>
  <r>
    <x v="102"/>
    <x v="89"/>
    <x v="120"/>
    <x v="123"/>
    <x v="125"/>
    <n v="24.36"/>
    <x v="128"/>
    <n v="24.99"/>
    <n v="22.55"/>
    <n v="24.32"/>
    <n v="20.89"/>
    <n v="20.36"/>
  </r>
  <r>
    <x v="102"/>
    <x v="90"/>
    <x v="126"/>
    <x v="124"/>
    <x v="126"/>
    <n v="22.21"/>
    <x v="129"/>
    <n v="24.26"/>
    <n v="24.31"/>
    <n v="20.53"/>
    <n v="23.51"/>
    <n v="23.09"/>
  </r>
  <r>
    <x v="103"/>
    <x v="0"/>
    <x v="127"/>
    <x v="125"/>
    <x v="127"/>
    <n v="20.38"/>
    <x v="130"/>
    <n v="23.96"/>
    <n v="21.22"/>
    <n v="24.89"/>
    <n v="20.12"/>
    <n v="24.1"/>
  </r>
  <r>
    <x v="104"/>
    <x v="74"/>
    <x v="128"/>
    <x v="126"/>
    <x v="128"/>
    <n v="20.59"/>
    <x v="131"/>
    <n v="23.7"/>
    <n v="22.05"/>
    <n v="23.02"/>
    <n v="24.59"/>
    <n v="20.99"/>
  </r>
  <r>
    <x v="104"/>
    <x v="91"/>
    <x v="129"/>
    <x v="127"/>
    <x v="129"/>
    <n v="21.8"/>
    <x v="132"/>
    <n v="23.48"/>
    <n v="23.86"/>
    <n v="21.65"/>
    <n v="24.9"/>
    <n v="20.260000000000002"/>
  </r>
  <r>
    <x v="105"/>
    <x v="92"/>
    <x v="130"/>
    <x v="128"/>
    <x v="111"/>
    <n v="21.59"/>
    <x v="133"/>
    <n v="22.03"/>
    <n v="20.58"/>
    <n v="21.08"/>
    <n v="22.52"/>
    <n v="20.71"/>
  </r>
  <r>
    <x v="106"/>
    <x v="93"/>
    <x v="131"/>
    <x v="129"/>
    <x v="130"/>
    <n v="23.7"/>
    <x v="134"/>
    <n v="20.55"/>
    <n v="24.02"/>
    <n v="23.15"/>
    <n v="21.8"/>
    <n v="23.78"/>
  </r>
  <r>
    <x v="106"/>
    <x v="54"/>
    <x v="132"/>
    <x v="130"/>
    <x v="131"/>
    <n v="21.38"/>
    <x v="135"/>
    <n v="23.77"/>
    <n v="23.64"/>
    <n v="23.45"/>
    <n v="23.36"/>
    <n v="22.48"/>
  </r>
  <r>
    <x v="107"/>
    <x v="88"/>
    <x v="133"/>
    <x v="131"/>
    <x v="132"/>
    <n v="20.5"/>
    <x v="136"/>
    <n v="21.21"/>
    <n v="24.55"/>
    <n v="20.53"/>
    <n v="22.69"/>
    <n v="21.43"/>
  </r>
  <r>
    <x v="108"/>
    <x v="94"/>
    <x v="134"/>
    <x v="132"/>
    <x v="133"/>
    <n v="23.01"/>
    <x v="137"/>
    <n v="24.37"/>
    <n v="23.73"/>
    <n v="20.41"/>
    <n v="20.39"/>
    <n v="20.8"/>
  </r>
  <r>
    <x v="108"/>
    <x v="95"/>
    <x v="135"/>
    <x v="133"/>
    <x v="134"/>
    <n v="21.54"/>
    <x v="138"/>
    <n v="20.65"/>
    <n v="24.44"/>
    <n v="20.95"/>
    <n v="21.69"/>
    <n v="22.41"/>
  </r>
  <r>
    <x v="109"/>
    <x v="50"/>
    <x v="136"/>
    <x v="134"/>
    <x v="135"/>
    <n v="14.09"/>
    <x v="139"/>
    <n v="10.14"/>
    <n v="10.74"/>
    <n v="15.18"/>
    <n v="12.67"/>
    <n v="14.37"/>
  </r>
  <r>
    <x v="109"/>
    <x v="96"/>
    <x v="137"/>
    <x v="135"/>
    <x v="136"/>
    <n v="15.35"/>
    <x v="140"/>
    <n v="16.29"/>
    <n v="10.94"/>
    <n v="17.579999999999998"/>
    <n v="14.73"/>
    <n v="15.82"/>
  </r>
  <r>
    <x v="110"/>
    <x v="97"/>
    <x v="138"/>
    <x v="136"/>
    <x v="137"/>
    <n v="15.12"/>
    <x v="141"/>
    <n v="14.37"/>
    <n v="20"/>
    <n v="14.27"/>
    <n v="12.07"/>
    <n v="11.12"/>
  </r>
  <r>
    <x v="111"/>
    <x v="98"/>
    <x v="139"/>
    <x v="137"/>
    <x v="138"/>
    <n v="14.43"/>
    <x v="142"/>
    <n v="16.73"/>
    <n v="19.93"/>
    <n v="17.36"/>
    <n v="16.77"/>
    <n v="17.64"/>
  </r>
  <r>
    <x v="111"/>
    <x v="83"/>
    <x v="140"/>
    <x v="138"/>
    <x v="139"/>
    <n v="17.920000000000002"/>
    <x v="143"/>
    <n v="11.11"/>
    <n v="16.11"/>
    <n v="18.66"/>
    <n v="14.11"/>
    <n v="19.510000000000002"/>
  </r>
  <r>
    <x v="112"/>
    <x v="88"/>
    <x v="141"/>
    <x v="139"/>
    <x v="140"/>
    <n v="19.809999999999999"/>
    <x v="144"/>
    <n v="13.39"/>
    <n v="17.64"/>
    <n v="13.05"/>
    <n v="13.95"/>
    <n v="16.04"/>
  </r>
  <r>
    <x v="113"/>
    <x v="54"/>
    <x v="142"/>
    <x v="140"/>
    <x v="141"/>
    <n v="18.13"/>
    <x v="145"/>
    <n v="19.600000000000001"/>
    <n v="12.16"/>
    <n v="19.899999999999999"/>
    <n v="10.16"/>
    <n v="19.96"/>
  </r>
  <r>
    <x v="114"/>
    <x v="11"/>
    <x v="143"/>
    <x v="141"/>
    <x v="142"/>
    <n v="13.45"/>
    <x v="146"/>
    <n v="17.7"/>
    <n v="16.39"/>
    <n v="13.4"/>
    <n v="15.05"/>
    <n v="10.44"/>
  </r>
  <r>
    <x v="115"/>
    <x v="33"/>
    <x v="144"/>
    <x v="142"/>
    <x v="143"/>
    <n v="10.91"/>
    <x v="147"/>
    <n v="11.52"/>
    <n v="16.690000000000001"/>
    <n v="15.2"/>
    <n v="16.13"/>
    <n v="17.690000000000001"/>
  </r>
  <r>
    <x v="116"/>
    <x v="49"/>
    <x v="145"/>
    <x v="143"/>
    <x v="144"/>
    <n v="12.07"/>
    <x v="148"/>
    <n v="18.8"/>
    <n v="17.55"/>
    <n v="13.23"/>
    <n v="16.34"/>
    <n v="16.95"/>
  </r>
  <r>
    <x v="117"/>
    <x v="99"/>
    <x v="146"/>
    <x v="144"/>
    <x v="145"/>
    <n v="15"/>
    <x v="149"/>
    <n v="18.25"/>
    <n v="10.6"/>
    <n v="19.399999999999999"/>
    <n v="12.84"/>
    <n v="16.170000000000002"/>
  </r>
  <r>
    <x v="117"/>
    <x v="48"/>
    <x v="147"/>
    <x v="145"/>
    <x v="146"/>
    <n v="17.899999999999999"/>
    <x v="150"/>
    <n v="14.78"/>
    <n v="16.59"/>
    <n v="18.350000000000001"/>
    <n v="12.69"/>
    <n v="18.489999999999998"/>
  </r>
  <r>
    <x v="118"/>
    <x v="100"/>
    <x v="148"/>
    <x v="146"/>
    <x v="147"/>
    <n v="19.79"/>
    <x v="151"/>
    <n v="17.829999999999998"/>
    <n v="11.56"/>
    <n v="19.489999999999998"/>
    <n v="13.76"/>
    <n v="15.46"/>
  </r>
  <r>
    <x v="119"/>
    <x v="6"/>
    <x v="149"/>
    <x v="147"/>
    <x v="148"/>
    <n v="17.190000000000001"/>
    <x v="152"/>
    <n v="15.71"/>
    <n v="12.15"/>
    <n v="13.01"/>
    <n v="17.21"/>
    <n v="15.46"/>
  </r>
  <r>
    <x v="120"/>
    <x v="64"/>
    <x v="150"/>
    <x v="148"/>
    <x v="149"/>
    <n v="13.97"/>
    <x v="153"/>
    <n v="18.62"/>
    <n v="12.9"/>
    <n v="17.5"/>
    <n v="12.26"/>
    <n v="15.26"/>
  </r>
  <r>
    <x v="121"/>
    <x v="30"/>
    <x v="151"/>
    <x v="149"/>
    <x v="150"/>
    <n v="12.14"/>
    <x v="154"/>
    <n v="11.97"/>
    <n v="19.8"/>
    <n v="19.72"/>
    <n v="15.04"/>
    <n v="12.42"/>
  </r>
  <r>
    <x v="122"/>
    <x v="44"/>
    <x v="152"/>
    <x v="150"/>
    <x v="151"/>
    <n v="11.46"/>
    <x v="155"/>
    <n v="16.75"/>
    <n v="11.85"/>
    <n v="13.64"/>
    <n v="10.43"/>
    <n v="19.149999999999999"/>
  </r>
  <r>
    <x v="122"/>
    <x v="57"/>
    <x v="153"/>
    <x v="151"/>
    <x v="152"/>
    <n v="10.39"/>
    <x v="156"/>
    <n v="18.98"/>
    <n v="15.79"/>
    <n v="12.57"/>
    <n v="19.2"/>
    <n v="10.17"/>
  </r>
  <r>
    <x v="123"/>
    <x v="65"/>
    <x v="154"/>
    <x v="152"/>
    <x v="153"/>
    <n v="14.76"/>
    <x v="157"/>
    <n v="16.05"/>
    <n v="19.690000000000001"/>
    <n v="15.96"/>
    <n v="11.27"/>
    <n v="11.72"/>
  </r>
  <r>
    <x v="124"/>
    <x v="101"/>
    <x v="155"/>
    <x v="47"/>
    <x v="154"/>
    <n v="19.440000000000001"/>
    <x v="158"/>
    <n v="17.75"/>
    <n v="14.63"/>
    <n v="11.83"/>
    <n v="15.26"/>
    <n v="11.75"/>
  </r>
  <r>
    <x v="125"/>
    <x v="102"/>
    <x v="156"/>
    <x v="153"/>
    <x v="155"/>
    <n v="16.02"/>
    <x v="159"/>
    <n v="10.8"/>
    <n v="13.25"/>
    <n v="19.96"/>
    <n v="19.989999999999998"/>
    <n v="15.91"/>
  </r>
  <r>
    <x v="125"/>
    <x v="44"/>
    <x v="157"/>
    <x v="140"/>
    <x v="156"/>
    <n v="10.15"/>
    <x v="160"/>
    <n v="14.87"/>
    <n v="14.72"/>
    <n v="14.66"/>
    <n v="19.100000000000001"/>
    <n v="17.760000000000002"/>
  </r>
  <r>
    <x v="125"/>
    <x v="62"/>
    <x v="158"/>
    <x v="154"/>
    <x v="157"/>
    <n v="11.59"/>
    <x v="161"/>
    <n v="12.92"/>
    <n v="13.18"/>
    <n v="18.84"/>
    <n v="10.7"/>
    <n v="13.87"/>
  </r>
  <r>
    <x v="126"/>
    <x v="54"/>
    <x v="159"/>
    <x v="155"/>
    <x v="158"/>
    <n v="17.38"/>
    <x v="162"/>
    <n v="19.09"/>
    <n v="12.83"/>
    <n v="18.420000000000002"/>
    <n v="14.05"/>
    <n v="13.27"/>
  </r>
  <r>
    <x v="127"/>
    <x v="89"/>
    <x v="76"/>
    <x v="156"/>
    <x v="159"/>
    <n v="15.73"/>
    <x v="163"/>
    <n v="16.72"/>
    <n v="11.73"/>
    <n v="16.41"/>
    <n v="18.29"/>
    <n v="18.22"/>
  </r>
  <r>
    <x v="128"/>
    <x v="51"/>
    <x v="160"/>
    <x v="157"/>
    <x v="160"/>
    <n v="17.72"/>
    <x v="164"/>
    <n v="16.55"/>
    <n v="11.63"/>
    <n v="12.88"/>
    <n v="14.01"/>
    <n v="12.67"/>
  </r>
  <r>
    <x v="129"/>
    <x v="24"/>
    <x v="161"/>
    <x v="158"/>
    <x v="161"/>
    <n v="11.7"/>
    <x v="165"/>
    <n v="14.28"/>
    <n v="17.690000000000001"/>
    <n v="13.25"/>
    <n v="10.69"/>
    <n v="17.690000000000001"/>
  </r>
  <r>
    <x v="130"/>
    <x v="65"/>
    <x v="162"/>
    <x v="159"/>
    <x v="162"/>
    <n v="17.37"/>
    <x v="166"/>
    <n v="14.59"/>
    <n v="19.329999999999998"/>
    <n v="13.54"/>
    <n v="11.35"/>
    <n v="18.43"/>
  </r>
  <r>
    <x v="130"/>
    <x v="33"/>
    <x v="77"/>
    <x v="160"/>
    <x v="163"/>
    <n v="10.71"/>
    <x v="167"/>
    <n v="16.100000000000001"/>
    <n v="11.78"/>
    <n v="18.670000000000002"/>
    <n v="14.56"/>
    <n v="19.170000000000002"/>
  </r>
  <r>
    <x v="131"/>
    <x v="103"/>
    <x v="163"/>
    <x v="161"/>
    <x v="164"/>
    <n v="12.27"/>
    <x v="168"/>
    <n v="13.75"/>
    <n v="12.79"/>
    <n v="17.98"/>
    <n v="18.2"/>
    <n v="13.87"/>
  </r>
  <r>
    <x v="132"/>
    <x v="58"/>
    <x v="164"/>
    <x v="162"/>
    <x v="165"/>
    <n v="19.84"/>
    <x v="169"/>
    <n v="14.15"/>
    <n v="13.54"/>
    <n v="11.75"/>
    <n v="12.65"/>
    <n v="13.57"/>
  </r>
  <r>
    <x v="132"/>
    <x v="104"/>
    <x v="165"/>
    <x v="163"/>
    <x v="82"/>
    <n v="11.19"/>
    <x v="170"/>
    <n v="15.07"/>
    <n v="17.510000000000002"/>
    <n v="18.72"/>
    <n v="11.62"/>
    <n v="11.08"/>
  </r>
  <r>
    <x v="133"/>
    <x v="105"/>
    <x v="166"/>
    <x v="164"/>
    <x v="166"/>
    <n v="18.75"/>
    <x v="49"/>
    <n v="13.24"/>
    <n v="16.14"/>
    <n v="10.94"/>
    <n v="13.13"/>
    <n v="16.52"/>
  </r>
  <r>
    <x v="133"/>
    <x v="106"/>
    <x v="167"/>
    <x v="165"/>
    <x v="167"/>
    <n v="17.07"/>
    <x v="171"/>
    <n v="18.420000000000002"/>
    <n v="12.03"/>
    <n v="19.899999999999999"/>
    <n v="13.54"/>
    <n v="18.37"/>
  </r>
  <r>
    <x v="134"/>
    <x v="10"/>
    <x v="168"/>
    <x v="166"/>
    <x v="168"/>
    <n v="17.68"/>
    <x v="172"/>
    <n v="18.79"/>
    <n v="13.56"/>
    <n v="12.8"/>
    <n v="15.11"/>
    <n v="19.760000000000002"/>
  </r>
  <r>
    <x v="134"/>
    <x v="69"/>
    <x v="169"/>
    <x v="167"/>
    <x v="169"/>
    <n v="12.27"/>
    <x v="92"/>
    <n v="13.68"/>
    <n v="19.16"/>
    <n v="19.39"/>
    <n v="11.01"/>
    <n v="13.18"/>
  </r>
  <r>
    <x v="135"/>
    <x v="33"/>
    <x v="170"/>
    <x v="153"/>
    <x v="170"/>
    <n v="11.43"/>
    <x v="173"/>
    <n v="11.48"/>
    <n v="10.43"/>
    <n v="16.149999999999999"/>
    <n v="15.62"/>
    <n v="17.09"/>
  </r>
  <r>
    <x v="136"/>
    <x v="12"/>
    <x v="171"/>
    <x v="168"/>
    <x v="171"/>
    <n v="18.440000000000001"/>
    <x v="174"/>
    <n v="18.78"/>
    <n v="11.05"/>
    <n v="18.7"/>
    <n v="10.35"/>
    <n v="14.51"/>
  </r>
  <r>
    <x v="137"/>
    <x v="44"/>
    <x v="172"/>
    <x v="169"/>
    <x v="172"/>
    <n v="11.87"/>
    <x v="175"/>
    <n v="10.7"/>
    <n v="13.96"/>
    <n v="11.65"/>
    <n v="10.73"/>
    <n v="19.25"/>
  </r>
  <r>
    <x v="138"/>
    <x v="71"/>
    <x v="173"/>
    <x v="170"/>
    <x v="173"/>
    <n v="12.07"/>
    <x v="176"/>
    <n v="13.34"/>
    <n v="18.739999999999998"/>
    <n v="15.82"/>
    <n v="13.79"/>
    <n v="19.36"/>
  </r>
  <r>
    <x v="139"/>
    <x v="74"/>
    <x v="174"/>
    <x v="171"/>
    <x v="174"/>
    <n v="12.99"/>
    <x v="177"/>
    <n v="17.73"/>
    <n v="12.97"/>
    <n v="17.96"/>
    <n v="19.07"/>
    <n v="17.12"/>
  </r>
  <r>
    <x v="140"/>
    <x v="107"/>
    <x v="175"/>
    <x v="172"/>
    <x v="175"/>
    <n v="17.7"/>
    <x v="92"/>
    <n v="19.2"/>
    <n v="17.43"/>
    <n v="14.46"/>
    <n v="16.48"/>
    <n v="15.66"/>
  </r>
  <r>
    <x v="140"/>
    <x v="69"/>
    <x v="176"/>
    <x v="173"/>
    <x v="176"/>
    <n v="11.22"/>
    <x v="178"/>
    <n v="18.559999999999999"/>
    <n v="11.19"/>
    <n v="12.81"/>
    <n v="14.5"/>
    <n v="12.78"/>
  </r>
  <r>
    <x v="141"/>
    <x v="108"/>
    <x v="177"/>
    <x v="174"/>
    <x v="177"/>
    <n v="18.670000000000002"/>
    <x v="179"/>
    <n v="12.83"/>
    <n v="13.11"/>
    <n v="11.77"/>
    <n v="18.57"/>
    <n v="10.33"/>
  </r>
  <r>
    <x v="142"/>
    <x v="18"/>
    <x v="178"/>
    <x v="175"/>
    <x v="178"/>
    <n v="15.11"/>
    <x v="180"/>
    <n v="17.100000000000001"/>
    <n v="15.65"/>
    <n v="10.44"/>
    <n v="13.73"/>
    <n v="19.66"/>
  </r>
  <r>
    <x v="143"/>
    <x v="24"/>
    <x v="179"/>
    <x v="176"/>
    <x v="179"/>
    <n v="12.88"/>
    <x v="181"/>
    <n v="13.96"/>
    <n v="12.92"/>
    <n v="10.74"/>
    <n v="10.5"/>
    <n v="10.62"/>
  </r>
  <r>
    <x v="144"/>
    <x v="109"/>
    <x v="180"/>
    <x v="177"/>
    <x v="180"/>
    <n v="18.55"/>
    <x v="182"/>
    <n v="11.82"/>
    <n v="18.579999999999998"/>
    <n v="18.72"/>
    <n v="11.95"/>
    <n v="11.84"/>
  </r>
  <r>
    <x v="145"/>
    <x v="110"/>
    <x v="181"/>
    <x v="159"/>
    <x v="181"/>
    <n v="13.72"/>
    <x v="183"/>
    <n v="18.989999999999998"/>
    <n v="10.94"/>
    <n v="10.47"/>
    <n v="17.46"/>
    <n v="17.690000000000001"/>
  </r>
  <r>
    <x v="146"/>
    <x v="111"/>
    <x v="182"/>
    <x v="178"/>
    <x v="175"/>
    <n v="15.5"/>
    <x v="184"/>
    <n v="14.22"/>
    <n v="18.66"/>
    <n v="18.95"/>
    <n v="11.79"/>
    <n v="16.760000000000002"/>
  </r>
  <r>
    <x v="147"/>
    <x v="23"/>
    <x v="93"/>
    <x v="179"/>
    <x v="182"/>
    <n v="16.760000000000002"/>
    <x v="185"/>
    <n v="18.55"/>
    <n v="15"/>
    <n v="16.649999999999999"/>
    <n v="11.24"/>
    <n v="10.19"/>
  </r>
  <r>
    <x v="148"/>
    <x v="7"/>
    <x v="183"/>
    <x v="180"/>
    <x v="183"/>
    <n v="18.82"/>
    <x v="186"/>
    <n v="18.850000000000001"/>
    <n v="17.940000000000001"/>
    <n v="12.26"/>
    <n v="19.34"/>
    <n v="18.3"/>
  </r>
  <r>
    <x v="149"/>
    <x v="7"/>
    <x v="184"/>
    <x v="181"/>
    <x v="184"/>
    <n v="-1.5"/>
    <x v="187"/>
    <n v="8.16"/>
    <n v="-4.8899999999999997"/>
    <n v="-2.09"/>
    <n v="-2.0299999999999998"/>
    <n v="-0.74"/>
  </r>
  <r>
    <x v="150"/>
    <x v="25"/>
    <x v="185"/>
    <x v="182"/>
    <x v="185"/>
    <n v="8.49"/>
    <x v="188"/>
    <n v="-5.51"/>
    <n v="6.22"/>
    <n v="-5.76"/>
    <n v="-2.0499999999999998"/>
    <n v="-4.6100000000000003"/>
  </r>
  <r>
    <x v="151"/>
    <x v="112"/>
    <x v="186"/>
    <x v="183"/>
    <x v="186"/>
    <n v="8.77"/>
    <x v="189"/>
    <n v="2.81"/>
    <n v="5.64"/>
    <n v="7.27"/>
    <n v="0"/>
    <n v="-1.52"/>
  </r>
  <r>
    <x v="152"/>
    <x v="76"/>
    <x v="187"/>
    <x v="184"/>
    <x v="187"/>
    <n v="-0.05"/>
    <x v="190"/>
    <n v="4.99"/>
    <n v="-6.3"/>
    <n v="0.7"/>
    <n v="-6.74"/>
    <n v="4.71"/>
  </r>
  <r>
    <x v="153"/>
    <x v="111"/>
    <x v="188"/>
    <x v="185"/>
    <x v="188"/>
    <n v="-5.53"/>
    <x v="191"/>
    <n v="-6.8"/>
    <n v="6.96"/>
    <n v="-3.33"/>
    <n v="-7.14"/>
    <n v="-5.82"/>
  </r>
  <r>
    <x v="154"/>
    <x v="113"/>
    <x v="189"/>
    <x v="186"/>
    <x v="189"/>
    <n v="4.9800000000000004"/>
    <x v="192"/>
    <n v="7.9"/>
    <n v="8.35"/>
    <n v="0.16"/>
    <n v="3.83"/>
    <n v="0.14000000000000001"/>
  </r>
  <r>
    <x v="155"/>
    <x v="108"/>
    <x v="190"/>
    <x v="187"/>
    <x v="190"/>
    <n v="-0.6"/>
    <x v="193"/>
    <n v="-2.1"/>
    <n v="3.44"/>
    <n v="-6.38"/>
    <n v="8.1"/>
    <n v="8.58"/>
  </r>
  <r>
    <x v="156"/>
    <x v="114"/>
    <x v="191"/>
    <x v="188"/>
    <x v="191"/>
    <n v="-5.27"/>
    <x v="194"/>
    <n v="-3.35"/>
    <n v="3.59"/>
    <n v="-7.17"/>
    <n v="2.2599999999999998"/>
    <n v="-0.95"/>
  </r>
  <r>
    <x v="157"/>
    <x v="86"/>
    <x v="192"/>
    <x v="189"/>
    <x v="192"/>
    <n v="5.6"/>
    <x v="195"/>
    <n v="-4.45"/>
    <n v="-0.27"/>
    <n v="3.14"/>
    <n v="-6.82"/>
    <n v="6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3ECD2-23B9-49E2-9243-18AA4D1A528C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00" firstHeaderRow="1" firstDataRow="1" firstDataCol="1" rowPageCount="1" colPageCount="1"/>
  <pivotFields count="1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axis="axisRow" showAll="0">
      <items count="197">
        <item x="28"/>
        <item x="14"/>
        <item x="192"/>
        <item x="15"/>
        <item x="1"/>
        <item x="23"/>
        <item x="10"/>
        <item x="26"/>
        <item x="27"/>
        <item x="21"/>
        <item x="193"/>
        <item x="195"/>
        <item x="20"/>
        <item x="0"/>
        <item x="29"/>
        <item x="25"/>
        <item x="188"/>
        <item x="189"/>
        <item x="187"/>
        <item x="24"/>
        <item x="191"/>
        <item x="33"/>
        <item x="31"/>
        <item x="19"/>
        <item x="35"/>
        <item x="194"/>
        <item x="17"/>
        <item x="22"/>
        <item x="8"/>
        <item x="6"/>
        <item x="40"/>
        <item x="5"/>
        <item x="16"/>
        <item x="2"/>
        <item x="37"/>
        <item x="34"/>
        <item x="32"/>
        <item x="30"/>
        <item x="18"/>
        <item x="38"/>
        <item x="7"/>
        <item x="3"/>
        <item x="190"/>
        <item x="13"/>
        <item x="36"/>
        <item x="11"/>
        <item x="39"/>
        <item x="4"/>
        <item x="12"/>
        <item x="9"/>
        <item x="47"/>
        <item x="58"/>
        <item x="174"/>
        <item x="159"/>
        <item x="68"/>
        <item x="50"/>
        <item x="41"/>
        <item x="169"/>
        <item x="70"/>
        <item x="55"/>
        <item x="142"/>
        <item x="75"/>
        <item x="53"/>
        <item x="74"/>
        <item x="87"/>
        <item x="184"/>
        <item x="49"/>
        <item x="146"/>
        <item x="154"/>
        <item x="156"/>
        <item x="59"/>
        <item x="83"/>
        <item x="182"/>
        <item x="56"/>
        <item x="69"/>
        <item x="158"/>
        <item x="93"/>
        <item x="51"/>
        <item x="175"/>
        <item x="61"/>
        <item x="162"/>
        <item x="48"/>
        <item x="78"/>
        <item x="149"/>
        <item x="63"/>
        <item x="147"/>
        <item x="46"/>
        <item x="152"/>
        <item x="164"/>
        <item x="88"/>
        <item x="67"/>
        <item x="42"/>
        <item x="60"/>
        <item x="91"/>
        <item x="52"/>
        <item x="168"/>
        <item x="172"/>
        <item x="95"/>
        <item x="161"/>
        <item x="178"/>
        <item x="85"/>
        <item x="64"/>
        <item x="65"/>
        <item x="54"/>
        <item x="176"/>
        <item x="180"/>
        <item x="143"/>
        <item x="153"/>
        <item x="151"/>
        <item x="57"/>
        <item x="66"/>
        <item x="43"/>
        <item x="186"/>
        <item x="179"/>
        <item x="90"/>
        <item x="72"/>
        <item x="71"/>
        <item x="45"/>
        <item x="62"/>
        <item x="44"/>
        <item x="141"/>
        <item x="171"/>
        <item x="173"/>
        <item x="76"/>
        <item x="94"/>
        <item x="77"/>
        <item x="86"/>
        <item x="144"/>
        <item x="140"/>
        <item x="167"/>
        <item x="79"/>
        <item x="155"/>
        <item x="81"/>
        <item x="89"/>
        <item x="157"/>
        <item x="80"/>
        <item x="73"/>
        <item x="92"/>
        <item x="150"/>
        <item x="145"/>
        <item x="166"/>
        <item x="181"/>
        <item x="165"/>
        <item x="148"/>
        <item x="177"/>
        <item x="185"/>
        <item x="170"/>
        <item x="139"/>
        <item x="183"/>
        <item x="84"/>
        <item x="163"/>
        <item x="82"/>
        <item x="160"/>
        <item x="127"/>
        <item x="103"/>
        <item x="106"/>
        <item x="105"/>
        <item x="102"/>
        <item x="117"/>
        <item x="119"/>
        <item x="115"/>
        <item x="107"/>
        <item x="98"/>
        <item x="125"/>
        <item x="131"/>
        <item x="129"/>
        <item x="101"/>
        <item x="124"/>
        <item x="118"/>
        <item x="112"/>
        <item x="130"/>
        <item x="121"/>
        <item x="134"/>
        <item x="109"/>
        <item x="133"/>
        <item x="122"/>
        <item x="135"/>
        <item x="96"/>
        <item x="137"/>
        <item x="126"/>
        <item x="138"/>
        <item x="114"/>
        <item x="116"/>
        <item x="99"/>
        <item x="136"/>
        <item x="132"/>
        <item x="110"/>
        <item x="100"/>
        <item x="108"/>
        <item x="97"/>
        <item x="123"/>
        <item x="104"/>
        <item x="111"/>
        <item x="120"/>
        <item x="113"/>
        <item x="12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Items count="1">
    <i/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F628D-513E-48A2-B3C5-C64D53E4B109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1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11" subtotal="average" baseField="1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A9F99B1-D7AC-4121-9BFC-2552CD2E6761}" autoFormatId="16" applyNumberFormats="0" applyBorderFormats="0" applyFontFormats="0" applyPatternFormats="0" applyAlignmentFormats="0" applyWidthHeightFormats="0">
  <queryTableRefresh nextId="25" unboundColumnsRight="12">
    <queryTableFields count="24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294413E-0284-4A2E-8E66-A94358D7A9E9}" autoFormatId="16" applyNumberFormats="0" applyBorderFormats="0" applyFontFormats="0" applyPatternFormats="0" applyAlignmentFormats="0" applyWidthHeightFormats="0">
  <queryTableRefresh nextId="33" unboundColumnsRight="20">
    <queryTableFields count="3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9A0E90-23FA-4D1A-ADCE-13C83039FDE0}" autoFormatId="16" applyNumberFormats="0" applyBorderFormats="0" applyFontFormats="0" applyPatternFormats="0" applyAlignmentFormats="0" applyWidthHeightFormats="0">
  <queryTableRefresh nextId="35" unboundColumnsRight="16">
    <queryTableFields count="28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5" dataBound="0" tableColumnId="15"/>
      <queryTableField id="20" dataBound="0" tableColumnId="14"/>
      <queryTableField id="21" dataBound="0" tableColumnId="16"/>
      <queryTableField id="22" dataBound="0" tableColumnId="17"/>
      <queryTableField id="23" dataBound="0" tableColumnId="18"/>
      <queryTableField id="24" dataBound="0" tableColumnId="19"/>
      <queryTableField id="25" dataBound="0" tableColumnId="20"/>
      <queryTableField id="26" dataBound="0" tableColumnId="21"/>
      <queryTableField id="27" dataBound="0" tableColumnId="22"/>
      <queryTableField id="28" dataBound="0" tableColumnId="23"/>
      <queryTableField id="29" dataBound="0" tableColumnId="24"/>
      <queryTableField id="30" dataBound="0" tableColumnId="25"/>
      <queryTableField id="31" dataBound="0" tableColumnId="26"/>
      <queryTableField id="32" dataBound="0" tableColumnId="27"/>
      <queryTableField id="33" dataBound="0" tableColumnId="28"/>
      <queryTableField id="34" dataBound="0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34336-79AF-49B5-8A8B-CCAA1D7C08FF}" name="pomiary__3" displayName="pomiary__3" ref="A1:X201" tableType="queryTable" totalsRowShown="0">
  <autoFilter ref="A1:X201" xr:uid="{DE934336-79AF-49B5-8A8B-CCAA1D7C08FF}"/>
  <tableColumns count="24">
    <tableColumn id="1" xr3:uid="{8890E9D0-0070-48D3-A33D-5DA832275E63}" uniqueName="1" name="data" queryTableFieldId="1" dataDxfId="1"/>
    <tableColumn id="2" xr3:uid="{7570FFBD-051A-4DBF-984C-28E3E3DD4851}" uniqueName="2" name="godzina" queryTableFieldId="2" dataDxfId="0"/>
    <tableColumn id="3" xr3:uid="{A7A20F7B-CB66-41F6-9D0B-2140ABF8D30C}" uniqueName="3" name="czujnik1" queryTableFieldId="3"/>
    <tableColumn id="4" xr3:uid="{9BDC16C4-214B-4293-9A29-72C682148E76}" uniqueName="4" name="czujnik2" queryTableFieldId="4"/>
    <tableColumn id="5" xr3:uid="{A7BE28A3-9A27-4C80-A89F-AE56C7F47902}" uniqueName="5" name="czujnik3" queryTableFieldId="5"/>
    <tableColumn id="6" xr3:uid="{E0F306F8-4328-486E-8A67-EF27FFBFE951}" uniqueName="6" name="czujnik4" queryTableFieldId="6"/>
    <tableColumn id="7" xr3:uid="{E5A6FC46-450E-4925-8A29-D2A29780FE52}" uniqueName="7" name="czujnik5" queryTableFieldId="7"/>
    <tableColumn id="8" xr3:uid="{95E71909-B6C1-4ADA-A8BE-61E7B374AF33}" uniqueName="8" name="czujnik6" queryTableFieldId="8"/>
    <tableColumn id="9" xr3:uid="{F8AC0BDA-A5E2-4F51-8F4E-EEFDC922C05F}" uniqueName="9" name="czujnik7" queryTableFieldId="9"/>
    <tableColumn id="10" xr3:uid="{F6ECD54A-525A-4817-9F8A-3C133908B8E1}" uniqueName="10" name="czujnik8" queryTableFieldId="10"/>
    <tableColumn id="11" xr3:uid="{FDD5ACD0-3BDE-43EF-816C-551BE90E6498}" uniqueName="11" name="czujnik9" queryTableFieldId="11"/>
    <tableColumn id="12" xr3:uid="{55AEDBBF-356B-4C46-8056-D794AF10F632}" uniqueName="12" name="czujnik10" queryTableFieldId="12"/>
    <tableColumn id="13" xr3:uid="{C9567422-BBA8-4BA2-A5DD-68B0ECC58DB1}" uniqueName="13" name="Dzień" queryTableFieldId="13">
      <calculatedColumnFormula>DAY(pomiary__3[[#This Row],[data]])</calculatedColumnFormula>
    </tableColumn>
    <tableColumn id="14" xr3:uid="{71D5FD73-1CF0-44DD-83DB-1E7F2B46F479}" uniqueName="14" name="czujnik12" queryTableFieldId="14">
      <calculatedColumnFormula>IF(AND(pomiary__3[[#This Row],[Dzień]]&gt;=5, pomiary__3[[#This Row],[Dzień]]&lt;10),pomiary__3[[#This Row],[czujnik1]]-1.2,0)</calculatedColumnFormula>
    </tableColumn>
    <tableColumn id="15" xr3:uid="{EF3B2E63-0712-48CD-A703-50A21323AC0E}" uniqueName="15" name="czujnik23" queryTableFieldId="15">
      <calculatedColumnFormula>IF(AND(pomiary__3[[#This Row],[Dzień]]&gt;=5, pomiary__3[[#This Row],[Dzień]]&lt;10),pomiary__3[[#This Row],[czujnik2]]-1.2,0)</calculatedColumnFormula>
    </tableColumn>
    <tableColumn id="16" xr3:uid="{3A9A68B9-D464-405B-B270-C0C303C6DE13}" uniqueName="16" name="czujnik34" queryTableFieldId="16"/>
    <tableColumn id="17" xr3:uid="{AF9DA85A-E864-4A84-A605-81EE5EC1354E}" uniqueName="17" name="czujnik45" queryTableFieldId="17"/>
    <tableColumn id="18" xr3:uid="{20C99EE8-550B-4646-A66D-D90FF5C8C69A}" uniqueName="18" name="czujnik56" queryTableFieldId="18"/>
    <tableColumn id="19" xr3:uid="{18FB5F4F-BE7F-4EF9-BF4C-FD29AE2B18F4}" uniqueName="19" name="czujnik67" queryTableFieldId="19"/>
    <tableColumn id="20" xr3:uid="{81DE0C06-F1DD-4EB6-8CC1-25B881D351D4}" uniqueName="20" name="czujnik78" queryTableFieldId="20"/>
    <tableColumn id="21" xr3:uid="{54BCE9DB-BDF6-4DFE-80F9-88459649B03E}" uniqueName="21" name="czujnik89" queryTableFieldId="21">
      <calculatedColumnFormula>IF(OR(pomiary__3[[#This Row],[Miesiąc]]=7,pomiary__3[[#This Row],[Miesiąc]]=8),ROUNDDOWN(pomiary__3[[#This Row],[czujnik8]]*1.07,2),0)</calculatedColumnFormula>
    </tableColumn>
    <tableColumn id="22" xr3:uid="{3B19C6A8-F2B7-4951-AA3A-03653423914E}" uniqueName="22" name="czujnik910" queryTableFieldId="22">
      <calculatedColumnFormula>IF(AND(pomiary__3[[#This Row],[Dzień]]&gt;=5, pomiary__3[[#This Row],[Dzień]]&lt;10),pomiary__3[[#This Row],[czujnik9]]-1.2,0)</calculatedColumnFormula>
    </tableColumn>
    <tableColumn id="23" xr3:uid="{69BC8117-9E88-4B35-96CC-085A53E51831}" uniqueName="23" name="czujnik1011" queryTableFieldId="23"/>
    <tableColumn id="24" xr3:uid="{623FD17F-8458-4A54-A2EC-0824C570B7CE}" uniqueName="24" name="Miesiąc" queryTableFieldId="24">
      <calculatedColumnFormula>MONTH(pomiary__3[[#This Row],[data]])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6B1B6D-8C95-4655-AB09-AE3AF4610A58}" name="pomiary__2" displayName="pomiary__2" ref="A1:AF201" tableType="queryTable" totalsRowShown="0">
  <autoFilter ref="A1:AF201" xr:uid="{346B1B6D-8C95-4655-AB09-AE3AF4610A58}"/>
  <tableColumns count="32">
    <tableColumn id="1" xr3:uid="{9F97507F-8FE7-4FBD-B6FA-C5033DCB14B1}" uniqueName="1" name="data" queryTableFieldId="1" dataDxfId="3"/>
    <tableColumn id="2" xr3:uid="{D766F6A6-C233-4AA5-8791-AEDEA6ABF1C2}" uniqueName="2" name="godzina" queryTableFieldId="2" dataDxfId="2"/>
    <tableColumn id="3" xr3:uid="{B325ACC2-E3E5-4608-A8EF-6A4843436CF7}" uniqueName="3" name="czujnik1" queryTableFieldId="3"/>
    <tableColumn id="4" xr3:uid="{17648F69-128E-47A6-853D-323DDA38F374}" uniqueName="4" name="czujnik2" queryTableFieldId="4"/>
    <tableColumn id="5" xr3:uid="{CE92CE43-3DC1-4501-9DB4-82FA295A4907}" uniqueName="5" name="czujnik3" queryTableFieldId="5"/>
    <tableColumn id="6" xr3:uid="{3550D293-57B7-428E-87DB-5D8EADA8B3AB}" uniqueName="6" name="czujnik4" queryTableFieldId="6"/>
    <tableColumn id="7" xr3:uid="{B3F6BC79-79EF-422D-A2AF-2B89869422F5}" uniqueName="7" name="czujnik5" queryTableFieldId="7"/>
    <tableColumn id="8" xr3:uid="{7086E48D-1DCD-4D00-AEF4-96BD13E6C420}" uniqueName="8" name="czujnik6" queryTableFieldId="8"/>
    <tableColumn id="9" xr3:uid="{E8B088A9-0DEB-492C-A77A-21932783225D}" uniqueName="9" name="czujnik7" queryTableFieldId="9"/>
    <tableColumn id="10" xr3:uid="{5E3B5E39-AEC6-4BC6-9C73-57E39E0062ED}" uniqueName="10" name="czujnik8" queryTableFieldId="10"/>
    <tableColumn id="11" xr3:uid="{60DC541B-5658-461F-995A-E5F98706C856}" uniqueName="11" name="czujnik9" queryTableFieldId="11"/>
    <tableColumn id="12" xr3:uid="{354FD61D-F6AF-4E8B-BB74-01AEDFF11434}" uniqueName="12" name="czujnik10" queryTableFieldId="12"/>
    <tableColumn id="13" xr3:uid="{87945306-B61E-477B-BC94-0C624D0E2D9C}" uniqueName="13" name="czujnik11" queryTableFieldId="13">
      <calculatedColumnFormula>IF(AND(pomiary__2[[#This Row],[czujnik1]]&gt;-10, pomiary__2[[#This Row],[czujnik1]]&lt;15),1,0)</calculatedColumnFormula>
    </tableColumn>
    <tableColumn id="14" xr3:uid="{40CE4647-4F51-4053-8D2B-98772828D58E}" uniqueName="14" name="czujnik12" queryTableFieldId="14">
      <calculatedColumnFormula>IF(AND(pomiary__2[[#This Row],[czujnik2]]&gt;-10, pomiary__2[[#This Row],[czujnik2]]&lt;15),1,0)</calculatedColumnFormula>
    </tableColumn>
    <tableColumn id="15" xr3:uid="{1E214FF3-87CC-4CE5-A71F-32CF6C65764A}" uniqueName="15" name="czujnik13" queryTableFieldId="15">
      <calculatedColumnFormula>IF(AND(pomiary__2[[#This Row],[czujnik3]]&gt;-10, pomiary__2[[#This Row],[czujnik3]]&lt;15),1,0)</calculatedColumnFormula>
    </tableColumn>
    <tableColumn id="16" xr3:uid="{273B4ABD-2024-4B18-9D68-1420D29F4910}" uniqueName="16" name="czujnik14" queryTableFieldId="16">
      <calculatedColumnFormula>IF(AND(pomiary__2[[#This Row],[czujnik4]]&gt;-10, pomiary__2[[#This Row],[czujnik4]]&lt;15),1,0)</calculatedColumnFormula>
    </tableColumn>
    <tableColumn id="17" xr3:uid="{B38DEFCB-B2C8-46C1-8D9D-1033A1861B59}" uniqueName="17" name="czujnik15" queryTableFieldId="17">
      <calculatedColumnFormula>IF(AND(pomiary__2[[#This Row],[czujnik5]]&gt;-10, pomiary__2[[#This Row],[czujnik5]]&lt;15),1,0)</calculatedColumnFormula>
    </tableColumn>
    <tableColumn id="18" xr3:uid="{D98B45BA-529C-4A58-AA28-B62FB2F3B8EC}" uniqueName="18" name="czujnik16" queryTableFieldId="18">
      <calculatedColumnFormula>IF(AND(pomiary__2[[#This Row],[czujnik6]]&gt;-10, pomiary__2[[#This Row],[czujnik6]]&lt;15),1,0)</calculatedColumnFormula>
    </tableColumn>
    <tableColumn id="19" xr3:uid="{86070FEA-ECD8-492F-8D8D-A41B1A8378D8}" uniqueName="19" name="czujnik17" queryTableFieldId="19">
      <calculatedColumnFormula>IF(AND(pomiary__2[[#This Row],[czujnik7]]&gt;-10, pomiary__2[[#This Row],[czujnik7]]&lt;15),1,0)</calculatedColumnFormula>
    </tableColumn>
    <tableColumn id="20" xr3:uid="{5A4E3ECA-20A9-462A-9FB9-E26E92A14A55}" uniqueName="20" name="czujnik18" queryTableFieldId="20">
      <calculatedColumnFormula>IF(AND(pomiary__2[[#This Row],[czujnik8]]&gt;-10, pomiary__2[[#This Row],[czujnik8]]&lt;15),1,0)</calculatedColumnFormula>
    </tableColumn>
    <tableColumn id="21" xr3:uid="{4E9EFAB9-FF0C-4241-BF9C-B1833A10FC0D}" uniqueName="21" name="czujnik19" queryTableFieldId="21">
      <calculatedColumnFormula>IF(AND(pomiary__2[[#This Row],[czujnik9]]&gt;-10, pomiary__2[[#This Row],[czujnik9]]&lt;15),1,0)</calculatedColumnFormula>
    </tableColumn>
    <tableColumn id="22" xr3:uid="{4F681359-B0EC-42B3-A6CF-D61A7D1FEB1D}" uniqueName="22" name="czujnik20" queryTableFieldId="22">
      <calculatedColumnFormula>IF(AND(pomiary__2[[#This Row],[czujnik10]]&gt;-10, pomiary__2[[#This Row],[czujnik10]]&lt;15),1,0)</calculatedColumnFormula>
    </tableColumn>
    <tableColumn id="23" xr3:uid="{92795A31-72C0-457E-B15F-B9D33BE85D4D}" uniqueName="23" name="czujnik21" queryTableFieldId="23">
      <calculatedColumnFormula>IF(AND(pomiary__2[[#This Row],[czujnik1]]&gt;15,pomiary__2[[#This Row],[czujnik1]]&lt;=20),1,0)</calculatedColumnFormula>
    </tableColumn>
    <tableColumn id="24" xr3:uid="{5D9689EA-704E-4F25-BCC9-EB56C815537A}" uniqueName="24" name="czujnik22" queryTableFieldId="24">
      <calculatedColumnFormula>IF(AND(pomiary__2[[#This Row],[czujnik2]]&gt;15,pomiary__2[[#This Row],[czujnik2]]&lt;=20),1,0)</calculatedColumnFormula>
    </tableColumn>
    <tableColumn id="25" xr3:uid="{64D232B1-36BD-46EF-881E-9F99E8B3BE58}" uniqueName="25" name="czujnik23" queryTableFieldId="25">
      <calculatedColumnFormula>IF(AND(pomiary__2[[#This Row],[czujnik3]]&gt;15,pomiary__2[[#This Row],[czujnik3]]&lt;=20),1,0)</calculatedColumnFormula>
    </tableColumn>
    <tableColumn id="26" xr3:uid="{FE74832F-0B1F-4A49-9183-220C73A9CA5F}" uniqueName="26" name="czujnik24" queryTableFieldId="26">
      <calculatedColumnFormula>IF(AND(pomiary__2[[#This Row],[czujnik4]]&gt;15,pomiary__2[[#This Row],[czujnik4]]&lt;=20),1,0)</calculatedColumnFormula>
    </tableColumn>
    <tableColumn id="27" xr3:uid="{9AE15F5A-901F-4B12-AC12-B4139E8EFDF7}" uniqueName="27" name="czujnik25" queryTableFieldId="27">
      <calculatedColumnFormula>IF(AND(pomiary__2[[#This Row],[czujnik5]]&gt;15,pomiary__2[[#This Row],[czujnik5]]&lt;=20),1,0)</calculatedColumnFormula>
    </tableColumn>
    <tableColumn id="28" xr3:uid="{8632764E-6348-4F3A-93E0-DF391DBE0BC3}" uniqueName="28" name="czujnik26" queryTableFieldId="28">
      <calculatedColumnFormula>IF(AND(pomiary__2[[#This Row],[czujnik6]]&gt;15,pomiary__2[[#This Row],[czujnik6]]&lt;=20),1,0)</calculatedColumnFormula>
    </tableColumn>
    <tableColumn id="29" xr3:uid="{C34001AB-65F9-4318-AE48-7C039F51AA4E}" uniqueName="29" name="czujnik27" queryTableFieldId="29">
      <calculatedColumnFormula>IF(AND(pomiary__2[[#This Row],[czujnik7]]&gt;15,pomiary__2[[#This Row],[czujnik7]]&lt;=20),1,0)</calculatedColumnFormula>
    </tableColumn>
    <tableColumn id="30" xr3:uid="{86E7F4BF-EC17-479C-B699-A5D0D4A64596}" uniqueName="30" name="czujnik28" queryTableFieldId="30">
      <calculatedColumnFormula>IF(AND(pomiary__2[[#This Row],[czujnik8]]&gt;15,pomiary__2[[#This Row],[czujnik8]]&lt;=20),1,0)</calculatedColumnFormula>
    </tableColumn>
    <tableColumn id="31" xr3:uid="{A386A732-8369-4343-ADD4-417DA9E2D9F2}" uniqueName="31" name="czujnik29" queryTableFieldId="31">
      <calculatedColumnFormula>IF(AND(pomiary__2[[#This Row],[czujnik9]]&gt;15,pomiary__2[[#This Row],[czujnik9]]&lt;=20),1,0)</calculatedColumnFormula>
    </tableColumn>
    <tableColumn id="32" xr3:uid="{4B15E0A8-F4B6-4A2E-A8E8-590DF99D8D08}" uniqueName="32" name="czujnik30" queryTableFieldId="32">
      <calculatedColumnFormula>IF(AND(pomiary__2[[#This Row],[czujnik10]]&gt;15,pomiary__2[[#This Row],[czujnik10]]&lt;=20),1,0)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83E3B-537C-43F0-9B72-AF2A2C355AEF}" name="pomiary" displayName="pomiary" ref="A1:AB201" tableType="queryTable" totalsRowShown="0">
  <autoFilter ref="A1:AB201" xr:uid="{4B383E3B-537C-43F0-9B72-AF2A2C355AEF}"/>
  <tableColumns count="28">
    <tableColumn id="1" xr3:uid="{26AE7ABC-2F30-47CB-AAD5-E60C2B345339}" uniqueName="1" name="data" queryTableFieldId="1" dataDxfId="5"/>
    <tableColumn id="2" xr3:uid="{BDBCF4A9-4613-4A55-9B4D-AD3DE941A5FB}" uniqueName="2" name="godzina" queryTableFieldId="2" dataDxfId="4"/>
    <tableColumn id="3" xr3:uid="{8AA5F071-EF71-48A5-8937-CE75054FAA4D}" uniqueName="3" name="czujnik1" queryTableFieldId="3"/>
    <tableColumn id="4" xr3:uid="{C624C09C-BCEC-421B-9A9D-D76218B2DE60}" uniqueName="4" name="czujnik2" queryTableFieldId="4"/>
    <tableColumn id="5" xr3:uid="{771517E4-F483-43EE-BFA7-8463A71EC62E}" uniqueName="5" name="czujnik3" queryTableFieldId="5"/>
    <tableColumn id="6" xr3:uid="{7ACC91D7-1791-4F58-93C4-63F6F482AB14}" uniqueName="6" name="czujnik4" queryTableFieldId="6"/>
    <tableColumn id="7" xr3:uid="{5F6E2002-29ED-4D33-9B96-E76E66BADCC2}" uniqueName="7" name="czujnik5" queryTableFieldId="7"/>
    <tableColumn id="8" xr3:uid="{2559E16A-661B-41E9-B6EE-D3A249FF5588}" uniqueName="8" name="czujnik6" queryTableFieldId="8"/>
    <tableColumn id="9" xr3:uid="{AC3983B8-EE3E-403B-8244-6515AF3C4DB7}" uniqueName="9" name="czujnik7" queryTableFieldId="9"/>
    <tableColumn id="10" xr3:uid="{5A03DD10-1800-42C5-95FE-445267D2D30E}" uniqueName="10" name="czujnik8" queryTableFieldId="10"/>
    <tableColumn id="11" xr3:uid="{13A95BFE-DF90-4FED-B966-C9B3D007582E}" uniqueName="11" name="czujnik9" queryTableFieldId="11"/>
    <tableColumn id="12" xr3:uid="{7DAE5C33-3AF2-4342-B9A3-E15AC759CE9A}" uniqueName="12" name="czujnik10" queryTableFieldId="12"/>
    <tableColumn id="15" xr3:uid="{25AC83C6-E2E0-4C8A-AA75-42485139D154}" uniqueName="15" name="Konkretna" queryTableFieldId="15">
      <calculatedColumnFormula>HOUR(pomiary[[#This Row],[godzina]])</calculatedColumnFormula>
    </tableColumn>
    <tableColumn id="14" xr3:uid="{AED43575-2FA0-4E2A-8BB2-AF8758517350}" uniqueName="14" name="Czy tak" queryTableFieldId="20">
      <calculatedColumnFormula>IF(AND(pomiary[[#This Row],[Konkretna]]&gt;=5, pomiary[[#This Row],[Konkretna]]&lt;=12),1,0)</calculatedColumnFormula>
    </tableColumn>
    <tableColumn id="16" xr3:uid="{A883B06E-0E63-4D40-98B2-358298C2DDD8}" uniqueName="16" name="Kolumna1" queryTableFieldId="21">
      <calculatedColumnFormula>INT(pomiary[[#This Row],[czujnik1]]+273.15)</calculatedColumnFormula>
    </tableColumn>
    <tableColumn id="17" xr3:uid="{FDBB2EC8-0A3D-4172-87F6-04D3F6EC1719}" uniqueName="17" name="czujnik12" queryTableFieldId="22">
      <calculatedColumnFormula>INT(pomiary[[#This Row],[czujnik2]]+273.15)</calculatedColumnFormula>
    </tableColumn>
    <tableColumn id="18" xr3:uid="{B833993F-A362-431B-92D3-73D761A16D0E}" uniqueName="18" name="czujnik23" queryTableFieldId="23">
      <calculatedColumnFormula>INT(pomiary[[#This Row],[czujnik3]]+273.15)</calculatedColumnFormula>
    </tableColumn>
    <tableColumn id="19" xr3:uid="{38E8A12C-43F2-4A27-B1A1-74AA3383B614}" uniqueName="19" name="czujnik34" queryTableFieldId="24">
      <calculatedColumnFormula>INT(pomiary[[#This Row],[czujnik4]]+273.15)</calculatedColumnFormula>
    </tableColumn>
    <tableColumn id="20" xr3:uid="{C1662381-F027-45F5-B973-FEABC052256B}" uniqueName="20" name="czujnik45" queryTableFieldId="25">
      <calculatedColumnFormula>INT(pomiary[[#This Row],[czujnik5]]+273.15)</calculatedColumnFormula>
    </tableColumn>
    <tableColumn id="21" xr3:uid="{67EF07ED-9777-407B-84D7-7876FBE24A9C}" uniqueName="21" name="czujnik56" queryTableFieldId="26">
      <calculatedColumnFormula>INT(pomiary[[#This Row],[czujnik6]]+273.15)</calculatedColumnFormula>
    </tableColumn>
    <tableColumn id="22" xr3:uid="{D564F2BE-DD04-4E93-83BA-F535AB893226}" uniqueName="22" name="czujnik67" queryTableFieldId="27">
      <calculatedColumnFormula>INT(pomiary[[#This Row],[czujnik7]]+273.15)</calculatedColumnFormula>
    </tableColumn>
    <tableColumn id="23" xr3:uid="{08E1652C-55D6-415B-8E13-FC1CA40861C0}" uniqueName="23" name="czujnik78" queryTableFieldId="28">
      <calculatedColumnFormula>INT(pomiary[[#This Row],[czujnik8]]+273.15)</calculatedColumnFormula>
    </tableColumn>
    <tableColumn id="24" xr3:uid="{1E88B4E7-9DFF-4186-92E4-A6612A164B85}" uniqueName="24" name="czujnik89" queryTableFieldId="29">
      <calculatedColumnFormula>INT(pomiary[[#This Row],[czujnik9]]+273.15)</calculatedColumnFormula>
    </tableColumn>
    <tableColumn id="25" xr3:uid="{AE6BF806-D7E1-4C8C-B9A5-49487B055F16}" uniqueName="25" name="czujnik910" queryTableFieldId="30">
      <calculatedColumnFormula>INT(pomiary[[#This Row],[czujnik10]]+273.15)</calculatedColumnFormula>
    </tableColumn>
    <tableColumn id="26" xr3:uid="{F7633A1B-831A-44CC-8A14-9B0E073EB23B}" uniqueName="26" name="czujnik1011" queryTableFieldId="31">
      <calculatedColumnFormula>INT(pomiary[[#This Row],[Konkretna]]+273.15)</calculatedColumnFormula>
    </tableColumn>
    <tableColumn id="27" xr3:uid="{38A733E0-2F00-4A9D-B2D9-492D5CA4D9DE}" uniqueName="27" name="czujnik1012" queryTableFieldId="32">
      <calculatedColumnFormula>MONTH(pomiary[[#This Row],[data]])</calculatedColumnFormula>
    </tableColumn>
    <tableColumn id="28" xr3:uid="{DC2F5BD9-9009-4141-9649-BBE754DD66F9}" uniqueName="28" name="Przedział1" queryTableFieldId="33"/>
    <tableColumn id="29" xr3:uid="{1F0FD4A7-35B6-4A33-820D-8E624117BA83}" uniqueName="29" name="Przedział2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26DC-5F3C-4349-8440-CE0F3D11560F}">
  <dimension ref="A1:B200"/>
  <sheetViews>
    <sheetView workbookViewId="0">
      <selection activeCell="B39" sqref="B39"/>
    </sheetView>
  </sheetViews>
  <sheetFormatPr defaultRowHeight="15" x14ac:dyDescent="0.25"/>
  <cols>
    <col min="1" max="1" width="17.7109375" bestFit="1" customWidth="1"/>
    <col min="2" max="2" width="13" bestFit="1" customWidth="1"/>
    <col min="3" max="196" width="17.7109375" bestFit="1" customWidth="1"/>
    <col min="197" max="198" width="14.28515625" bestFit="1" customWidth="1"/>
    <col min="199" max="201" width="6" bestFit="1" customWidth="1"/>
    <col min="202" max="202" width="3" bestFit="1" customWidth="1"/>
    <col min="203" max="204" width="6" bestFit="1" customWidth="1"/>
    <col min="205" max="205" width="8.85546875" bestFit="1" customWidth="1"/>
    <col min="206" max="206" width="5.7109375" bestFit="1" customWidth="1"/>
    <col min="207" max="208" width="5" bestFit="1" customWidth="1"/>
    <col min="209" max="210" width="6" bestFit="1" customWidth="1"/>
    <col min="211" max="211" width="5" bestFit="1" customWidth="1"/>
    <col min="212" max="212" width="6" bestFit="1" customWidth="1"/>
    <col min="213" max="213" width="8.85546875" bestFit="1" customWidth="1"/>
    <col min="214" max="214" width="14.28515625" bestFit="1" customWidth="1"/>
  </cols>
  <sheetData>
    <row r="1" spans="1:2" x14ac:dyDescent="0.25">
      <c r="A1" s="3" t="s">
        <v>14</v>
      </c>
      <c r="B1" t="s">
        <v>15</v>
      </c>
    </row>
    <row r="3" spans="1:2" x14ac:dyDescent="0.25">
      <c r="A3" s="3" t="s">
        <v>12</v>
      </c>
    </row>
    <row r="4" spans="1:2" x14ac:dyDescent="0.25">
      <c r="A4" s="4">
        <v>-7.58</v>
      </c>
    </row>
    <row r="5" spans="1:2" x14ac:dyDescent="0.25">
      <c r="A5" s="4">
        <v>-7.25</v>
      </c>
    </row>
    <row r="6" spans="1:2" x14ac:dyDescent="0.25">
      <c r="A6" s="4">
        <v>-6.83</v>
      </c>
    </row>
    <row r="7" spans="1:2" x14ac:dyDescent="0.25">
      <c r="A7" s="4">
        <v>-6.75</v>
      </c>
    </row>
    <row r="8" spans="1:2" x14ac:dyDescent="0.25">
      <c r="A8" s="4">
        <v>-5.78</v>
      </c>
    </row>
    <row r="9" spans="1:2" x14ac:dyDescent="0.25">
      <c r="A9" s="4">
        <v>-4.1900000000000004</v>
      </c>
    </row>
    <row r="10" spans="1:2" x14ac:dyDescent="0.25">
      <c r="A10" s="4">
        <v>-3.87</v>
      </c>
    </row>
    <row r="11" spans="1:2" x14ac:dyDescent="0.25">
      <c r="A11" s="4">
        <v>-3.83</v>
      </c>
    </row>
    <row r="12" spans="1:2" x14ac:dyDescent="0.25">
      <c r="A12" s="4">
        <v>-3.8</v>
      </c>
    </row>
    <row r="13" spans="1:2" x14ac:dyDescent="0.25">
      <c r="A13" s="4">
        <v>-3.48</v>
      </c>
    </row>
    <row r="14" spans="1:2" x14ac:dyDescent="0.25">
      <c r="A14" s="4">
        <v>-3.3</v>
      </c>
    </row>
    <row r="15" spans="1:2" x14ac:dyDescent="0.25">
      <c r="A15" s="4">
        <v>-3.18</v>
      </c>
    </row>
    <row r="16" spans="1:2" x14ac:dyDescent="0.25">
      <c r="A16" s="4">
        <v>-2.92</v>
      </c>
    </row>
    <row r="17" spans="1:1" x14ac:dyDescent="0.25">
      <c r="A17" s="4">
        <v>-2.8</v>
      </c>
    </row>
    <row r="18" spans="1:1" x14ac:dyDescent="0.25">
      <c r="A18" s="4">
        <v>-2.5</v>
      </c>
    </row>
    <row r="19" spans="1:1" x14ac:dyDescent="0.25">
      <c r="A19" s="4">
        <v>-1.99</v>
      </c>
    </row>
    <row r="20" spans="1:1" x14ac:dyDescent="0.25">
      <c r="A20" s="4">
        <v>-1.87</v>
      </c>
    </row>
    <row r="21" spans="1:1" x14ac:dyDescent="0.25">
      <c r="A21" s="4">
        <v>-1.64</v>
      </c>
    </row>
    <row r="22" spans="1:1" x14ac:dyDescent="0.25">
      <c r="A22" s="4">
        <v>-1.63</v>
      </c>
    </row>
    <row r="23" spans="1:1" x14ac:dyDescent="0.25">
      <c r="A23" s="4">
        <v>-1.0900000000000001</v>
      </c>
    </row>
    <row r="24" spans="1:1" x14ac:dyDescent="0.25">
      <c r="A24" s="4">
        <v>-0.68</v>
      </c>
    </row>
    <row r="25" spans="1:1" x14ac:dyDescent="0.25">
      <c r="A25" s="4">
        <v>-0.56000000000000005</v>
      </c>
    </row>
    <row r="26" spans="1:1" x14ac:dyDescent="0.25">
      <c r="A26" s="4">
        <v>-7.0000000000000007E-2</v>
      </c>
    </row>
    <row r="27" spans="1:1" x14ac:dyDescent="0.25">
      <c r="A27" s="4">
        <v>1.06</v>
      </c>
    </row>
    <row r="28" spans="1:1" x14ac:dyDescent="0.25">
      <c r="A28" s="4">
        <v>1.19</v>
      </c>
    </row>
    <row r="29" spans="1:1" x14ac:dyDescent="0.25">
      <c r="A29" s="4">
        <v>1.52</v>
      </c>
    </row>
    <row r="30" spans="1:1" x14ac:dyDescent="0.25">
      <c r="A30" s="4">
        <v>1.63</v>
      </c>
    </row>
    <row r="31" spans="1:1" x14ac:dyDescent="0.25">
      <c r="A31" s="4">
        <v>1.89</v>
      </c>
    </row>
    <row r="32" spans="1:1" x14ac:dyDescent="0.25">
      <c r="A32" s="4">
        <v>2.11</v>
      </c>
    </row>
    <row r="33" spans="1:1" x14ac:dyDescent="0.25">
      <c r="A33" s="4">
        <v>2.64</v>
      </c>
    </row>
    <row r="34" spans="1:1" x14ac:dyDescent="0.25">
      <c r="A34" s="4">
        <v>3.19</v>
      </c>
    </row>
    <row r="35" spans="1:1" x14ac:dyDescent="0.25">
      <c r="A35" s="4">
        <v>3.55</v>
      </c>
    </row>
    <row r="36" spans="1:1" x14ac:dyDescent="0.25">
      <c r="A36" s="4">
        <v>3.66</v>
      </c>
    </row>
    <row r="37" spans="1:1" x14ac:dyDescent="0.25">
      <c r="A37" s="4">
        <v>3.87</v>
      </c>
    </row>
    <row r="38" spans="1:1" x14ac:dyDescent="0.25">
      <c r="A38" s="4">
        <v>4.05</v>
      </c>
    </row>
    <row r="39" spans="1:1" x14ac:dyDescent="0.25">
      <c r="A39" s="4">
        <v>4.1500000000000004</v>
      </c>
    </row>
    <row r="40" spans="1:1" x14ac:dyDescent="0.25">
      <c r="A40" s="4">
        <v>4.26</v>
      </c>
    </row>
    <row r="41" spans="1:1" x14ac:dyDescent="0.25">
      <c r="A41" s="4">
        <v>4.62</v>
      </c>
    </row>
    <row r="42" spans="1:1" x14ac:dyDescent="0.25">
      <c r="A42" s="4">
        <v>5.61</v>
      </c>
    </row>
    <row r="43" spans="1:1" x14ac:dyDescent="0.25">
      <c r="A43" s="4">
        <v>6.37</v>
      </c>
    </row>
    <row r="44" spans="1:1" x14ac:dyDescent="0.25">
      <c r="A44" s="4">
        <v>6.44</v>
      </c>
    </row>
    <row r="45" spans="1:1" x14ac:dyDescent="0.25">
      <c r="A45" s="4">
        <v>6.46</v>
      </c>
    </row>
    <row r="46" spans="1:1" x14ac:dyDescent="0.25">
      <c r="A46" s="4">
        <v>6.51</v>
      </c>
    </row>
    <row r="47" spans="1:1" x14ac:dyDescent="0.25">
      <c r="A47" s="4">
        <v>6.6</v>
      </c>
    </row>
    <row r="48" spans="1:1" x14ac:dyDescent="0.25">
      <c r="A48" s="4">
        <v>7.27</v>
      </c>
    </row>
    <row r="49" spans="1:1" x14ac:dyDescent="0.25">
      <c r="A49" s="4">
        <v>7.35</v>
      </c>
    </row>
    <row r="50" spans="1:1" x14ac:dyDescent="0.25">
      <c r="A50" s="4">
        <v>7.46</v>
      </c>
    </row>
    <row r="51" spans="1:1" x14ac:dyDescent="0.25">
      <c r="A51" s="4">
        <v>8.14</v>
      </c>
    </row>
    <row r="52" spans="1:1" x14ac:dyDescent="0.25">
      <c r="A52" s="4">
        <v>8.43</v>
      </c>
    </row>
    <row r="53" spans="1:1" x14ac:dyDescent="0.25">
      <c r="A53" s="4">
        <v>8.82</v>
      </c>
    </row>
    <row r="54" spans="1:1" x14ac:dyDescent="0.25">
      <c r="A54" s="4">
        <v>10.08</v>
      </c>
    </row>
    <row r="55" spans="1:1" x14ac:dyDescent="0.25">
      <c r="A55" s="4">
        <v>10.1</v>
      </c>
    </row>
    <row r="56" spans="1:1" x14ac:dyDescent="0.25">
      <c r="A56" s="4">
        <v>10.42</v>
      </c>
    </row>
    <row r="57" spans="1:1" x14ac:dyDescent="0.25">
      <c r="A57" s="4">
        <v>10.46</v>
      </c>
    </row>
    <row r="58" spans="1:1" x14ac:dyDescent="0.25">
      <c r="A58" s="4">
        <v>10.56</v>
      </c>
    </row>
    <row r="59" spans="1:1" x14ac:dyDescent="0.25">
      <c r="A59" s="4">
        <v>10.59</v>
      </c>
    </row>
    <row r="60" spans="1:1" x14ac:dyDescent="0.25">
      <c r="A60" s="4">
        <v>10.67</v>
      </c>
    </row>
    <row r="61" spans="1:1" x14ac:dyDescent="0.25">
      <c r="A61" s="4">
        <v>10.76</v>
      </c>
    </row>
    <row r="62" spans="1:1" x14ac:dyDescent="0.25">
      <c r="A62" s="4">
        <v>10.78</v>
      </c>
    </row>
    <row r="63" spans="1:1" x14ac:dyDescent="0.25">
      <c r="A63" s="4">
        <v>10.82</v>
      </c>
    </row>
    <row r="64" spans="1:1" x14ac:dyDescent="0.25">
      <c r="A64" s="4">
        <v>10.85</v>
      </c>
    </row>
    <row r="65" spans="1:1" x14ac:dyDescent="0.25">
      <c r="A65" s="4">
        <v>10.87</v>
      </c>
    </row>
    <row r="66" spans="1:1" x14ac:dyDescent="0.25">
      <c r="A66" s="4">
        <v>10.89</v>
      </c>
    </row>
    <row r="67" spans="1:1" x14ac:dyDescent="0.25">
      <c r="A67" s="4">
        <v>10.9</v>
      </c>
    </row>
    <row r="68" spans="1:1" x14ac:dyDescent="0.25">
      <c r="A68" s="4">
        <v>10.98</v>
      </c>
    </row>
    <row r="69" spans="1:1" x14ac:dyDescent="0.25">
      <c r="A69" s="4">
        <v>11.06</v>
      </c>
    </row>
    <row r="70" spans="1:1" x14ac:dyDescent="0.25">
      <c r="A70" s="4">
        <v>11.07</v>
      </c>
    </row>
    <row r="71" spans="1:1" x14ac:dyDescent="0.25">
      <c r="A71" s="4">
        <v>11.14</v>
      </c>
    </row>
    <row r="72" spans="1:1" x14ac:dyDescent="0.25">
      <c r="A72" s="4">
        <v>11.19</v>
      </c>
    </row>
    <row r="73" spans="1:1" x14ac:dyDescent="0.25">
      <c r="A73" s="4">
        <v>11.24</v>
      </c>
    </row>
    <row r="74" spans="1:1" x14ac:dyDescent="0.25">
      <c r="A74" s="4">
        <v>11.29</v>
      </c>
    </row>
    <row r="75" spans="1:1" x14ac:dyDescent="0.25">
      <c r="A75" s="4">
        <v>11.3</v>
      </c>
    </row>
    <row r="76" spans="1:1" x14ac:dyDescent="0.25">
      <c r="A76" s="4">
        <v>11.33</v>
      </c>
    </row>
    <row r="77" spans="1:1" x14ac:dyDescent="0.25">
      <c r="A77" s="4">
        <v>11.47</v>
      </c>
    </row>
    <row r="78" spans="1:1" x14ac:dyDescent="0.25">
      <c r="A78" s="4">
        <v>11.48</v>
      </c>
    </row>
    <row r="79" spans="1:1" x14ac:dyDescent="0.25">
      <c r="A79" s="4">
        <v>11.62</v>
      </c>
    </row>
    <row r="80" spans="1:1" x14ac:dyDescent="0.25">
      <c r="A80" s="4">
        <v>11.63</v>
      </c>
    </row>
    <row r="81" spans="1:1" x14ac:dyDescent="0.25">
      <c r="A81" s="4">
        <v>11.65</v>
      </c>
    </row>
    <row r="82" spans="1:1" x14ac:dyDescent="0.25">
      <c r="A82" s="4">
        <v>11.95</v>
      </c>
    </row>
    <row r="83" spans="1:1" x14ac:dyDescent="0.25">
      <c r="A83" s="4">
        <v>11.99</v>
      </c>
    </row>
    <row r="84" spans="1:1" x14ac:dyDescent="0.25">
      <c r="A84" s="4">
        <v>12.08</v>
      </c>
    </row>
    <row r="85" spans="1:1" x14ac:dyDescent="0.25">
      <c r="A85" s="4">
        <v>12.18</v>
      </c>
    </row>
    <row r="86" spans="1:1" x14ac:dyDescent="0.25">
      <c r="A86" s="4">
        <v>12.21</v>
      </c>
    </row>
    <row r="87" spans="1:1" x14ac:dyDescent="0.25">
      <c r="A87" s="4">
        <v>12.22</v>
      </c>
    </row>
    <row r="88" spans="1:1" x14ac:dyDescent="0.25">
      <c r="A88" s="4">
        <v>12.33</v>
      </c>
    </row>
    <row r="89" spans="1:1" x14ac:dyDescent="0.25">
      <c r="A89" s="4">
        <v>12.37</v>
      </c>
    </row>
    <row r="90" spans="1:1" x14ac:dyDescent="0.25">
      <c r="A90" s="4">
        <v>12.47</v>
      </c>
    </row>
    <row r="91" spans="1:1" x14ac:dyDescent="0.25">
      <c r="A91" s="4">
        <v>12.5</v>
      </c>
    </row>
    <row r="92" spans="1:1" x14ac:dyDescent="0.25">
      <c r="A92" s="4">
        <v>12.61</v>
      </c>
    </row>
    <row r="93" spans="1:1" x14ac:dyDescent="0.25">
      <c r="A93" s="4">
        <v>12.83</v>
      </c>
    </row>
    <row r="94" spans="1:1" x14ac:dyDescent="0.25">
      <c r="A94" s="4">
        <v>13.12</v>
      </c>
    </row>
    <row r="95" spans="1:1" x14ac:dyDescent="0.25">
      <c r="A95" s="4">
        <v>13.18</v>
      </c>
    </row>
    <row r="96" spans="1:1" x14ac:dyDescent="0.25">
      <c r="A96" s="4">
        <v>13.23</v>
      </c>
    </row>
    <row r="97" spans="1:1" x14ac:dyDescent="0.25">
      <c r="A97" s="4">
        <v>13.33</v>
      </c>
    </row>
    <row r="98" spans="1:1" x14ac:dyDescent="0.25">
      <c r="A98" s="4">
        <v>13.4</v>
      </c>
    </row>
    <row r="99" spans="1:1" x14ac:dyDescent="0.25">
      <c r="A99" s="4">
        <v>13.41</v>
      </c>
    </row>
    <row r="100" spans="1:1" x14ac:dyDescent="0.25">
      <c r="A100" s="4">
        <v>13.47</v>
      </c>
    </row>
    <row r="101" spans="1:1" x14ac:dyDescent="0.25">
      <c r="A101" s="4">
        <v>13.52</v>
      </c>
    </row>
    <row r="102" spans="1:1" x14ac:dyDescent="0.25">
      <c r="A102" s="4">
        <v>13.63</v>
      </c>
    </row>
    <row r="103" spans="1:1" x14ac:dyDescent="0.25">
      <c r="A103" s="4">
        <v>13.79</v>
      </c>
    </row>
    <row r="104" spans="1:1" x14ac:dyDescent="0.25">
      <c r="A104" s="4">
        <v>13.96</v>
      </c>
    </row>
    <row r="105" spans="1:1" x14ac:dyDescent="0.25">
      <c r="A105" s="4">
        <v>14.2</v>
      </c>
    </row>
    <row r="106" spans="1:1" x14ac:dyDescent="0.25">
      <c r="A106" s="4">
        <v>14.26</v>
      </c>
    </row>
    <row r="107" spans="1:1" x14ac:dyDescent="0.25">
      <c r="A107" s="4">
        <v>14.3</v>
      </c>
    </row>
    <row r="108" spans="1:1" x14ac:dyDescent="0.25">
      <c r="A108" s="4">
        <v>14.32</v>
      </c>
    </row>
    <row r="109" spans="1:1" x14ac:dyDescent="0.25">
      <c r="A109" s="4">
        <v>14.51</v>
      </c>
    </row>
    <row r="110" spans="1:1" x14ac:dyDescent="0.25">
      <c r="A110" s="4">
        <v>14.86</v>
      </c>
    </row>
    <row r="111" spans="1:1" x14ac:dyDescent="0.25">
      <c r="A111" s="4">
        <v>14.88</v>
      </c>
    </row>
    <row r="112" spans="1:1" x14ac:dyDescent="0.25">
      <c r="A112" s="4">
        <v>15</v>
      </c>
    </row>
    <row r="113" spans="1:1" x14ac:dyDescent="0.25">
      <c r="A113" s="4">
        <v>15.02</v>
      </c>
    </row>
    <row r="114" spans="1:1" x14ac:dyDescent="0.25">
      <c r="A114" s="4">
        <v>15.06</v>
      </c>
    </row>
    <row r="115" spans="1:1" x14ac:dyDescent="0.25">
      <c r="A115" s="4">
        <v>15.09</v>
      </c>
    </row>
    <row r="116" spans="1:1" x14ac:dyDescent="0.25">
      <c r="A116" s="4">
        <v>15.14</v>
      </c>
    </row>
    <row r="117" spans="1:1" x14ac:dyDescent="0.25">
      <c r="A117" s="4">
        <v>15.22</v>
      </c>
    </row>
    <row r="118" spans="1:1" x14ac:dyDescent="0.25">
      <c r="A118" s="4">
        <v>15.34</v>
      </c>
    </row>
    <row r="119" spans="1:1" x14ac:dyDescent="0.25">
      <c r="A119" s="4">
        <v>15.35</v>
      </c>
    </row>
    <row r="120" spans="1:1" x14ac:dyDescent="0.25">
      <c r="A120" s="4">
        <v>15.48</v>
      </c>
    </row>
    <row r="121" spans="1:1" x14ac:dyDescent="0.25">
      <c r="A121" s="4">
        <v>15.57</v>
      </c>
    </row>
    <row r="122" spans="1:1" x14ac:dyDescent="0.25">
      <c r="A122" s="4">
        <v>15.72</v>
      </c>
    </row>
    <row r="123" spans="1:1" x14ac:dyDescent="0.25">
      <c r="A123" s="4">
        <v>15.76</v>
      </c>
    </row>
    <row r="124" spans="1:1" x14ac:dyDescent="0.25">
      <c r="A124" s="4">
        <v>16.059999999999999</v>
      </c>
    </row>
    <row r="125" spans="1:1" x14ac:dyDescent="0.25">
      <c r="A125" s="4">
        <v>16.09</v>
      </c>
    </row>
    <row r="126" spans="1:1" x14ac:dyDescent="0.25">
      <c r="A126" s="4">
        <v>16.13</v>
      </c>
    </row>
    <row r="127" spans="1:1" x14ac:dyDescent="0.25">
      <c r="A127" s="4">
        <v>16.18</v>
      </c>
    </row>
    <row r="128" spans="1:1" x14ac:dyDescent="0.25">
      <c r="A128" s="4">
        <v>16.27</v>
      </c>
    </row>
    <row r="129" spans="1:1" x14ac:dyDescent="0.25">
      <c r="A129" s="4">
        <v>16.309999999999999</v>
      </c>
    </row>
    <row r="130" spans="1:1" x14ac:dyDescent="0.25">
      <c r="A130" s="4">
        <v>16.440000000000001</v>
      </c>
    </row>
    <row r="131" spans="1:1" x14ac:dyDescent="0.25">
      <c r="A131" s="4">
        <v>16.45</v>
      </c>
    </row>
    <row r="132" spans="1:1" x14ac:dyDescent="0.25">
      <c r="A132" s="4">
        <v>17</v>
      </c>
    </row>
    <row r="133" spans="1:1" x14ac:dyDescent="0.25">
      <c r="A133" s="4">
        <v>17.16</v>
      </c>
    </row>
    <row r="134" spans="1:1" x14ac:dyDescent="0.25">
      <c r="A134" s="4">
        <v>17.190000000000001</v>
      </c>
    </row>
    <row r="135" spans="1:1" x14ac:dyDescent="0.25">
      <c r="A135" s="4">
        <v>17.399999999999999</v>
      </c>
    </row>
    <row r="136" spans="1:1" x14ac:dyDescent="0.25">
      <c r="A136" s="4">
        <v>17.45</v>
      </c>
    </row>
    <row r="137" spans="1:1" x14ac:dyDescent="0.25">
      <c r="A137" s="4">
        <v>17.54</v>
      </c>
    </row>
    <row r="138" spans="1:1" x14ac:dyDescent="0.25">
      <c r="A138" s="4">
        <v>17.57</v>
      </c>
    </row>
    <row r="139" spans="1:1" x14ac:dyDescent="0.25">
      <c r="A139" s="4">
        <v>17.61</v>
      </c>
    </row>
    <row r="140" spans="1:1" x14ac:dyDescent="0.25">
      <c r="A140" s="4">
        <v>18.100000000000001</v>
      </c>
    </row>
    <row r="141" spans="1:1" x14ac:dyDescent="0.25">
      <c r="A141" s="4">
        <v>18.2</v>
      </c>
    </row>
    <row r="142" spans="1:1" x14ac:dyDescent="0.25">
      <c r="A142" s="4">
        <v>18.29</v>
      </c>
    </row>
    <row r="143" spans="1:1" x14ac:dyDescent="0.25">
      <c r="A143" s="4">
        <v>18.46</v>
      </c>
    </row>
    <row r="144" spans="1:1" x14ac:dyDescent="0.25">
      <c r="A144" s="4">
        <v>18.489999999999998</v>
      </c>
    </row>
    <row r="145" spans="1:1" x14ac:dyDescent="0.25">
      <c r="A145" s="4">
        <v>18.579999999999998</v>
      </c>
    </row>
    <row r="146" spans="1:1" x14ac:dyDescent="0.25">
      <c r="A146" s="4">
        <v>18.649999999999999</v>
      </c>
    </row>
    <row r="147" spans="1:1" x14ac:dyDescent="0.25">
      <c r="A147" s="4">
        <v>18.739999999999998</v>
      </c>
    </row>
    <row r="148" spans="1:1" x14ac:dyDescent="0.25">
      <c r="A148" s="4">
        <v>19</v>
      </c>
    </row>
    <row r="149" spans="1:1" x14ac:dyDescent="0.25">
      <c r="A149" s="4">
        <v>19.04</v>
      </c>
    </row>
    <row r="150" spans="1:1" x14ac:dyDescent="0.25">
      <c r="A150" s="4">
        <v>19.05</v>
      </c>
    </row>
    <row r="151" spans="1:1" x14ac:dyDescent="0.25">
      <c r="A151" s="4">
        <v>19.38</v>
      </c>
    </row>
    <row r="152" spans="1:1" x14ac:dyDescent="0.25">
      <c r="A152" s="4">
        <v>19.440000000000001</v>
      </c>
    </row>
    <row r="153" spans="1:1" x14ac:dyDescent="0.25">
      <c r="A153" s="4">
        <v>19.510000000000002</v>
      </c>
    </row>
    <row r="154" spans="1:1" x14ac:dyDescent="0.25">
      <c r="A154" s="4">
        <v>19.87</v>
      </c>
    </row>
    <row r="155" spans="1:1" x14ac:dyDescent="0.25">
      <c r="A155" s="4">
        <v>19.93</v>
      </c>
    </row>
    <row r="156" spans="1:1" x14ac:dyDescent="0.25">
      <c r="A156" s="4">
        <v>19.989999999999998</v>
      </c>
    </row>
    <row r="157" spans="1:1" x14ac:dyDescent="0.25">
      <c r="A157" s="4">
        <v>20.13</v>
      </c>
    </row>
    <row r="158" spans="1:1" x14ac:dyDescent="0.25">
      <c r="A158" s="4">
        <v>20.16</v>
      </c>
    </row>
    <row r="159" spans="1:1" x14ac:dyDescent="0.25">
      <c r="A159" s="4">
        <v>20.25</v>
      </c>
    </row>
    <row r="160" spans="1:1" x14ac:dyDescent="0.25">
      <c r="A160" s="4">
        <v>20.260000000000002</v>
      </c>
    </row>
    <row r="161" spans="1:1" x14ac:dyDescent="0.25">
      <c r="A161" s="4">
        <v>20.56</v>
      </c>
    </row>
    <row r="162" spans="1:1" x14ac:dyDescent="0.25">
      <c r="A162" s="4">
        <v>20.75</v>
      </c>
    </row>
    <row r="163" spans="1:1" x14ac:dyDescent="0.25">
      <c r="A163" s="4">
        <v>21.05</v>
      </c>
    </row>
    <row r="164" spans="1:1" x14ac:dyDescent="0.25">
      <c r="A164" s="4">
        <v>21.06</v>
      </c>
    </row>
    <row r="165" spans="1:1" x14ac:dyDescent="0.25">
      <c r="A165" s="4">
        <v>21.08</v>
      </c>
    </row>
    <row r="166" spans="1:1" x14ac:dyDescent="0.25">
      <c r="A166" s="4">
        <v>21.27</v>
      </c>
    </row>
    <row r="167" spans="1:1" x14ac:dyDescent="0.25">
      <c r="A167" s="4">
        <v>21.36</v>
      </c>
    </row>
    <row r="168" spans="1:1" x14ac:dyDescent="0.25">
      <c r="A168" s="4">
        <v>21.52</v>
      </c>
    </row>
    <row r="169" spans="1:1" x14ac:dyDescent="0.25">
      <c r="A169" s="4">
        <v>21.78</v>
      </c>
    </row>
    <row r="170" spans="1:1" x14ac:dyDescent="0.25">
      <c r="A170" s="4">
        <v>21.85</v>
      </c>
    </row>
    <row r="171" spans="1:1" x14ac:dyDescent="0.25">
      <c r="A171" s="4">
        <v>22.07</v>
      </c>
    </row>
    <row r="172" spans="1:1" x14ac:dyDescent="0.25">
      <c r="A172" s="4">
        <v>22.16</v>
      </c>
    </row>
    <row r="173" spans="1:1" x14ac:dyDescent="0.25">
      <c r="A173" s="4">
        <v>22.22</v>
      </c>
    </row>
    <row r="174" spans="1:1" x14ac:dyDescent="0.25">
      <c r="A174" s="4">
        <v>22.23</v>
      </c>
    </row>
    <row r="175" spans="1:1" x14ac:dyDescent="0.25">
      <c r="A175" s="4">
        <v>22.25</v>
      </c>
    </row>
    <row r="176" spans="1:1" x14ac:dyDescent="0.25">
      <c r="A176" s="4">
        <v>22.32</v>
      </c>
    </row>
    <row r="177" spans="1:1" x14ac:dyDescent="0.25">
      <c r="A177" s="4">
        <v>22.4</v>
      </c>
    </row>
    <row r="178" spans="1:1" x14ac:dyDescent="0.25">
      <c r="A178" s="4">
        <v>22.45</v>
      </c>
    </row>
    <row r="179" spans="1:1" x14ac:dyDescent="0.25">
      <c r="A179" s="4">
        <v>22.55</v>
      </c>
    </row>
    <row r="180" spans="1:1" x14ac:dyDescent="0.25">
      <c r="A180" s="4">
        <v>22.83</v>
      </c>
    </row>
    <row r="181" spans="1:1" x14ac:dyDescent="0.25">
      <c r="A181" s="4">
        <v>22.95</v>
      </c>
    </row>
    <row r="182" spans="1:1" x14ac:dyDescent="0.25">
      <c r="A182" s="4">
        <v>23</v>
      </c>
    </row>
    <row r="183" spans="1:1" x14ac:dyDescent="0.25">
      <c r="A183" s="4">
        <v>23.02</v>
      </c>
    </row>
    <row r="184" spans="1:1" x14ac:dyDescent="0.25">
      <c r="A184" s="4">
        <v>23.07</v>
      </c>
    </row>
    <row r="185" spans="1:1" x14ac:dyDescent="0.25">
      <c r="A185" s="4">
        <v>23.14</v>
      </c>
    </row>
    <row r="186" spans="1:1" x14ac:dyDescent="0.25">
      <c r="A186" s="4">
        <v>23.27</v>
      </c>
    </row>
    <row r="187" spans="1:1" x14ac:dyDescent="0.25">
      <c r="A187" s="4">
        <v>23.33</v>
      </c>
    </row>
    <row r="188" spans="1:1" x14ac:dyDescent="0.25">
      <c r="A188" s="4">
        <v>23.35</v>
      </c>
    </row>
    <row r="189" spans="1:1" x14ac:dyDescent="0.25">
      <c r="A189" s="4">
        <v>23.42</v>
      </c>
    </row>
    <row r="190" spans="1:1" x14ac:dyDescent="0.25">
      <c r="A190" s="4">
        <v>23.58</v>
      </c>
    </row>
    <row r="191" spans="1:1" x14ac:dyDescent="0.25">
      <c r="A191" s="4">
        <v>23.59</v>
      </c>
    </row>
    <row r="192" spans="1:1" x14ac:dyDescent="0.25">
      <c r="A192" s="4">
        <v>23.6</v>
      </c>
    </row>
    <row r="193" spans="1:1" x14ac:dyDescent="0.25">
      <c r="A193" s="4">
        <v>24.18</v>
      </c>
    </row>
    <row r="194" spans="1:1" x14ac:dyDescent="0.25">
      <c r="A194" s="4">
        <v>24.22</v>
      </c>
    </row>
    <row r="195" spans="1:1" x14ac:dyDescent="0.25">
      <c r="A195" s="4">
        <v>24.31</v>
      </c>
    </row>
    <row r="196" spans="1:1" x14ac:dyDescent="0.25">
      <c r="A196" s="4">
        <v>24.33</v>
      </c>
    </row>
    <row r="197" spans="1:1" x14ac:dyDescent="0.25">
      <c r="A197" s="4">
        <v>24.34</v>
      </c>
    </row>
    <row r="198" spans="1:1" x14ac:dyDescent="0.25">
      <c r="A198" s="4">
        <v>24.59</v>
      </c>
    </row>
    <row r="199" spans="1:1" x14ac:dyDescent="0.25">
      <c r="A199" s="4">
        <v>24.61</v>
      </c>
    </row>
    <row r="200" spans="1:1" x14ac:dyDescent="0.25">
      <c r="A200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0A6D-4BA6-4ADB-A10C-66A3E66D0382}">
  <dimension ref="A3:B16"/>
  <sheetViews>
    <sheetView workbookViewId="0">
      <selection activeCell="B9" sqref="B9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3" t="s">
        <v>12</v>
      </c>
      <c r="B3" t="s">
        <v>42</v>
      </c>
    </row>
    <row r="4" spans="1:2" x14ac:dyDescent="0.25">
      <c r="A4" s="4" t="s">
        <v>30</v>
      </c>
      <c r="B4" s="5">
        <v>0.90857142857142859</v>
      </c>
    </row>
    <row r="5" spans="1:2" x14ac:dyDescent="0.25">
      <c r="A5" s="4" t="s">
        <v>31</v>
      </c>
      <c r="B5" s="5">
        <v>0.1573333333333333</v>
      </c>
    </row>
    <row r="6" spans="1:2" x14ac:dyDescent="0.25">
      <c r="A6" s="4" t="s">
        <v>32</v>
      </c>
      <c r="B6" s="5">
        <v>2.2973684210526319</v>
      </c>
    </row>
    <row r="7" spans="1:2" x14ac:dyDescent="0.25">
      <c r="A7" s="4" t="s">
        <v>33</v>
      </c>
      <c r="B7" s="5">
        <v>12.842307692307694</v>
      </c>
    </row>
    <row r="8" spans="1:2" x14ac:dyDescent="0.25">
      <c r="A8" s="4" t="s">
        <v>34</v>
      </c>
      <c r="B8" s="5">
        <v>13.564210526315788</v>
      </c>
    </row>
    <row r="9" spans="1:2" x14ac:dyDescent="0.25">
      <c r="A9" s="4" t="s">
        <v>35</v>
      </c>
      <c r="B9" s="5">
        <v>14.542499999999997</v>
      </c>
    </row>
    <row r="10" spans="1:2" x14ac:dyDescent="0.25">
      <c r="A10" s="4" t="s">
        <v>36</v>
      </c>
      <c r="B10" s="5">
        <v>22.222631578947368</v>
      </c>
    </row>
    <row r="11" spans="1:2" x14ac:dyDescent="0.25">
      <c r="A11" s="4" t="s">
        <v>37</v>
      </c>
      <c r="B11" s="5">
        <v>22.228750000000002</v>
      </c>
    </row>
    <row r="12" spans="1:2" x14ac:dyDescent="0.25">
      <c r="A12" s="4" t="s">
        <v>38</v>
      </c>
      <c r="B12" s="5">
        <v>16.025333333333332</v>
      </c>
    </row>
    <row r="13" spans="1:2" x14ac:dyDescent="0.25">
      <c r="A13" s="4" t="s">
        <v>39</v>
      </c>
      <c r="B13" s="5">
        <v>15.032105263157895</v>
      </c>
    </row>
    <row r="14" spans="1:2" x14ac:dyDescent="0.25">
      <c r="A14" s="4" t="s">
        <v>40</v>
      </c>
      <c r="B14" s="5">
        <v>15.53529411764706</v>
      </c>
    </row>
    <row r="15" spans="1:2" x14ac:dyDescent="0.25">
      <c r="A15" s="4" t="s">
        <v>41</v>
      </c>
      <c r="B15" s="5">
        <v>0.64777777777777756</v>
      </c>
    </row>
    <row r="16" spans="1:2" x14ac:dyDescent="0.25">
      <c r="A16" s="4" t="s">
        <v>13</v>
      </c>
      <c r="B16" s="5">
        <v>12.888500000000001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635D-07C7-4D43-9386-B992CCA5EDDE}">
  <dimension ref="A1:X201"/>
  <sheetViews>
    <sheetView tabSelected="1" workbookViewId="0">
      <selection activeCell="A104" sqref="A104:U104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  <col min="14" max="21" width="11.42578125" bestFit="1" customWidth="1"/>
    <col min="22" max="22" width="12.42578125" bestFit="1" customWidth="1"/>
    <col min="23" max="23" width="13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64</v>
      </c>
    </row>
    <row r="2" spans="1:24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DAY(pomiary__3[[#This Row],[data]])</f>
        <v>5</v>
      </c>
      <c r="N2">
        <f>IF(AND(pomiary__3[[#This Row],[Dzień]]&gt;=5, pomiary__3[[#This Row],[Dzień]]&lt;10),pomiary__3[[#This Row],[czujnik1]]-1.2,0)</f>
        <v>-0.59</v>
      </c>
      <c r="O2">
        <f>IF(AND(pomiary__3[[#This Row],[Dzień]]&gt;=5, pomiary__3[[#This Row],[Dzień]]&lt;10),pomiary__3[[#This Row],[czujnik2]]-1.2,0)</f>
        <v>-6.1800000000000006</v>
      </c>
      <c r="U2">
        <f>IF(OR(pomiary__3[[#This Row],[Miesiąc]]=7,pomiary__3[[#This Row],[Miesiąc]]=8),ROUNDDOWN(pomiary__3[[#This Row],[czujnik8]]*1.07,2),0)</f>
        <v>0</v>
      </c>
      <c r="V2">
        <f>IF(AND(pomiary__3[[#This Row],[Dzień]]&gt;=5, pomiary__3[[#This Row],[Dzień]]&lt;10),pomiary__3[[#This Row],[czujnik9]]-1.2,0)</f>
        <v>0.51</v>
      </c>
      <c r="X2">
        <f>MONTH(pomiary__3[[#This Row],[data]])</f>
        <v>1</v>
      </c>
    </row>
    <row r="3" spans="1:24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DAY(pomiary__3[[#This Row],[data]])</f>
        <v>8</v>
      </c>
      <c r="N3">
        <f>IF(AND(pomiary__3[[#This Row],[Dzień]]&gt;=5, pomiary__3[[#This Row],[Dzień]]&lt;10),pomiary__3[[#This Row],[czujnik1]]-1.2,pomiary__3[[#This Row],[czujnik1]])</f>
        <v>-5.7</v>
      </c>
      <c r="O3">
        <f>IF(AND(pomiary__3[[#This Row],[Dzień]]&gt;=5, pomiary__3[[#This Row],[Dzień]]&lt;10),pomiary__3[[#This Row],[czujnik2]]-1.2,0)</f>
        <v>1.36</v>
      </c>
      <c r="U3">
        <f>IF(OR(pomiary__3[[#This Row],[Miesiąc]]=7,pomiary__3[[#This Row],[Miesiąc]]=8),ROUNDDOWN(pomiary__3[[#This Row],[czujnik8]]*1.07,2),pomiary__3[[#This Row],[czujnik8]])</f>
        <v>3.31</v>
      </c>
      <c r="V3">
        <f>IF(AND(pomiary__3[[#This Row],[Dzień]]&gt;=5, pomiary__3[[#This Row],[Dzień]]&lt;10),pomiary__3[[#This Row],[czujnik9]]-1.2,pomiary__3[[#This Row],[czujnik9]])</f>
        <v>-6.6000000000000005</v>
      </c>
      <c r="X3">
        <f>MONTH(pomiary__3[[#This Row],[data]])</f>
        <v>1</v>
      </c>
    </row>
    <row r="4" spans="1:24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DAY(pomiary__3[[#This Row],[data]])</f>
        <v>18</v>
      </c>
      <c r="N4">
        <f>IF(AND(pomiary__3[[#This Row],[Dzień]]&gt;=5, pomiary__3[[#This Row],[Dzień]]&lt;10),pomiary__3[[#This Row],[czujnik1]]-1.2,pomiary__3[[#This Row],[czujnik1]])</f>
        <v>2.59</v>
      </c>
      <c r="O4">
        <f>IF(AND(pomiary__3[[#This Row],[Dzień]]&gt;=5, pomiary__3[[#This Row],[Dzień]]&lt;10),pomiary__3[[#This Row],[czujnik2]]-1.2,0)</f>
        <v>0</v>
      </c>
      <c r="U4">
        <f>IF(OR(pomiary__3[[#This Row],[Miesiąc]]=7,pomiary__3[[#This Row],[Miesiąc]]=8),ROUNDDOWN(pomiary__3[[#This Row],[czujnik8]]*1.07,2),pomiary__3[[#This Row],[czujnik8]])</f>
        <v>-4.7699999999999996</v>
      </c>
      <c r="V4">
        <f>IF(AND(pomiary__3[[#This Row],[Dzień]]&gt;=5, pomiary__3[[#This Row],[Dzień]]&lt;10),pomiary__3[[#This Row],[czujnik9]]-1.2,pomiary__3[[#This Row],[czujnik9]])</f>
        <v>-3.88</v>
      </c>
      <c r="X4">
        <f>MONTH(pomiary__3[[#This Row],[data]])</f>
        <v>1</v>
      </c>
    </row>
    <row r="5" spans="1:24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DAY(pomiary__3[[#This Row],[data]])</f>
        <v>20</v>
      </c>
      <c r="N5">
        <f>IF(AND(pomiary__3[[#This Row],[Dzień]]&gt;=5, pomiary__3[[#This Row],[Dzień]]&lt;10),pomiary__3[[#This Row],[czujnik1]]-1.2,pomiary__3[[#This Row],[czujnik1]])</f>
        <v>7.76</v>
      </c>
      <c r="O5">
        <f>IF(AND(pomiary__3[[#This Row],[Dzień]]&gt;=5, pomiary__3[[#This Row],[Dzień]]&lt;10),pomiary__3[[#This Row],[czujnik2]]-1.2,0)</f>
        <v>0</v>
      </c>
      <c r="U5">
        <f>IF(OR(pomiary__3[[#This Row],[Miesiąc]]=7,pomiary__3[[#This Row],[Miesiąc]]=8),ROUNDDOWN(pomiary__3[[#This Row],[czujnik8]]*1.07,2),pomiary__3[[#This Row],[czujnik8]])</f>
        <v>-2.84</v>
      </c>
      <c r="V5">
        <f>IF(AND(pomiary__3[[#This Row],[Dzień]]&gt;=5, pomiary__3[[#This Row],[Dzień]]&lt;10),pomiary__3[[#This Row],[czujnik9]]-1.2,pomiary__3[[#This Row],[czujnik9]])</f>
        <v>-1.31</v>
      </c>
      <c r="X5">
        <f>MONTH(pomiary__3[[#This Row],[data]])</f>
        <v>1</v>
      </c>
    </row>
    <row r="6" spans="1:24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DAY(pomiary__3[[#This Row],[data]])</f>
        <v>21</v>
      </c>
      <c r="N6">
        <f>IF(AND(pomiary__3[[#This Row],[Dzień]]&gt;=5, pomiary__3[[#This Row],[Dzień]]&lt;10),pomiary__3[[#This Row],[czujnik1]]-1.2,pomiary__3[[#This Row],[czujnik1]])</f>
        <v>7.12</v>
      </c>
      <c r="O6">
        <f>IF(AND(pomiary__3[[#This Row],[Dzień]]&gt;=5, pomiary__3[[#This Row],[Dzień]]&lt;10),pomiary__3[[#This Row],[czujnik2]]-1.2,0)</f>
        <v>0</v>
      </c>
      <c r="U6">
        <f>IF(OR(pomiary__3[[#This Row],[Miesiąc]]=7,pomiary__3[[#This Row],[Miesiąc]]=8),ROUNDDOWN(pomiary__3[[#This Row],[czujnik8]]*1.07,2),pomiary__3[[#This Row],[czujnik8]])</f>
        <v>0.87</v>
      </c>
      <c r="V6">
        <f>IF(AND(pomiary__3[[#This Row],[Dzień]]&gt;=5, pomiary__3[[#This Row],[Dzień]]&lt;10),pomiary__3[[#This Row],[czujnik9]]-1.2,pomiary__3[[#This Row],[czujnik9]])</f>
        <v>-5.21</v>
      </c>
      <c r="X6">
        <f>MONTH(pomiary__3[[#This Row],[data]])</f>
        <v>1</v>
      </c>
    </row>
    <row r="7" spans="1:24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DAY(pomiary__3[[#This Row],[data]])</f>
        <v>22</v>
      </c>
      <c r="N7">
        <f>IF(AND(pomiary__3[[#This Row],[Dzień]]&gt;=5, pomiary__3[[#This Row],[Dzień]]&lt;10),pomiary__3[[#This Row],[czujnik1]]-1.2,pomiary__3[[#This Row],[czujnik1]])</f>
        <v>4.1100000000000003</v>
      </c>
      <c r="O7">
        <f>IF(AND(pomiary__3[[#This Row],[Dzień]]&gt;=5, pomiary__3[[#This Row],[Dzień]]&lt;10),pomiary__3[[#This Row],[czujnik2]]-1.2,0)</f>
        <v>0</v>
      </c>
      <c r="U7">
        <f>IF(OR(pomiary__3[[#This Row],[Miesiąc]]=7,pomiary__3[[#This Row],[Miesiąc]]=8),ROUNDDOWN(pomiary__3[[#This Row],[czujnik8]]*1.07,2),pomiary__3[[#This Row],[czujnik8]])</f>
        <v>1.5</v>
      </c>
      <c r="V7">
        <f>IF(AND(pomiary__3[[#This Row],[Dzień]]&gt;=5, pomiary__3[[#This Row],[Dzień]]&lt;10),pomiary__3[[#This Row],[czujnik9]]-1.2,pomiary__3[[#This Row],[czujnik9]])</f>
        <v>-3.41</v>
      </c>
      <c r="X7">
        <f>MONTH(pomiary__3[[#This Row],[data]])</f>
        <v>1</v>
      </c>
    </row>
    <row r="8" spans="1:24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DAY(pomiary__3[[#This Row],[data]])</f>
        <v>30</v>
      </c>
      <c r="N8">
        <f>IF(AND(pomiary__3[[#This Row],[Dzień]]&gt;=5, pomiary__3[[#This Row],[Dzień]]&lt;10),pomiary__3[[#This Row],[czujnik1]]-1.2,pomiary__3[[#This Row],[czujnik1]])</f>
        <v>-5.38</v>
      </c>
      <c r="O8">
        <f>IF(AND(pomiary__3[[#This Row],[Dzień]]&gt;=5, pomiary__3[[#This Row],[Dzień]]&lt;10),pomiary__3[[#This Row],[czujnik2]]-1.2,0)</f>
        <v>0</v>
      </c>
      <c r="U8">
        <f>IF(OR(pomiary__3[[#This Row],[Miesiąc]]=7,pomiary__3[[#This Row],[Miesiąc]]=8),ROUNDDOWN(pomiary__3[[#This Row],[czujnik8]]*1.07,2),pomiary__3[[#This Row],[czujnik8]])</f>
        <v>-6.59</v>
      </c>
      <c r="V8">
        <f>IF(AND(pomiary__3[[#This Row],[Dzień]]&gt;=5, pomiary__3[[#This Row],[Dzień]]&lt;10),pomiary__3[[#This Row],[czujnik9]]-1.2,pomiary__3[[#This Row],[czujnik9]])</f>
        <v>-7.28</v>
      </c>
      <c r="X8">
        <f>MONTH(pomiary__3[[#This Row],[data]])</f>
        <v>1</v>
      </c>
    </row>
    <row r="9" spans="1:24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DAY(pomiary__3[[#This Row],[data]])</f>
        <v>5</v>
      </c>
      <c r="N9">
        <f>IF(AND(pomiary__3[[#This Row],[Dzień]]&gt;=5, pomiary__3[[#This Row],[Dzień]]&lt;10),pomiary__3[[#This Row],[czujnik1]]-1.2,pomiary__3[[#This Row],[czujnik1]])</f>
        <v>2.0099999999999998</v>
      </c>
      <c r="O9">
        <f>IF(AND(pomiary__3[[#This Row],[Dzień]]&gt;=5, pomiary__3[[#This Row],[Dzień]]&lt;10),pomiary__3[[#This Row],[czujnik2]]-1.2,0)</f>
        <v>-8.23</v>
      </c>
      <c r="U9">
        <f>IF(OR(pomiary__3[[#This Row],[Miesiąc]]=7,pomiary__3[[#This Row],[Miesiąc]]=8),ROUNDDOWN(pomiary__3[[#This Row],[czujnik8]]*1.07,2),pomiary__3[[#This Row],[czujnik8]])</f>
        <v>7.78</v>
      </c>
      <c r="V9">
        <f>IF(AND(pomiary__3[[#This Row],[Dzień]]&gt;=5, pomiary__3[[#This Row],[Dzień]]&lt;10),pomiary__3[[#This Row],[czujnik9]]-1.2,pomiary__3[[#This Row],[czujnik9]])</f>
        <v>1.28</v>
      </c>
      <c r="X9">
        <f>MONTH(pomiary__3[[#This Row],[data]])</f>
        <v>2</v>
      </c>
    </row>
    <row r="10" spans="1:24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DAY(pomiary__3[[#This Row],[data]])</f>
        <v>6</v>
      </c>
      <c r="N10">
        <f>IF(AND(pomiary__3[[#This Row],[Dzień]]&gt;=5, pomiary__3[[#This Row],[Dzień]]&lt;10),pomiary__3[[#This Row],[czujnik1]]-1.2,pomiary__3[[#This Row],[czujnik1]])</f>
        <v>0.74</v>
      </c>
      <c r="O10">
        <f>IF(AND(pomiary__3[[#This Row],[Dzień]]&gt;=5, pomiary__3[[#This Row],[Dzień]]&lt;10),pomiary__3[[#This Row],[czujnik2]]-1.2,0)</f>
        <v>0.52</v>
      </c>
      <c r="U10">
        <f>IF(OR(pomiary__3[[#This Row],[Miesiąc]]=7,pomiary__3[[#This Row],[Miesiąc]]=8),ROUNDDOWN(pomiary__3[[#This Row],[czujnik8]]*1.07,2),pomiary__3[[#This Row],[czujnik8]])</f>
        <v>-7.12</v>
      </c>
      <c r="V10">
        <f>IF(AND(pomiary__3[[#This Row],[Dzień]]&gt;=5, pomiary__3[[#This Row],[Dzień]]&lt;10),pomiary__3[[#This Row],[czujnik9]]-1.2,pomiary__3[[#This Row],[czujnik9]])</f>
        <v>0.92000000000000015</v>
      </c>
      <c r="X10">
        <f>MONTH(pomiary__3[[#This Row],[data]])</f>
        <v>2</v>
      </c>
    </row>
    <row r="11" spans="1:24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DAY(pomiary__3[[#This Row],[data]])</f>
        <v>6</v>
      </c>
      <c r="N11">
        <f>IF(AND(pomiary__3[[#This Row],[Dzień]]&gt;=5, pomiary__3[[#This Row],[Dzień]]&lt;10),pomiary__3[[#This Row],[czujnik1]]-1.2,pomiary__3[[#This Row],[czujnik1]])</f>
        <v>7.61</v>
      </c>
      <c r="O11">
        <f>IF(AND(pomiary__3[[#This Row],[Dzień]]&gt;=5, pomiary__3[[#This Row],[Dzień]]&lt;10),pomiary__3[[#This Row],[czujnik2]]-1.2,0)</f>
        <v>-2.86</v>
      </c>
      <c r="U11">
        <f>IF(OR(pomiary__3[[#This Row],[Miesiąc]]=7,pomiary__3[[#This Row],[Miesiąc]]=8),ROUNDDOWN(pomiary__3[[#This Row],[czujnik8]]*1.07,2),pomiary__3[[#This Row],[czujnik8]])</f>
        <v>8.32</v>
      </c>
      <c r="V11">
        <f>IF(AND(pomiary__3[[#This Row],[Dzień]]&gt;=5, pomiary__3[[#This Row],[Dzień]]&lt;10),pomiary__3[[#This Row],[czujnik9]]-1.2,pomiary__3[[#This Row],[czujnik9]])</f>
        <v>-7.82</v>
      </c>
      <c r="X11">
        <f>MONTH(pomiary__3[[#This Row],[data]])</f>
        <v>2</v>
      </c>
    </row>
    <row r="12" spans="1:24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DAY(pomiary__3[[#This Row],[data]])</f>
        <v>9</v>
      </c>
      <c r="N12">
        <f>IF(AND(pomiary__3[[#This Row],[Dzień]]&gt;=5, pomiary__3[[#This Row],[Dzień]]&lt;10),pomiary__3[[#This Row],[czujnik1]]-1.2,pomiary__3[[#This Row],[czujnik1]])</f>
        <v>2.8</v>
      </c>
      <c r="O12">
        <f>IF(AND(pomiary__3[[#This Row],[Dzień]]&gt;=5, pomiary__3[[#This Row],[Dzień]]&lt;10),pomiary__3[[#This Row],[czujnik2]]-1.2,0)</f>
        <v>-7.92</v>
      </c>
      <c r="U12">
        <f>IF(OR(pomiary__3[[#This Row],[Miesiąc]]=7,pomiary__3[[#This Row],[Miesiąc]]=8),ROUNDDOWN(pomiary__3[[#This Row],[czujnik8]]*1.07,2),pomiary__3[[#This Row],[czujnik8]])</f>
        <v>2.88</v>
      </c>
      <c r="V12">
        <f>IF(AND(pomiary__3[[#This Row],[Dzień]]&gt;=5, pomiary__3[[#This Row],[Dzień]]&lt;10),pomiary__3[[#This Row],[czujnik9]]-1.2,pomiary__3[[#This Row],[czujnik9]])</f>
        <v>1.3800000000000001</v>
      </c>
      <c r="X12">
        <f>MONTH(pomiary__3[[#This Row],[data]])</f>
        <v>2</v>
      </c>
    </row>
    <row r="13" spans="1:24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DAY(pomiary__3[[#This Row],[data]])</f>
        <v>10</v>
      </c>
      <c r="N13">
        <f>IF(AND(pomiary__3[[#This Row],[Dzień]]&gt;=5, pomiary__3[[#This Row],[Dzień]]&lt;10),pomiary__3[[#This Row],[czujnik1]]-1.2,pomiary__3[[#This Row],[czujnik1]])</f>
        <v>-4.59</v>
      </c>
      <c r="O13">
        <f>IF(AND(pomiary__3[[#This Row],[Dzień]]&gt;=5, pomiary__3[[#This Row],[Dzień]]&lt;10),pomiary__3[[#This Row],[czujnik2]]-1.2,0)</f>
        <v>0</v>
      </c>
      <c r="U13">
        <f>IF(OR(pomiary__3[[#This Row],[Miesiąc]]=7,pomiary__3[[#This Row],[Miesiąc]]=8),ROUNDDOWN(pomiary__3[[#This Row],[czujnik8]]*1.07,2),pomiary__3[[#This Row],[czujnik8]])</f>
        <v>-6.54</v>
      </c>
      <c r="V13">
        <f>IF(AND(pomiary__3[[#This Row],[Dzień]]&gt;=5, pomiary__3[[#This Row],[Dzień]]&lt;10),pomiary__3[[#This Row],[czujnik9]]-1.2,pomiary__3[[#This Row],[czujnik9]])</f>
        <v>-2.4300000000000002</v>
      </c>
      <c r="X13">
        <f>MONTH(pomiary__3[[#This Row],[data]])</f>
        <v>2</v>
      </c>
    </row>
    <row r="14" spans="1:24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DAY(pomiary__3[[#This Row],[data]])</f>
        <v>10</v>
      </c>
      <c r="N14">
        <f>IF(AND(pomiary__3[[#This Row],[Dzień]]&gt;=5, pomiary__3[[#This Row],[Dzień]]&lt;10),pomiary__3[[#This Row],[czujnik1]]-1.2,pomiary__3[[#This Row],[czujnik1]])</f>
        <v>-5.82</v>
      </c>
      <c r="O14">
        <f>IF(AND(pomiary__3[[#This Row],[Dzień]]&gt;=5, pomiary__3[[#This Row],[Dzień]]&lt;10),pomiary__3[[#This Row],[czujnik2]]-1.2,0)</f>
        <v>0</v>
      </c>
      <c r="U14">
        <f>IF(OR(pomiary__3[[#This Row],[Miesiąc]]=7,pomiary__3[[#This Row],[Miesiąc]]=8),ROUNDDOWN(pomiary__3[[#This Row],[czujnik8]]*1.07,2),pomiary__3[[#This Row],[czujnik8]])</f>
        <v>4.29</v>
      </c>
      <c r="V14">
        <f>IF(AND(pomiary__3[[#This Row],[Dzień]]&gt;=5, pomiary__3[[#This Row],[Dzień]]&lt;10),pomiary__3[[#This Row],[czujnik9]]-1.2,pomiary__3[[#This Row],[czujnik9]])</f>
        <v>-7.29</v>
      </c>
      <c r="X14">
        <f>MONTH(pomiary__3[[#This Row],[data]])</f>
        <v>2</v>
      </c>
    </row>
    <row r="15" spans="1:24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DAY(pomiary__3[[#This Row],[data]])</f>
        <v>13</v>
      </c>
      <c r="N15">
        <f>IF(AND(pomiary__3[[#This Row],[Dzień]]&gt;=5, pomiary__3[[#This Row],[Dzień]]&lt;10),pomiary__3[[#This Row],[czujnik1]]-1.2,pomiary__3[[#This Row],[czujnik1]])</f>
        <v>8.26</v>
      </c>
      <c r="O15">
        <f>IF(AND(pomiary__3[[#This Row],[Dzień]]&gt;=5, pomiary__3[[#This Row],[Dzień]]&lt;10),pomiary__3[[#This Row],[czujnik2]]-1.2,0)</f>
        <v>0</v>
      </c>
      <c r="U15">
        <f>IF(OR(pomiary__3[[#This Row],[Miesiąc]]=7,pomiary__3[[#This Row],[Miesiąc]]=8),ROUNDDOWN(pomiary__3[[#This Row],[czujnik8]]*1.07,2),pomiary__3[[#This Row],[czujnik8]])</f>
        <v>5.46</v>
      </c>
      <c r="V15">
        <f>IF(AND(pomiary__3[[#This Row],[Dzień]]&gt;=5, pomiary__3[[#This Row],[Dzień]]&lt;10),pomiary__3[[#This Row],[czujnik9]]-1.2,pomiary__3[[#This Row],[czujnik9]])</f>
        <v>-4.66</v>
      </c>
      <c r="X15">
        <f>MONTH(pomiary__3[[#This Row],[data]])</f>
        <v>2</v>
      </c>
    </row>
    <row r="16" spans="1:24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DAY(pomiary__3[[#This Row],[data]])</f>
        <v>15</v>
      </c>
      <c r="N16">
        <f>IF(AND(pomiary__3[[#This Row],[Dzień]]&gt;=5, pomiary__3[[#This Row],[Dzień]]&lt;10),pomiary__3[[#This Row],[czujnik1]]-1.2,pomiary__3[[#This Row],[czujnik1]])</f>
        <v>7.43</v>
      </c>
      <c r="O16">
        <f>IF(AND(pomiary__3[[#This Row],[Dzień]]&gt;=5, pomiary__3[[#This Row],[Dzień]]&lt;10),pomiary__3[[#This Row],[czujnik2]]-1.2,0)</f>
        <v>0</v>
      </c>
      <c r="U16">
        <f>IF(OR(pomiary__3[[#This Row],[Miesiąc]]=7,pomiary__3[[#This Row],[Miesiąc]]=8),ROUNDDOWN(pomiary__3[[#This Row],[czujnik8]]*1.07,2),pomiary__3[[#This Row],[czujnik8]])</f>
        <v>-4.8499999999999996</v>
      </c>
      <c r="V16">
        <f>IF(AND(pomiary__3[[#This Row],[Dzień]]&gt;=5, pomiary__3[[#This Row],[Dzień]]&lt;10),pomiary__3[[#This Row],[czujnik9]]-1.2,pomiary__3[[#This Row],[czujnik9]])</f>
        <v>-4.21</v>
      </c>
      <c r="X16">
        <f>MONTH(pomiary__3[[#This Row],[data]])</f>
        <v>2</v>
      </c>
    </row>
    <row r="17" spans="1:24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DAY(pomiary__3[[#This Row],[data]])</f>
        <v>15</v>
      </c>
      <c r="N17">
        <f>IF(AND(pomiary__3[[#This Row],[Dzień]]&gt;=5, pomiary__3[[#This Row],[Dzień]]&lt;10),pomiary__3[[#This Row],[czujnik1]]-1.2,pomiary__3[[#This Row],[czujnik1]])</f>
        <v>-7.37</v>
      </c>
      <c r="O17">
        <f>IF(AND(pomiary__3[[#This Row],[Dzień]]&gt;=5, pomiary__3[[#This Row],[Dzień]]&lt;10),pomiary__3[[#This Row],[czujnik2]]-1.2,0)</f>
        <v>0</v>
      </c>
      <c r="U17">
        <f>IF(OR(pomiary__3[[#This Row],[Miesiąc]]=7,pomiary__3[[#This Row],[Miesiąc]]=8),ROUNDDOWN(pomiary__3[[#This Row],[czujnik8]]*1.07,2),pomiary__3[[#This Row],[czujnik8]])</f>
        <v>-4.58</v>
      </c>
      <c r="V17">
        <f>IF(AND(pomiary__3[[#This Row],[Dzień]]&gt;=5, pomiary__3[[#This Row],[Dzień]]&lt;10),pomiary__3[[#This Row],[czujnik9]]-1.2,pomiary__3[[#This Row],[czujnik9]])</f>
        <v>-6.18</v>
      </c>
      <c r="X17">
        <f>MONTH(pomiary__3[[#This Row],[data]])</f>
        <v>2</v>
      </c>
    </row>
    <row r="18" spans="1:24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DAY(pomiary__3[[#This Row],[data]])</f>
        <v>18</v>
      </c>
      <c r="N18">
        <f>IF(AND(pomiary__3[[#This Row],[Dzień]]&gt;=5, pomiary__3[[#This Row],[Dzień]]&lt;10),pomiary__3[[#This Row],[czujnik1]]-1.2,pomiary__3[[#This Row],[czujnik1]])</f>
        <v>7.78</v>
      </c>
      <c r="O18">
        <f>IF(AND(pomiary__3[[#This Row],[Dzień]]&gt;=5, pomiary__3[[#This Row],[Dzień]]&lt;10),pomiary__3[[#This Row],[czujnik2]]-1.2,0)</f>
        <v>0</v>
      </c>
      <c r="U18">
        <f>IF(OR(pomiary__3[[#This Row],[Miesiąc]]=7,pomiary__3[[#This Row],[Miesiąc]]=8),ROUNDDOWN(pomiary__3[[#This Row],[czujnik8]]*1.07,2),pomiary__3[[#This Row],[czujnik8]])</f>
        <v>-6.56</v>
      </c>
      <c r="V18">
        <f>IF(AND(pomiary__3[[#This Row],[Dzień]]&gt;=5, pomiary__3[[#This Row],[Dzień]]&lt;10),pomiary__3[[#This Row],[czujnik9]]-1.2,pomiary__3[[#This Row],[czujnik9]])</f>
        <v>-6.35</v>
      </c>
      <c r="X18">
        <f>MONTH(pomiary__3[[#This Row],[data]])</f>
        <v>2</v>
      </c>
    </row>
    <row r="19" spans="1:24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DAY(pomiary__3[[#This Row],[data]])</f>
        <v>18</v>
      </c>
      <c r="N19">
        <f>IF(AND(pomiary__3[[#This Row],[Dzień]]&gt;=5, pomiary__3[[#This Row],[Dzień]]&lt;10),pomiary__3[[#This Row],[czujnik1]]-1.2,pomiary__3[[#This Row],[czujnik1]])</f>
        <v>-5.59</v>
      </c>
      <c r="O19">
        <f>IF(AND(pomiary__3[[#This Row],[Dzień]]&gt;=5, pomiary__3[[#This Row],[Dzień]]&lt;10),pomiary__3[[#This Row],[czujnik2]]-1.2,0)</f>
        <v>0</v>
      </c>
      <c r="U19">
        <f>IF(OR(pomiary__3[[#This Row],[Miesiąc]]=7,pomiary__3[[#This Row],[Miesiąc]]=8),ROUNDDOWN(pomiary__3[[#This Row],[czujnik8]]*1.07,2),pomiary__3[[#This Row],[czujnik8]])</f>
        <v>0.74</v>
      </c>
      <c r="V19">
        <f>IF(AND(pomiary__3[[#This Row],[Dzień]]&gt;=5, pomiary__3[[#This Row],[Dzień]]&lt;10),pomiary__3[[#This Row],[czujnik9]]-1.2,pomiary__3[[#This Row],[czujnik9]])</f>
        <v>1.7</v>
      </c>
      <c r="X19">
        <f>MONTH(pomiary__3[[#This Row],[data]])</f>
        <v>2</v>
      </c>
    </row>
    <row r="20" spans="1:24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DAY(pomiary__3[[#This Row],[data]])</f>
        <v>18</v>
      </c>
      <c r="N20">
        <f>IF(AND(pomiary__3[[#This Row],[Dzień]]&gt;=5, pomiary__3[[#This Row],[Dzień]]&lt;10),pomiary__3[[#This Row],[czujnik1]]-1.2,pomiary__3[[#This Row],[czujnik1]])</f>
        <v>-5.61</v>
      </c>
      <c r="O20">
        <f>IF(AND(pomiary__3[[#This Row],[Dzień]]&gt;=5, pomiary__3[[#This Row],[Dzień]]&lt;10),pomiary__3[[#This Row],[czujnik2]]-1.2,0)</f>
        <v>0</v>
      </c>
      <c r="U20">
        <f>IF(OR(pomiary__3[[#This Row],[Miesiąc]]=7,pomiary__3[[#This Row],[Miesiąc]]=8),ROUNDDOWN(pomiary__3[[#This Row],[czujnik8]]*1.07,2),pomiary__3[[#This Row],[czujnik8]])</f>
        <v>2.27</v>
      </c>
      <c r="V20">
        <f>IF(AND(pomiary__3[[#This Row],[Dzień]]&gt;=5, pomiary__3[[#This Row],[Dzień]]&lt;10),pomiary__3[[#This Row],[czujnik9]]-1.2,pomiary__3[[#This Row],[czujnik9]])</f>
        <v>1.38</v>
      </c>
      <c r="X20">
        <f>MONTH(pomiary__3[[#This Row],[data]])</f>
        <v>2</v>
      </c>
    </row>
    <row r="21" spans="1:24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DAY(pomiary__3[[#This Row],[data]])</f>
        <v>20</v>
      </c>
      <c r="N21">
        <f>IF(AND(pomiary__3[[#This Row],[Dzień]]&gt;=5, pomiary__3[[#This Row],[Dzień]]&lt;10),pomiary__3[[#This Row],[czujnik1]]-1.2,pomiary__3[[#This Row],[czujnik1]])</f>
        <v>8.91</v>
      </c>
      <c r="O21">
        <f>IF(AND(pomiary__3[[#This Row],[Dzień]]&gt;=5, pomiary__3[[#This Row],[Dzień]]&lt;10),pomiary__3[[#This Row],[czujnik2]]-1.2,0)</f>
        <v>0</v>
      </c>
      <c r="U21">
        <f>IF(OR(pomiary__3[[#This Row],[Miesiąc]]=7,pomiary__3[[#This Row],[Miesiąc]]=8),ROUNDDOWN(pomiary__3[[#This Row],[czujnik8]]*1.07,2),pomiary__3[[#This Row],[czujnik8]])</f>
        <v>2.9</v>
      </c>
      <c r="V21">
        <f>IF(AND(pomiary__3[[#This Row],[Dzień]]&gt;=5, pomiary__3[[#This Row],[Dzień]]&lt;10),pomiary__3[[#This Row],[czujnik9]]-1.2,pomiary__3[[#This Row],[czujnik9]])</f>
        <v>-2.0099999999999998</v>
      </c>
      <c r="X21">
        <f>MONTH(pomiary__3[[#This Row],[data]])</f>
        <v>2</v>
      </c>
    </row>
    <row r="22" spans="1:24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DAY(pomiary__3[[#This Row],[data]])</f>
        <v>21</v>
      </c>
      <c r="N22">
        <f>IF(AND(pomiary__3[[#This Row],[Dzień]]&gt;=5, pomiary__3[[#This Row],[Dzień]]&lt;10),pomiary__3[[#This Row],[czujnik1]]-1.2,pomiary__3[[#This Row],[czujnik1]])</f>
        <v>6.18</v>
      </c>
      <c r="O22">
        <f>IF(AND(pomiary__3[[#This Row],[Dzień]]&gt;=5, pomiary__3[[#This Row],[Dzień]]&lt;10),pomiary__3[[#This Row],[czujnik2]]-1.2,0)</f>
        <v>0</v>
      </c>
      <c r="U22">
        <f>IF(OR(pomiary__3[[#This Row],[Miesiąc]]=7,pomiary__3[[#This Row],[Miesiąc]]=8),ROUNDDOWN(pomiary__3[[#This Row],[czujnik8]]*1.07,2),pomiary__3[[#This Row],[czujnik8]])</f>
        <v>4.6399999999999997</v>
      </c>
      <c r="V22">
        <f>IF(AND(pomiary__3[[#This Row],[Dzień]]&gt;=5, pomiary__3[[#This Row],[Dzień]]&lt;10),pomiary__3[[#This Row],[czujnik9]]-1.2,pomiary__3[[#This Row],[czujnik9]])</f>
        <v>-2.96</v>
      </c>
      <c r="X22">
        <f>MONTH(pomiary__3[[#This Row],[data]])</f>
        <v>2</v>
      </c>
    </row>
    <row r="23" spans="1:24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DAY(pomiary__3[[#This Row],[data]])</f>
        <v>24</v>
      </c>
      <c r="N23">
        <f>IF(AND(pomiary__3[[#This Row],[Dzień]]&gt;=5, pomiary__3[[#This Row],[Dzień]]&lt;10),pomiary__3[[#This Row],[czujnik1]]-1.2,pomiary__3[[#This Row],[czujnik1]])</f>
        <v>-3.2</v>
      </c>
      <c r="O23">
        <f>IF(AND(pomiary__3[[#This Row],[Dzień]]&gt;=5, pomiary__3[[#This Row],[Dzień]]&lt;10),pomiary__3[[#This Row],[czujnik2]]-1.2,0)</f>
        <v>0</v>
      </c>
      <c r="U23">
        <f>IF(OR(pomiary__3[[#This Row],[Miesiąc]]=7,pomiary__3[[#This Row],[Miesiąc]]=8),ROUNDDOWN(pomiary__3[[#This Row],[czujnik8]]*1.07,2),pomiary__3[[#This Row],[czujnik8]])</f>
        <v>-3.65</v>
      </c>
      <c r="V23">
        <f>IF(AND(pomiary__3[[#This Row],[Dzień]]&gt;=5, pomiary__3[[#This Row],[Dzień]]&lt;10),pomiary__3[[#This Row],[czujnik9]]-1.2,pomiary__3[[#This Row],[czujnik9]])</f>
        <v>-4.0999999999999996</v>
      </c>
      <c r="X23">
        <f>MONTH(pomiary__3[[#This Row],[data]])</f>
        <v>2</v>
      </c>
    </row>
    <row r="24" spans="1:24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DAY(pomiary__3[[#This Row],[data]])</f>
        <v>1</v>
      </c>
      <c r="N24">
        <f>IF(AND(pomiary__3[[#This Row],[Dzień]]&gt;=5, pomiary__3[[#This Row],[Dzień]]&lt;10),pomiary__3[[#This Row],[czujnik1]]-1.2,pomiary__3[[#This Row],[czujnik1]])</f>
        <v>6.8</v>
      </c>
      <c r="O24">
        <f>IF(AND(pomiary__3[[#This Row],[Dzień]]&gt;=5, pomiary__3[[#This Row],[Dzień]]&lt;10),pomiary__3[[#This Row],[czujnik2]]-1.2,0)</f>
        <v>0</v>
      </c>
      <c r="U24">
        <f>IF(OR(pomiary__3[[#This Row],[Miesiąc]]=7,pomiary__3[[#This Row],[Miesiąc]]=8),ROUNDDOWN(pomiary__3[[#This Row],[czujnik8]]*1.07,2),pomiary__3[[#This Row],[czujnik8]])</f>
        <v>7.18</v>
      </c>
      <c r="V24">
        <f>IF(AND(pomiary__3[[#This Row],[Dzień]]&gt;=5, pomiary__3[[#This Row],[Dzień]]&lt;10),pomiary__3[[#This Row],[czujnik9]]-1.2,pomiary__3[[#This Row],[czujnik9]])</f>
        <v>7.33</v>
      </c>
      <c r="X24">
        <f>MONTH(pomiary__3[[#This Row],[data]])</f>
        <v>3</v>
      </c>
    </row>
    <row r="25" spans="1:24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DAY(pomiary__3[[#This Row],[data]])</f>
        <v>2</v>
      </c>
      <c r="N25">
        <f>IF(AND(pomiary__3[[#This Row],[Dzień]]&gt;=5, pomiary__3[[#This Row],[Dzień]]&lt;10),pomiary__3[[#This Row],[czujnik1]]-1.2,pomiary__3[[#This Row],[czujnik1]])</f>
        <v>-3.15</v>
      </c>
      <c r="O25">
        <f>IF(AND(pomiary__3[[#This Row],[Dzień]]&gt;=5, pomiary__3[[#This Row],[Dzień]]&lt;10),pomiary__3[[#This Row],[czujnik2]]-1.2,0)</f>
        <v>0</v>
      </c>
      <c r="U25">
        <f>IF(OR(pomiary__3[[#This Row],[Miesiąc]]=7,pomiary__3[[#This Row],[Miesiąc]]=8),ROUNDDOWN(pomiary__3[[#This Row],[czujnik8]]*1.07,2),pomiary__3[[#This Row],[czujnik8]])</f>
        <v>-2.67</v>
      </c>
      <c r="V25">
        <f>IF(AND(pomiary__3[[#This Row],[Dzień]]&gt;=5, pomiary__3[[#This Row],[Dzień]]&lt;10),pomiary__3[[#This Row],[czujnik9]]-1.2,pomiary__3[[#This Row],[czujnik9]])</f>
        <v>6.36</v>
      </c>
      <c r="X25">
        <f>MONTH(pomiary__3[[#This Row],[data]])</f>
        <v>3</v>
      </c>
    </row>
    <row r="26" spans="1:24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DAY(pomiary__3[[#This Row],[data]])</f>
        <v>4</v>
      </c>
      <c r="N26">
        <f>IF(AND(pomiary__3[[#This Row],[Dzień]]&gt;=5, pomiary__3[[#This Row],[Dzień]]&lt;10),pomiary__3[[#This Row],[czujnik1]]-1.2,pomiary__3[[#This Row],[czujnik1]])</f>
        <v>-4.3899999999999997</v>
      </c>
      <c r="O26">
        <f>IF(AND(pomiary__3[[#This Row],[Dzień]]&gt;=5, pomiary__3[[#This Row],[Dzień]]&lt;10),pomiary__3[[#This Row],[czujnik2]]-1.2,0)</f>
        <v>0</v>
      </c>
      <c r="U26">
        <f>IF(OR(pomiary__3[[#This Row],[Miesiąc]]=7,pomiary__3[[#This Row],[Miesiąc]]=8),ROUNDDOWN(pomiary__3[[#This Row],[czujnik8]]*1.07,2),pomiary__3[[#This Row],[czujnik8]])</f>
        <v>-2.7</v>
      </c>
      <c r="V26">
        <f>IF(AND(pomiary__3[[#This Row],[Dzień]]&gt;=5, pomiary__3[[#This Row],[Dzień]]&lt;10),pomiary__3[[#This Row],[czujnik9]]-1.2,pomiary__3[[#This Row],[czujnik9]])</f>
        <v>5.24</v>
      </c>
      <c r="X26">
        <f>MONTH(pomiary__3[[#This Row],[data]])</f>
        <v>3</v>
      </c>
    </row>
    <row r="27" spans="1:24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DAY(pomiary__3[[#This Row],[data]])</f>
        <v>6</v>
      </c>
      <c r="N27">
        <f>IF(AND(pomiary__3[[#This Row],[Dzień]]&gt;=5, pomiary__3[[#This Row],[Dzień]]&lt;10),pomiary__3[[#This Row],[czujnik1]]-1.2,pomiary__3[[#This Row],[czujnik1]])</f>
        <v>-0.12999999999999989</v>
      </c>
      <c r="O27">
        <f>IF(AND(pomiary__3[[#This Row],[Dzień]]&gt;=5, pomiary__3[[#This Row],[Dzień]]&lt;10),pomiary__3[[#This Row],[czujnik2]]-1.2,0)</f>
        <v>3.29</v>
      </c>
      <c r="U27">
        <f>IF(OR(pomiary__3[[#This Row],[Miesiąc]]=7,pomiary__3[[#This Row],[Miesiąc]]=8),ROUNDDOWN(pomiary__3[[#This Row],[czujnik8]]*1.07,2),pomiary__3[[#This Row],[czujnik8]])</f>
        <v>-0.82</v>
      </c>
      <c r="V27">
        <f>IF(AND(pomiary__3[[#This Row],[Dzień]]&gt;=5, pomiary__3[[#This Row],[Dzień]]&lt;10),pomiary__3[[#This Row],[czujnik9]]-1.2,pomiary__3[[#This Row],[czujnik9]])</f>
        <v>0.42999999999999994</v>
      </c>
      <c r="X27">
        <f>MONTH(pomiary__3[[#This Row],[data]])</f>
        <v>3</v>
      </c>
    </row>
    <row r="28" spans="1:24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DAY(pomiary__3[[#This Row],[data]])</f>
        <v>7</v>
      </c>
      <c r="N28">
        <f>IF(AND(pomiary__3[[#This Row],[Dzień]]&gt;=5, pomiary__3[[#This Row],[Dzień]]&lt;10),pomiary__3[[#This Row],[czujnik1]]-1.2,pomiary__3[[#This Row],[czujnik1]])</f>
        <v>-5.5200000000000005</v>
      </c>
      <c r="O28">
        <f>IF(AND(pomiary__3[[#This Row],[Dzień]]&gt;=5, pomiary__3[[#This Row],[Dzień]]&lt;10),pomiary__3[[#This Row],[czujnik2]]-1.2,0)</f>
        <v>-5.5</v>
      </c>
      <c r="U28">
        <f>IF(OR(pomiary__3[[#This Row],[Miesiąc]]=7,pomiary__3[[#This Row],[Miesiąc]]=8),ROUNDDOWN(pomiary__3[[#This Row],[czujnik8]]*1.07,2),pomiary__3[[#This Row],[czujnik8]])</f>
        <v>1.75</v>
      </c>
      <c r="V28">
        <f>IF(AND(pomiary__3[[#This Row],[Dzień]]&gt;=5, pomiary__3[[#This Row],[Dzień]]&lt;10),pomiary__3[[#This Row],[czujnik9]]-1.2,pomiary__3[[#This Row],[czujnik9]])</f>
        <v>1.3699999999999999</v>
      </c>
      <c r="X28">
        <f>MONTH(pomiary__3[[#This Row],[data]])</f>
        <v>3</v>
      </c>
    </row>
    <row r="29" spans="1:24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DAY(pomiary__3[[#This Row],[data]])</f>
        <v>10</v>
      </c>
      <c r="N29">
        <f>IF(AND(pomiary__3[[#This Row],[Dzień]]&gt;=5, pomiary__3[[#This Row],[Dzień]]&lt;10),pomiary__3[[#This Row],[czujnik1]]-1.2,pomiary__3[[#This Row],[czujnik1]])</f>
        <v>8.94</v>
      </c>
      <c r="O29">
        <f>IF(AND(pomiary__3[[#This Row],[Dzień]]&gt;=5, pomiary__3[[#This Row],[Dzień]]&lt;10),pomiary__3[[#This Row],[czujnik2]]-1.2,0)</f>
        <v>0</v>
      </c>
      <c r="U29">
        <f>IF(OR(pomiary__3[[#This Row],[Miesiąc]]=7,pomiary__3[[#This Row],[Miesiąc]]=8),ROUNDDOWN(pomiary__3[[#This Row],[czujnik8]]*1.07,2),pomiary__3[[#This Row],[czujnik8]])</f>
        <v>-3.33</v>
      </c>
      <c r="V29">
        <f>IF(AND(pomiary__3[[#This Row],[Dzień]]&gt;=5, pomiary__3[[#This Row],[Dzień]]&lt;10),pomiary__3[[#This Row],[czujnik9]]-1.2,pomiary__3[[#This Row],[czujnik9]])</f>
        <v>3.39</v>
      </c>
      <c r="X29">
        <f>MONTH(pomiary__3[[#This Row],[data]])</f>
        <v>3</v>
      </c>
    </row>
    <row r="30" spans="1:24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DAY(pomiary__3[[#This Row],[data]])</f>
        <v>12</v>
      </c>
      <c r="N30">
        <f>IF(AND(pomiary__3[[#This Row],[Dzień]]&gt;=5, pomiary__3[[#This Row],[Dzień]]&lt;10),pomiary__3[[#This Row],[czujnik1]]-1.2,pomiary__3[[#This Row],[czujnik1]])</f>
        <v>-2.84</v>
      </c>
      <c r="O30">
        <f>IF(AND(pomiary__3[[#This Row],[Dzień]]&gt;=5, pomiary__3[[#This Row],[Dzień]]&lt;10),pomiary__3[[#This Row],[czujnik2]]-1.2,0)</f>
        <v>0</v>
      </c>
      <c r="U30">
        <f>IF(OR(pomiary__3[[#This Row],[Miesiąc]]=7,pomiary__3[[#This Row],[Miesiąc]]=8),ROUNDDOWN(pomiary__3[[#This Row],[czujnik8]]*1.07,2),pomiary__3[[#This Row],[czujnik8]])</f>
        <v>-5.8</v>
      </c>
      <c r="V30">
        <f>IF(AND(pomiary__3[[#This Row],[Dzień]]&gt;=5, pomiary__3[[#This Row],[Dzień]]&lt;10),pomiary__3[[#This Row],[czujnik9]]-1.2,pomiary__3[[#This Row],[czujnik9]])</f>
        <v>-7.56</v>
      </c>
      <c r="X30">
        <f>MONTH(pomiary__3[[#This Row],[data]])</f>
        <v>3</v>
      </c>
    </row>
    <row r="31" spans="1:24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DAY(pomiary__3[[#This Row],[data]])</f>
        <v>15</v>
      </c>
      <c r="N31">
        <f>IF(AND(pomiary__3[[#This Row],[Dzień]]&gt;=5, pomiary__3[[#This Row],[Dzień]]&lt;10),pomiary__3[[#This Row],[czujnik1]]-1.2,pomiary__3[[#This Row],[czujnik1]])</f>
        <v>-2.0099999999999998</v>
      </c>
      <c r="O31">
        <f>IF(AND(pomiary__3[[#This Row],[Dzień]]&gt;=5, pomiary__3[[#This Row],[Dzień]]&lt;10),pomiary__3[[#This Row],[czujnik2]]-1.2,0)</f>
        <v>0</v>
      </c>
      <c r="U31">
        <f>IF(OR(pomiary__3[[#This Row],[Miesiąc]]=7,pomiary__3[[#This Row],[Miesiąc]]=8),ROUNDDOWN(pomiary__3[[#This Row],[czujnik8]]*1.07,2),pomiary__3[[#This Row],[czujnik8]])</f>
        <v>7.96</v>
      </c>
      <c r="V31">
        <f>IF(AND(pomiary__3[[#This Row],[Dzień]]&gt;=5, pomiary__3[[#This Row],[Dzień]]&lt;10),pomiary__3[[#This Row],[czujnik9]]-1.2,pomiary__3[[#This Row],[czujnik9]])</f>
        <v>4.51</v>
      </c>
      <c r="X31">
        <f>MONTH(pomiary__3[[#This Row],[data]])</f>
        <v>3</v>
      </c>
    </row>
    <row r="32" spans="1:24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DAY(pomiary__3[[#This Row],[data]])</f>
        <v>18</v>
      </c>
      <c r="N32">
        <f>IF(AND(pomiary__3[[#This Row],[Dzień]]&gt;=5, pomiary__3[[#This Row],[Dzień]]&lt;10),pomiary__3[[#This Row],[czujnik1]]-1.2,pomiary__3[[#This Row],[czujnik1]])</f>
        <v>1.44</v>
      </c>
      <c r="O32">
        <f>IF(AND(pomiary__3[[#This Row],[Dzień]]&gt;=5, pomiary__3[[#This Row],[Dzień]]&lt;10),pomiary__3[[#This Row],[czujnik2]]-1.2,0)</f>
        <v>0</v>
      </c>
      <c r="U32">
        <f>IF(OR(pomiary__3[[#This Row],[Miesiąc]]=7,pomiary__3[[#This Row],[Miesiąc]]=8),ROUNDDOWN(pomiary__3[[#This Row],[czujnik8]]*1.07,2),pomiary__3[[#This Row],[czujnik8]])</f>
        <v>-6.89</v>
      </c>
      <c r="V32">
        <f>IF(AND(pomiary__3[[#This Row],[Dzień]]&gt;=5, pomiary__3[[#This Row],[Dzień]]&lt;10),pomiary__3[[#This Row],[czujnik9]]-1.2,pomiary__3[[#This Row],[czujnik9]])</f>
        <v>-3.19</v>
      </c>
      <c r="X32">
        <f>MONTH(pomiary__3[[#This Row],[data]])</f>
        <v>3</v>
      </c>
    </row>
    <row r="33" spans="1:24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DAY(pomiary__3[[#This Row],[data]])</f>
        <v>21</v>
      </c>
      <c r="N33">
        <f>IF(AND(pomiary__3[[#This Row],[Dzień]]&gt;=5, pomiary__3[[#This Row],[Dzień]]&lt;10),pomiary__3[[#This Row],[czujnik1]]-1.2,pomiary__3[[#This Row],[czujnik1]])</f>
        <v>0.98</v>
      </c>
      <c r="O33">
        <f>IF(AND(pomiary__3[[#This Row],[Dzień]]&gt;=5, pomiary__3[[#This Row],[Dzień]]&lt;10),pomiary__3[[#This Row],[czujnik2]]-1.2,0)</f>
        <v>0</v>
      </c>
      <c r="U33">
        <f>IF(OR(pomiary__3[[#This Row],[Miesiąc]]=7,pomiary__3[[#This Row],[Miesiąc]]=8),ROUNDDOWN(pomiary__3[[#This Row],[czujnik8]]*1.07,2),pomiary__3[[#This Row],[czujnik8]])</f>
        <v>5.65</v>
      </c>
      <c r="V33">
        <f>IF(AND(pomiary__3[[#This Row],[Dzień]]&gt;=5, pomiary__3[[#This Row],[Dzień]]&lt;10),pomiary__3[[#This Row],[czujnik9]]-1.2,pomiary__3[[#This Row],[czujnik9]])</f>
        <v>5.0999999999999996</v>
      </c>
      <c r="X33">
        <f>MONTH(pomiary__3[[#This Row],[data]])</f>
        <v>3</v>
      </c>
    </row>
    <row r="34" spans="1:24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DAY(pomiary__3[[#This Row],[data]])</f>
        <v>22</v>
      </c>
      <c r="N34">
        <f>IF(AND(pomiary__3[[#This Row],[Dzień]]&gt;=5, pomiary__3[[#This Row],[Dzień]]&lt;10),pomiary__3[[#This Row],[czujnik1]]-1.2,pomiary__3[[#This Row],[czujnik1]])</f>
        <v>5.83</v>
      </c>
      <c r="O34">
        <f>IF(AND(pomiary__3[[#This Row],[Dzień]]&gt;=5, pomiary__3[[#This Row],[Dzień]]&lt;10),pomiary__3[[#This Row],[czujnik2]]-1.2,0)</f>
        <v>0</v>
      </c>
      <c r="U34">
        <f>IF(OR(pomiary__3[[#This Row],[Miesiąc]]=7,pomiary__3[[#This Row],[Miesiąc]]=8),ROUNDDOWN(pomiary__3[[#This Row],[czujnik8]]*1.07,2),pomiary__3[[#This Row],[czujnik8]])</f>
        <v>-4.8</v>
      </c>
      <c r="V34">
        <f>IF(AND(pomiary__3[[#This Row],[Dzień]]&gt;=5, pomiary__3[[#This Row],[Dzień]]&lt;10),pomiary__3[[#This Row],[czujnik9]]-1.2,pomiary__3[[#This Row],[czujnik9]])</f>
        <v>2.92</v>
      </c>
      <c r="X34">
        <f>MONTH(pomiary__3[[#This Row],[data]])</f>
        <v>3</v>
      </c>
    </row>
    <row r="35" spans="1:24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DAY(pomiary__3[[#This Row],[data]])</f>
        <v>23</v>
      </c>
      <c r="N35">
        <f>IF(AND(pomiary__3[[#This Row],[Dzień]]&gt;=5, pomiary__3[[#This Row],[Dzień]]&lt;10),pomiary__3[[#This Row],[czujnik1]]-1.2,pomiary__3[[#This Row],[czujnik1]])</f>
        <v>-5.39</v>
      </c>
      <c r="O35">
        <f>IF(AND(pomiary__3[[#This Row],[Dzień]]&gt;=5, pomiary__3[[#This Row],[Dzień]]&lt;10),pomiary__3[[#This Row],[czujnik2]]-1.2,0)</f>
        <v>0</v>
      </c>
      <c r="U35">
        <f>IF(OR(pomiary__3[[#This Row],[Miesiąc]]=7,pomiary__3[[#This Row],[Miesiąc]]=8),ROUNDDOWN(pomiary__3[[#This Row],[czujnik8]]*1.07,2),pomiary__3[[#This Row],[czujnik8]])</f>
        <v>-2.19</v>
      </c>
      <c r="V35">
        <f>IF(AND(pomiary__3[[#This Row],[Dzień]]&gt;=5, pomiary__3[[#This Row],[Dzień]]&lt;10),pomiary__3[[#This Row],[czujnik9]]-1.2,pomiary__3[[#This Row],[czujnik9]])</f>
        <v>4.6100000000000003</v>
      </c>
      <c r="X35">
        <f>MONTH(pomiary__3[[#This Row],[data]])</f>
        <v>3</v>
      </c>
    </row>
    <row r="36" spans="1:24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DAY(pomiary__3[[#This Row],[data]])</f>
        <v>23</v>
      </c>
      <c r="N36">
        <f>IF(AND(pomiary__3[[#This Row],[Dzień]]&gt;=5, pomiary__3[[#This Row],[Dzień]]&lt;10),pomiary__3[[#This Row],[czujnik1]]-1.2,pomiary__3[[#This Row],[czujnik1]])</f>
        <v>7.98</v>
      </c>
      <c r="O36">
        <f>IF(AND(pomiary__3[[#This Row],[Dzień]]&gt;=5, pomiary__3[[#This Row],[Dzień]]&lt;10),pomiary__3[[#This Row],[czujnik2]]-1.2,0)</f>
        <v>0</v>
      </c>
      <c r="U36">
        <f>IF(OR(pomiary__3[[#This Row],[Miesiąc]]=7,pomiary__3[[#This Row],[Miesiąc]]=8),ROUNDDOWN(pomiary__3[[#This Row],[czujnik8]]*1.07,2),pomiary__3[[#This Row],[czujnik8]])</f>
        <v>3.23</v>
      </c>
      <c r="V36">
        <f>IF(AND(pomiary__3[[#This Row],[Dzień]]&gt;=5, pomiary__3[[#This Row],[Dzień]]&lt;10),pomiary__3[[#This Row],[czujnik9]]-1.2,pomiary__3[[#This Row],[czujnik9]])</f>
        <v>-7.13</v>
      </c>
      <c r="X36">
        <f>MONTH(pomiary__3[[#This Row],[data]])</f>
        <v>3</v>
      </c>
    </row>
    <row r="37" spans="1:24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DAY(pomiary__3[[#This Row],[data]])</f>
        <v>25</v>
      </c>
      <c r="N37">
        <f>IF(AND(pomiary__3[[#This Row],[Dzień]]&gt;=5, pomiary__3[[#This Row],[Dzień]]&lt;10),pomiary__3[[#This Row],[czujnik1]]-1.2,pomiary__3[[#This Row],[czujnik1]])</f>
        <v>2.92</v>
      </c>
      <c r="O37">
        <f>IF(AND(pomiary__3[[#This Row],[Dzień]]&gt;=5, pomiary__3[[#This Row],[Dzień]]&lt;10),pomiary__3[[#This Row],[czujnik2]]-1.2,0)</f>
        <v>0</v>
      </c>
      <c r="U37">
        <f>IF(OR(pomiary__3[[#This Row],[Miesiąc]]=7,pomiary__3[[#This Row],[Miesiąc]]=8),ROUNDDOWN(pomiary__3[[#This Row],[czujnik8]]*1.07,2),pomiary__3[[#This Row],[czujnik8]])</f>
        <v>6.34</v>
      </c>
      <c r="V37">
        <f>IF(AND(pomiary__3[[#This Row],[Dzień]]&gt;=5, pomiary__3[[#This Row],[Dzień]]&lt;10),pomiary__3[[#This Row],[czujnik9]]-1.2,pomiary__3[[#This Row],[czujnik9]])</f>
        <v>-5.17</v>
      </c>
      <c r="X37">
        <f>MONTH(pomiary__3[[#This Row],[data]])</f>
        <v>3</v>
      </c>
    </row>
    <row r="38" spans="1:24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DAY(pomiary__3[[#This Row],[data]])</f>
        <v>26</v>
      </c>
      <c r="N38">
        <f>IF(AND(pomiary__3[[#This Row],[Dzień]]&gt;=5, pomiary__3[[#This Row],[Dzień]]&lt;10),pomiary__3[[#This Row],[czujnik1]]-1.2,pomiary__3[[#This Row],[czujnik1]])</f>
        <v>5.68</v>
      </c>
      <c r="O38">
        <f>IF(AND(pomiary__3[[#This Row],[Dzień]]&gt;=5, pomiary__3[[#This Row],[Dzień]]&lt;10),pomiary__3[[#This Row],[czujnik2]]-1.2,0)</f>
        <v>0</v>
      </c>
      <c r="U38">
        <f>IF(OR(pomiary__3[[#This Row],[Miesiąc]]=7,pomiary__3[[#This Row],[Miesiąc]]=8),ROUNDDOWN(pomiary__3[[#This Row],[czujnik8]]*1.07,2),pomiary__3[[#This Row],[czujnik8]])</f>
        <v>-6.24</v>
      </c>
      <c r="V38">
        <f>IF(AND(pomiary__3[[#This Row],[Dzień]]&gt;=5, pomiary__3[[#This Row],[Dzień]]&lt;10),pomiary__3[[#This Row],[czujnik9]]-1.2,pomiary__3[[#This Row],[czujnik9]])</f>
        <v>-5.52</v>
      </c>
      <c r="X38">
        <f>MONTH(pomiary__3[[#This Row],[data]])</f>
        <v>3</v>
      </c>
    </row>
    <row r="39" spans="1:24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DAY(pomiary__3[[#This Row],[data]])</f>
        <v>26</v>
      </c>
      <c r="N39">
        <f>IF(AND(pomiary__3[[#This Row],[Dzień]]&gt;=5, pomiary__3[[#This Row],[Dzień]]&lt;10),pomiary__3[[#This Row],[czujnik1]]-1.2,pomiary__3[[#This Row],[czujnik1]])</f>
        <v>-3.88</v>
      </c>
      <c r="O39">
        <f>IF(AND(pomiary__3[[#This Row],[Dzień]]&gt;=5, pomiary__3[[#This Row],[Dzień]]&lt;10),pomiary__3[[#This Row],[czujnik2]]-1.2,0)</f>
        <v>0</v>
      </c>
      <c r="U39">
        <f>IF(OR(pomiary__3[[#This Row],[Miesiąc]]=7,pomiary__3[[#This Row],[Miesiąc]]=8),ROUNDDOWN(pomiary__3[[#This Row],[czujnik8]]*1.07,2),pomiary__3[[#This Row],[czujnik8]])</f>
        <v>6.75</v>
      </c>
      <c r="V39">
        <f>IF(AND(pomiary__3[[#This Row],[Dzień]]&gt;=5, pomiary__3[[#This Row],[Dzień]]&lt;10),pomiary__3[[#This Row],[czujnik9]]-1.2,pomiary__3[[#This Row],[czujnik9]])</f>
        <v>-0.73</v>
      </c>
      <c r="X39">
        <f>MONTH(pomiary__3[[#This Row],[data]])</f>
        <v>3</v>
      </c>
    </row>
    <row r="40" spans="1:24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DAY(pomiary__3[[#This Row],[data]])</f>
        <v>27</v>
      </c>
      <c r="N40">
        <f>IF(AND(pomiary__3[[#This Row],[Dzień]]&gt;=5, pomiary__3[[#This Row],[Dzień]]&lt;10),pomiary__3[[#This Row],[czujnik1]]-1.2,pomiary__3[[#This Row],[czujnik1]])</f>
        <v>-4.4800000000000004</v>
      </c>
      <c r="O40">
        <f>IF(AND(pomiary__3[[#This Row],[Dzień]]&gt;=5, pomiary__3[[#This Row],[Dzień]]&lt;10),pomiary__3[[#This Row],[czujnik2]]-1.2,0)</f>
        <v>0</v>
      </c>
      <c r="U40">
        <f>IF(OR(pomiary__3[[#This Row],[Miesiąc]]=7,pomiary__3[[#This Row],[Miesiąc]]=8),ROUNDDOWN(pomiary__3[[#This Row],[czujnik8]]*1.07,2),pomiary__3[[#This Row],[czujnik8]])</f>
        <v>-2.2599999999999998</v>
      </c>
      <c r="V40">
        <f>IF(AND(pomiary__3[[#This Row],[Dzień]]&gt;=5, pomiary__3[[#This Row],[Dzień]]&lt;10),pomiary__3[[#This Row],[czujnik9]]-1.2,pomiary__3[[#This Row],[czujnik9]])</f>
        <v>0.23</v>
      </c>
      <c r="X40">
        <f>MONTH(pomiary__3[[#This Row],[data]])</f>
        <v>3</v>
      </c>
    </row>
    <row r="41" spans="1:24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DAY(pomiary__3[[#This Row],[data]])</f>
        <v>28</v>
      </c>
      <c r="N41">
        <f>IF(AND(pomiary__3[[#This Row],[Dzień]]&gt;=5, pomiary__3[[#This Row],[Dzień]]&lt;10),pomiary__3[[#This Row],[czujnik1]]-1.2,pomiary__3[[#This Row],[czujnik1]])</f>
        <v>-3.04</v>
      </c>
      <c r="O41">
        <f>IF(AND(pomiary__3[[#This Row],[Dzień]]&gt;=5, pomiary__3[[#This Row],[Dzień]]&lt;10),pomiary__3[[#This Row],[czujnik2]]-1.2,0)</f>
        <v>0</v>
      </c>
      <c r="U41">
        <f>IF(OR(pomiary__3[[#This Row],[Miesiąc]]=7,pomiary__3[[#This Row],[Miesiąc]]=8),ROUNDDOWN(pomiary__3[[#This Row],[czujnik8]]*1.07,2),pomiary__3[[#This Row],[czujnik8]])</f>
        <v>5.8</v>
      </c>
      <c r="V41">
        <f>IF(AND(pomiary__3[[#This Row],[Dzień]]&gt;=5, pomiary__3[[#This Row],[Dzień]]&lt;10),pomiary__3[[#This Row],[czujnik9]]-1.2,pomiary__3[[#This Row],[czujnik9]])</f>
        <v>-7.14</v>
      </c>
      <c r="X41">
        <f>MONTH(pomiary__3[[#This Row],[data]])</f>
        <v>3</v>
      </c>
    </row>
    <row r="42" spans="1:24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DAY(pomiary__3[[#This Row],[data]])</f>
        <v>29</v>
      </c>
      <c r="N42">
        <f>IF(AND(pomiary__3[[#This Row],[Dzień]]&gt;=5, pomiary__3[[#This Row],[Dzień]]&lt;10),pomiary__3[[#This Row],[czujnik1]]-1.2,pomiary__3[[#This Row],[czujnik1]])</f>
        <v>-2.12</v>
      </c>
      <c r="O42">
        <f>IF(AND(pomiary__3[[#This Row],[Dzień]]&gt;=5, pomiary__3[[#This Row],[Dzień]]&lt;10),pomiary__3[[#This Row],[czujnik2]]-1.2,0)</f>
        <v>0</v>
      </c>
      <c r="U42">
        <f>IF(OR(pomiary__3[[#This Row],[Miesiąc]]=7,pomiary__3[[#This Row],[Miesiąc]]=8),ROUNDDOWN(pomiary__3[[#This Row],[czujnik8]]*1.07,2),pomiary__3[[#This Row],[czujnik8]])</f>
        <v>-5.75</v>
      </c>
      <c r="V42">
        <f>IF(AND(pomiary__3[[#This Row],[Dzień]]&gt;=5, pomiary__3[[#This Row],[Dzień]]&lt;10),pomiary__3[[#This Row],[czujnik9]]-1.2,pomiary__3[[#This Row],[czujnik9]])</f>
        <v>3.63</v>
      </c>
      <c r="X42">
        <f>MONTH(pomiary__3[[#This Row],[data]])</f>
        <v>3</v>
      </c>
    </row>
    <row r="43" spans="1:24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DAY(pomiary__3[[#This Row],[data]])</f>
        <v>8</v>
      </c>
      <c r="N43">
        <f>IF(AND(pomiary__3[[#This Row],[Dzień]]&gt;=5, pomiary__3[[#This Row],[Dzień]]&lt;10),pomiary__3[[#This Row],[czujnik1]]-1.2,pomiary__3[[#This Row],[czujnik1]])</f>
        <v>8.870000000000001</v>
      </c>
      <c r="O43">
        <f>IF(AND(pomiary__3[[#This Row],[Dzień]]&gt;=5, pomiary__3[[#This Row],[Dzień]]&lt;10),pomiary__3[[#This Row],[czujnik2]]-1.2,0)</f>
        <v>11.64</v>
      </c>
      <c r="U43">
        <f>IF(OR(pomiary__3[[#This Row],[Miesiąc]]=7,pomiary__3[[#This Row],[Miesiąc]]=8),ROUNDDOWN(pomiary__3[[#This Row],[czujnik8]]*1.07,2),pomiary__3[[#This Row],[czujnik8]])</f>
        <v>13.07</v>
      </c>
      <c r="V43">
        <f>IF(AND(pomiary__3[[#This Row],[Dzień]]&gt;=5, pomiary__3[[#This Row],[Dzień]]&lt;10),pomiary__3[[#This Row],[czujnik9]]-1.2,pomiary__3[[#This Row],[czujnik9]])</f>
        <v>13.190000000000001</v>
      </c>
      <c r="X43">
        <f>MONTH(pomiary__3[[#This Row],[data]])</f>
        <v>4</v>
      </c>
    </row>
    <row r="44" spans="1:24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DAY(pomiary__3[[#This Row],[data]])</f>
        <v>10</v>
      </c>
      <c r="N44">
        <f>IF(AND(pomiary__3[[#This Row],[Dzień]]&gt;=5, pomiary__3[[#This Row],[Dzień]]&lt;10),pomiary__3[[#This Row],[czujnik1]]-1.2,pomiary__3[[#This Row],[czujnik1]])</f>
        <v>14.14</v>
      </c>
      <c r="O44">
        <f>IF(AND(pomiary__3[[#This Row],[Dzień]]&gt;=5, pomiary__3[[#This Row],[Dzień]]&lt;10),pomiary__3[[#This Row],[czujnik2]]-1.2,0)</f>
        <v>0</v>
      </c>
      <c r="U44">
        <f>IF(OR(pomiary__3[[#This Row],[Miesiąc]]=7,pomiary__3[[#This Row],[Miesiąc]]=8),ROUNDDOWN(pomiary__3[[#This Row],[czujnik8]]*1.07,2),pomiary__3[[#This Row],[czujnik8]])</f>
        <v>11.66</v>
      </c>
      <c r="V44">
        <f>IF(AND(pomiary__3[[#This Row],[Dzień]]&gt;=5, pomiary__3[[#This Row],[Dzień]]&lt;10),pomiary__3[[#This Row],[czujnik9]]-1.2,pomiary__3[[#This Row],[czujnik9]])</f>
        <v>13</v>
      </c>
      <c r="X44">
        <f>MONTH(pomiary__3[[#This Row],[data]])</f>
        <v>4</v>
      </c>
    </row>
    <row r="45" spans="1:24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DAY(pomiary__3[[#This Row],[data]])</f>
        <v>12</v>
      </c>
      <c r="N45">
        <f>IF(AND(pomiary__3[[#This Row],[Dzień]]&gt;=5, pomiary__3[[#This Row],[Dzień]]&lt;10),pomiary__3[[#This Row],[czujnik1]]-1.2,pomiary__3[[#This Row],[czujnik1]])</f>
        <v>11.6</v>
      </c>
      <c r="O45">
        <f>IF(AND(pomiary__3[[#This Row],[Dzień]]&gt;=5, pomiary__3[[#This Row],[Dzień]]&lt;10),pomiary__3[[#This Row],[czujnik2]]-1.2,0)</f>
        <v>0</v>
      </c>
      <c r="U45">
        <f>IF(OR(pomiary__3[[#This Row],[Miesiąc]]=7,pomiary__3[[#This Row],[Miesiąc]]=8),ROUNDDOWN(pomiary__3[[#This Row],[czujnik8]]*1.07,2),pomiary__3[[#This Row],[czujnik8]])</f>
        <v>15.38</v>
      </c>
      <c r="V45">
        <f>IF(AND(pomiary__3[[#This Row],[Dzień]]&gt;=5, pomiary__3[[#This Row],[Dzień]]&lt;10),pomiary__3[[#This Row],[czujnik9]]-1.2,pomiary__3[[#This Row],[czujnik9]])</f>
        <v>15.98</v>
      </c>
      <c r="X45">
        <f>MONTH(pomiary__3[[#This Row],[data]])</f>
        <v>4</v>
      </c>
    </row>
    <row r="46" spans="1:24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DAY(pomiary__3[[#This Row],[data]])</f>
        <v>15</v>
      </c>
      <c r="N46">
        <f>IF(AND(pomiary__3[[#This Row],[Dzień]]&gt;=5, pomiary__3[[#This Row],[Dzień]]&lt;10),pomiary__3[[#This Row],[czujnik1]]-1.2,pomiary__3[[#This Row],[czujnik1]])</f>
        <v>14.13</v>
      </c>
      <c r="O46">
        <f>IF(AND(pomiary__3[[#This Row],[Dzień]]&gt;=5, pomiary__3[[#This Row],[Dzień]]&lt;10),pomiary__3[[#This Row],[czujnik2]]-1.2,0)</f>
        <v>0</v>
      </c>
      <c r="U46">
        <f>IF(OR(pomiary__3[[#This Row],[Miesiąc]]=7,pomiary__3[[#This Row],[Miesiąc]]=8),ROUNDDOWN(pomiary__3[[#This Row],[czujnik8]]*1.07,2),pomiary__3[[#This Row],[czujnik8]])</f>
        <v>12.05</v>
      </c>
      <c r="V46">
        <f>IF(AND(pomiary__3[[#This Row],[Dzień]]&gt;=5, pomiary__3[[#This Row],[Dzień]]&lt;10),pomiary__3[[#This Row],[czujnik9]]-1.2,pomiary__3[[#This Row],[czujnik9]])</f>
        <v>11.87</v>
      </c>
      <c r="X46">
        <f>MONTH(pomiary__3[[#This Row],[data]])</f>
        <v>4</v>
      </c>
    </row>
    <row r="47" spans="1:24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DAY(pomiary__3[[#This Row],[data]])</f>
        <v>18</v>
      </c>
      <c r="N47">
        <f>IF(AND(pomiary__3[[#This Row],[Dzień]]&gt;=5, pomiary__3[[#This Row],[Dzień]]&lt;10),pomiary__3[[#This Row],[czujnik1]]-1.2,pomiary__3[[#This Row],[czujnik1]])</f>
        <v>10.88</v>
      </c>
      <c r="O47">
        <f>IF(AND(pomiary__3[[#This Row],[Dzień]]&gt;=5, pomiary__3[[#This Row],[Dzień]]&lt;10),pomiary__3[[#This Row],[czujnik2]]-1.2,0)</f>
        <v>0</v>
      </c>
      <c r="U47">
        <f>IF(OR(pomiary__3[[#This Row],[Miesiąc]]=7,pomiary__3[[#This Row],[Miesiąc]]=8),ROUNDDOWN(pomiary__3[[#This Row],[czujnik8]]*1.07,2),pomiary__3[[#This Row],[czujnik8]])</f>
        <v>13.91</v>
      </c>
      <c r="V47">
        <f>IF(AND(pomiary__3[[#This Row],[Dzień]]&gt;=5, pomiary__3[[#This Row],[Dzień]]&lt;10),pomiary__3[[#This Row],[czujnik9]]-1.2,pomiary__3[[#This Row],[czujnik9]])</f>
        <v>13.86</v>
      </c>
      <c r="X47">
        <f>MONTH(pomiary__3[[#This Row],[data]])</f>
        <v>4</v>
      </c>
    </row>
    <row r="48" spans="1:24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DAY(pomiary__3[[#This Row],[data]])</f>
        <v>19</v>
      </c>
      <c r="N48">
        <f>IF(AND(pomiary__3[[#This Row],[Dzień]]&gt;=5, pomiary__3[[#This Row],[Dzień]]&lt;10),pomiary__3[[#This Row],[czujnik1]]-1.2,pomiary__3[[#This Row],[czujnik1]])</f>
        <v>15.28</v>
      </c>
      <c r="O48">
        <f>IF(AND(pomiary__3[[#This Row],[Dzień]]&gt;=5, pomiary__3[[#This Row],[Dzień]]&lt;10),pomiary__3[[#This Row],[czujnik2]]-1.2,0)</f>
        <v>0</v>
      </c>
      <c r="U48">
        <f>IF(OR(pomiary__3[[#This Row],[Miesiąc]]=7,pomiary__3[[#This Row],[Miesiąc]]=8),ROUNDDOWN(pomiary__3[[#This Row],[czujnik8]]*1.07,2),pomiary__3[[#This Row],[czujnik8]])</f>
        <v>14.58</v>
      </c>
      <c r="V48">
        <f>IF(AND(pomiary__3[[#This Row],[Dzień]]&gt;=5, pomiary__3[[#This Row],[Dzień]]&lt;10),pomiary__3[[#This Row],[czujnik9]]-1.2,pomiary__3[[#This Row],[czujnik9]])</f>
        <v>13.66</v>
      </c>
      <c r="X48">
        <f>MONTH(pomiary__3[[#This Row],[data]])</f>
        <v>4</v>
      </c>
    </row>
    <row r="49" spans="1:24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DAY(pomiary__3[[#This Row],[data]])</f>
        <v>20</v>
      </c>
      <c r="N49">
        <f>IF(AND(pomiary__3[[#This Row],[Dzień]]&gt;=5, pomiary__3[[#This Row],[Dzień]]&lt;10),pomiary__3[[#This Row],[czujnik1]]-1.2,pomiary__3[[#This Row],[czujnik1]])</f>
        <v>11.09</v>
      </c>
      <c r="O49">
        <f>IF(AND(pomiary__3[[#This Row],[Dzień]]&gt;=5, pomiary__3[[#This Row],[Dzień]]&lt;10),pomiary__3[[#This Row],[czujnik2]]-1.2,0)</f>
        <v>0</v>
      </c>
      <c r="U49">
        <f>IF(OR(pomiary__3[[#This Row],[Miesiąc]]=7,pomiary__3[[#This Row],[Miesiąc]]=8),ROUNDDOWN(pomiary__3[[#This Row],[czujnik8]]*1.07,2),pomiary__3[[#This Row],[czujnik8]])</f>
        <v>13.94</v>
      </c>
      <c r="V49">
        <f>IF(AND(pomiary__3[[#This Row],[Dzień]]&gt;=5, pomiary__3[[#This Row],[Dzień]]&lt;10),pomiary__3[[#This Row],[czujnik9]]-1.2,pomiary__3[[#This Row],[czujnik9]])</f>
        <v>15.76</v>
      </c>
      <c r="X49">
        <f>MONTH(pomiary__3[[#This Row],[data]])</f>
        <v>4</v>
      </c>
    </row>
    <row r="50" spans="1:24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DAY(pomiary__3[[#This Row],[data]])</f>
        <v>20</v>
      </c>
      <c r="N50">
        <f>IF(AND(pomiary__3[[#This Row],[Dzień]]&gt;=5, pomiary__3[[#This Row],[Dzień]]&lt;10),pomiary__3[[#This Row],[czujnik1]]-1.2,pomiary__3[[#This Row],[czujnik1]])</f>
        <v>10.38</v>
      </c>
      <c r="O50">
        <f>IF(AND(pomiary__3[[#This Row],[Dzień]]&gt;=5, pomiary__3[[#This Row],[Dzień]]&lt;10),pomiary__3[[#This Row],[czujnik2]]-1.2,0)</f>
        <v>0</v>
      </c>
      <c r="U50">
        <f>IF(OR(pomiary__3[[#This Row],[Miesiąc]]=7,pomiary__3[[#This Row],[Miesiąc]]=8),ROUNDDOWN(pomiary__3[[#This Row],[czujnik8]]*1.07,2),pomiary__3[[#This Row],[czujnik8]])</f>
        <v>13.52</v>
      </c>
      <c r="V50">
        <f>IF(AND(pomiary__3[[#This Row],[Dzień]]&gt;=5, pomiary__3[[#This Row],[Dzień]]&lt;10),pomiary__3[[#This Row],[czujnik9]]-1.2,pomiary__3[[#This Row],[czujnik9]])</f>
        <v>15.54</v>
      </c>
      <c r="X50">
        <f>MONTH(pomiary__3[[#This Row],[data]])</f>
        <v>4</v>
      </c>
    </row>
    <row r="51" spans="1:24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DAY(pomiary__3[[#This Row],[data]])</f>
        <v>24</v>
      </c>
      <c r="N51">
        <f>IF(AND(pomiary__3[[#This Row],[Dzień]]&gt;=5, pomiary__3[[#This Row],[Dzień]]&lt;10),pomiary__3[[#This Row],[czujnik1]]-1.2,pomiary__3[[#This Row],[czujnik1]])</f>
        <v>15.66</v>
      </c>
      <c r="O51">
        <f>IF(AND(pomiary__3[[#This Row],[Dzień]]&gt;=5, pomiary__3[[#This Row],[Dzień]]&lt;10),pomiary__3[[#This Row],[czujnik2]]-1.2,0)</f>
        <v>0</v>
      </c>
      <c r="U51">
        <f>IF(OR(pomiary__3[[#This Row],[Miesiąc]]=7,pomiary__3[[#This Row],[Miesiąc]]=8),ROUNDDOWN(pomiary__3[[#This Row],[czujnik8]]*1.07,2),pomiary__3[[#This Row],[czujnik8]])</f>
        <v>12.18</v>
      </c>
      <c r="V51">
        <f>IF(AND(pomiary__3[[#This Row],[Dzień]]&gt;=5, pomiary__3[[#This Row],[Dzień]]&lt;10),pomiary__3[[#This Row],[czujnik9]]-1.2,pomiary__3[[#This Row],[czujnik9]])</f>
        <v>12.63</v>
      </c>
      <c r="X51">
        <f>MONTH(pomiary__3[[#This Row],[data]])</f>
        <v>4</v>
      </c>
    </row>
    <row r="52" spans="1:24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DAY(pomiary__3[[#This Row],[data]])</f>
        <v>25</v>
      </c>
      <c r="N52">
        <f>IF(AND(pomiary__3[[#This Row],[Dzień]]&gt;=5, pomiary__3[[#This Row],[Dzień]]&lt;10),pomiary__3[[#This Row],[czujnik1]]-1.2,pomiary__3[[#This Row],[czujnik1]])</f>
        <v>11.94</v>
      </c>
      <c r="O52">
        <f>IF(AND(pomiary__3[[#This Row],[Dzień]]&gt;=5, pomiary__3[[#This Row],[Dzień]]&lt;10),pomiary__3[[#This Row],[czujnik2]]-1.2,0)</f>
        <v>0</v>
      </c>
      <c r="U52">
        <f>IF(OR(pomiary__3[[#This Row],[Miesiąc]]=7,pomiary__3[[#This Row],[Miesiąc]]=8),ROUNDDOWN(pomiary__3[[#This Row],[czujnik8]]*1.07,2),pomiary__3[[#This Row],[czujnik8]])</f>
        <v>15.81</v>
      </c>
      <c r="V52">
        <f>IF(AND(pomiary__3[[#This Row],[Dzień]]&gt;=5, pomiary__3[[#This Row],[Dzień]]&lt;10),pomiary__3[[#This Row],[czujnik9]]-1.2,pomiary__3[[#This Row],[czujnik9]])</f>
        <v>14</v>
      </c>
      <c r="X52">
        <f>MONTH(pomiary__3[[#This Row],[data]])</f>
        <v>4</v>
      </c>
    </row>
    <row r="53" spans="1:24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DAY(pomiary__3[[#This Row],[data]])</f>
        <v>25</v>
      </c>
      <c r="N53">
        <f>IF(AND(pomiary__3[[#This Row],[Dzień]]&gt;=5, pomiary__3[[#This Row],[Dzień]]&lt;10),pomiary__3[[#This Row],[czujnik1]]-1.2,pomiary__3[[#This Row],[czujnik1]])</f>
        <v>14.53</v>
      </c>
      <c r="O53">
        <f>IF(AND(pomiary__3[[#This Row],[Dzień]]&gt;=5, pomiary__3[[#This Row],[Dzień]]&lt;10),pomiary__3[[#This Row],[czujnik2]]-1.2,0)</f>
        <v>0</v>
      </c>
      <c r="U53">
        <f>IF(OR(pomiary__3[[#This Row],[Miesiąc]]=7,pomiary__3[[#This Row],[Miesiąc]]=8),ROUNDDOWN(pomiary__3[[#This Row],[czujnik8]]*1.07,2),pomiary__3[[#This Row],[czujnik8]])</f>
        <v>12.75</v>
      </c>
      <c r="V53">
        <f>IF(AND(pomiary__3[[#This Row],[Dzień]]&gt;=5, pomiary__3[[#This Row],[Dzień]]&lt;10),pomiary__3[[#This Row],[czujnik9]]-1.2,pomiary__3[[#This Row],[czujnik9]])</f>
        <v>10.43</v>
      </c>
      <c r="X53">
        <f>MONTH(pomiary__3[[#This Row],[data]])</f>
        <v>4</v>
      </c>
    </row>
    <row r="54" spans="1:24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DAY(pomiary__3[[#This Row],[data]])</f>
        <v>27</v>
      </c>
      <c r="N54">
        <f>IF(AND(pomiary__3[[#This Row],[Dzień]]&gt;=5, pomiary__3[[#This Row],[Dzień]]&lt;10),pomiary__3[[#This Row],[czujnik1]]-1.2,pomiary__3[[#This Row],[czujnik1]])</f>
        <v>10.98</v>
      </c>
      <c r="O54">
        <f>IF(AND(pomiary__3[[#This Row],[Dzień]]&gt;=5, pomiary__3[[#This Row],[Dzień]]&lt;10),pomiary__3[[#This Row],[czujnik2]]-1.2,0)</f>
        <v>0</v>
      </c>
      <c r="U54">
        <f>IF(OR(pomiary__3[[#This Row],[Miesiąc]]=7,pomiary__3[[#This Row],[Miesiąc]]=8),ROUNDDOWN(pomiary__3[[#This Row],[czujnik8]]*1.07,2),pomiary__3[[#This Row],[czujnik8]])</f>
        <v>12.45</v>
      </c>
      <c r="V54">
        <f>IF(AND(pomiary__3[[#This Row],[Dzień]]&gt;=5, pomiary__3[[#This Row],[Dzień]]&lt;10),pomiary__3[[#This Row],[czujnik9]]-1.2,pomiary__3[[#This Row],[czujnik9]])</f>
        <v>12.96</v>
      </c>
      <c r="X54">
        <f>MONTH(pomiary__3[[#This Row],[data]])</f>
        <v>4</v>
      </c>
    </row>
    <row r="55" spans="1:24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DAY(pomiary__3[[#This Row],[data]])</f>
        <v>29</v>
      </c>
      <c r="N55">
        <f>IF(AND(pomiary__3[[#This Row],[Dzień]]&gt;=5, pomiary__3[[#This Row],[Dzień]]&lt;10),pomiary__3[[#This Row],[czujnik1]]-1.2,pomiary__3[[#This Row],[czujnik1]])</f>
        <v>12.88</v>
      </c>
      <c r="O55">
        <f>IF(AND(pomiary__3[[#This Row],[Dzień]]&gt;=5, pomiary__3[[#This Row],[Dzień]]&lt;10),pomiary__3[[#This Row],[czujnik2]]-1.2,0)</f>
        <v>0</v>
      </c>
      <c r="U55">
        <f>IF(OR(pomiary__3[[#This Row],[Miesiąc]]=7,pomiary__3[[#This Row],[Miesiąc]]=8),ROUNDDOWN(pomiary__3[[#This Row],[czujnik8]]*1.07,2),pomiary__3[[#This Row],[czujnik8]])</f>
        <v>15.32</v>
      </c>
      <c r="V55">
        <f>IF(AND(pomiary__3[[#This Row],[Dzień]]&gt;=5, pomiary__3[[#This Row],[Dzień]]&lt;10),pomiary__3[[#This Row],[czujnik9]]-1.2,pomiary__3[[#This Row],[czujnik9]])</f>
        <v>12.4</v>
      </c>
      <c r="X55">
        <f>MONTH(pomiary__3[[#This Row],[data]])</f>
        <v>4</v>
      </c>
    </row>
    <row r="56" spans="1:24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DAY(pomiary__3[[#This Row],[data]])</f>
        <v>2</v>
      </c>
      <c r="N56">
        <f>IF(AND(pomiary__3[[#This Row],[Dzień]]&gt;=5, pomiary__3[[#This Row],[Dzień]]&lt;10),pomiary__3[[#This Row],[czujnik1]]-1.2,pomiary__3[[#This Row],[czujnik1]])</f>
        <v>11.74</v>
      </c>
      <c r="O56">
        <f>IF(AND(pomiary__3[[#This Row],[Dzień]]&gt;=5, pomiary__3[[#This Row],[Dzień]]&lt;10),pomiary__3[[#This Row],[czujnik2]]-1.2,0)</f>
        <v>0</v>
      </c>
      <c r="U56">
        <f>IF(OR(pomiary__3[[#This Row],[Miesiąc]]=7,pomiary__3[[#This Row],[Miesiąc]]=8),ROUNDDOWN(pomiary__3[[#This Row],[czujnik8]]*1.07,2),pomiary__3[[#This Row],[czujnik8]])</f>
        <v>12.58</v>
      </c>
      <c r="V56">
        <f>IF(AND(pomiary__3[[#This Row],[Dzień]]&gt;=5, pomiary__3[[#This Row],[Dzień]]&lt;10),pomiary__3[[#This Row],[czujnik9]]-1.2,pomiary__3[[#This Row],[czujnik9]])</f>
        <v>13.63</v>
      </c>
      <c r="X56">
        <f>MONTH(pomiary__3[[#This Row],[data]])</f>
        <v>5</v>
      </c>
    </row>
    <row r="57" spans="1:24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DAY(pomiary__3[[#This Row],[data]])</f>
        <v>3</v>
      </c>
      <c r="N57">
        <f>IF(AND(pomiary__3[[#This Row],[Dzień]]&gt;=5, pomiary__3[[#This Row],[Dzień]]&lt;10),pomiary__3[[#This Row],[czujnik1]]-1.2,pomiary__3[[#This Row],[czujnik1]])</f>
        <v>13.25</v>
      </c>
      <c r="O57">
        <f>IF(AND(pomiary__3[[#This Row],[Dzień]]&gt;=5, pomiary__3[[#This Row],[Dzień]]&lt;10),pomiary__3[[#This Row],[czujnik2]]-1.2,0)</f>
        <v>0</v>
      </c>
      <c r="U57">
        <f>IF(OR(pomiary__3[[#This Row],[Miesiąc]]=7,pomiary__3[[#This Row],[Miesiąc]]=8),ROUNDDOWN(pomiary__3[[#This Row],[czujnik8]]*1.07,2),pomiary__3[[#This Row],[czujnik8]])</f>
        <v>10.88</v>
      </c>
      <c r="V57">
        <f>IF(AND(pomiary__3[[#This Row],[Dzień]]&gt;=5, pomiary__3[[#This Row],[Dzień]]&lt;10),pomiary__3[[#This Row],[czujnik9]]-1.2,pomiary__3[[#This Row],[czujnik9]])</f>
        <v>12.95</v>
      </c>
      <c r="X57">
        <f>MONTH(pomiary__3[[#This Row],[data]])</f>
        <v>5</v>
      </c>
    </row>
    <row r="58" spans="1:24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DAY(pomiary__3[[#This Row],[data]])</f>
        <v>5</v>
      </c>
      <c r="N58">
        <f>IF(AND(pomiary__3[[#This Row],[Dzień]]&gt;=5, pomiary__3[[#This Row],[Dzień]]&lt;10),pomiary__3[[#This Row],[czujnik1]]-1.2,pomiary__3[[#This Row],[czujnik1]])</f>
        <v>9.4600000000000009</v>
      </c>
      <c r="O58">
        <f>IF(AND(pomiary__3[[#This Row],[Dzień]]&gt;=5, pomiary__3[[#This Row],[Dzień]]&lt;10),pomiary__3[[#This Row],[czujnik2]]-1.2,0)</f>
        <v>9.39</v>
      </c>
      <c r="U58">
        <f>IF(OR(pomiary__3[[#This Row],[Miesiąc]]=7,pomiary__3[[#This Row],[Miesiąc]]=8),ROUNDDOWN(pomiary__3[[#This Row],[czujnik8]]*1.07,2),pomiary__3[[#This Row],[czujnik8]])</f>
        <v>14.52</v>
      </c>
      <c r="V58">
        <f>IF(AND(pomiary__3[[#This Row],[Dzień]]&gt;=5, pomiary__3[[#This Row],[Dzień]]&lt;10),pomiary__3[[#This Row],[czujnik9]]-1.2,pomiary__3[[#This Row],[czujnik9]])</f>
        <v>10.450000000000001</v>
      </c>
      <c r="X58">
        <f>MONTH(pomiary__3[[#This Row],[data]])</f>
        <v>5</v>
      </c>
    </row>
    <row r="59" spans="1:24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DAY(pomiary__3[[#This Row],[data]])</f>
        <v>5</v>
      </c>
      <c r="N59">
        <f>IF(AND(pomiary__3[[#This Row],[Dzień]]&gt;=5, pomiary__3[[#This Row],[Dzień]]&lt;10),pomiary__3[[#This Row],[czujnik1]]-1.2,pomiary__3[[#This Row],[czujnik1]])</f>
        <v>11.200000000000001</v>
      </c>
      <c r="O59">
        <f>IF(AND(pomiary__3[[#This Row],[Dzień]]&gt;=5, pomiary__3[[#This Row],[Dzień]]&lt;10),pomiary__3[[#This Row],[czujnik2]]-1.2,0)</f>
        <v>10.65</v>
      </c>
      <c r="U59">
        <f>IF(OR(pomiary__3[[#This Row],[Miesiąc]]=7,pomiary__3[[#This Row],[Miesiąc]]=8),ROUNDDOWN(pomiary__3[[#This Row],[czujnik8]]*1.07,2),pomiary__3[[#This Row],[czujnik8]])</f>
        <v>11.35</v>
      </c>
      <c r="V59">
        <f>IF(AND(pomiary__3[[#This Row],[Dzień]]&gt;=5, pomiary__3[[#This Row],[Dzień]]&lt;10),pomiary__3[[#This Row],[czujnik9]]-1.2,pomiary__3[[#This Row],[czujnik9]])</f>
        <v>12.440000000000001</v>
      </c>
      <c r="X59">
        <f>MONTH(pomiary__3[[#This Row],[data]])</f>
        <v>5</v>
      </c>
    </row>
    <row r="60" spans="1:24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DAY(pomiary__3[[#This Row],[data]])</f>
        <v>5</v>
      </c>
      <c r="N60">
        <f>IF(AND(pomiary__3[[#This Row],[Dzień]]&gt;=5, pomiary__3[[#This Row],[Dzień]]&lt;10),pomiary__3[[#This Row],[czujnik1]]-1.2,pomiary__3[[#This Row],[czujnik1]])</f>
        <v>13.020000000000001</v>
      </c>
      <c r="O60">
        <f>IF(AND(pomiary__3[[#This Row],[Dzień]]&gt;=5, pomiary__3[[#This Row],[Dzień]]&lt;10),pomiary__3[[#This Row],[czujnik2]]-1.2,0)</f>
        <v>10.050000000000001</v>
      </c>
      <c r="U60">
        <f>IF(OR(pomiary__3[[#This Row],[Miesiąc]]=7,pomiary__3[[#This Row],[Miesiąc]]=8),ROUNDDOWN(pomiary__3[[#This Row],[czujnik8]]*1.07,2),pomiary__3[[#This Row],[czujnik8]])</f>
        <v>15.35</v>
      </c>
      <c r="V60">
        <f>IF(AND(pomiary__3[[#This Row],[Dzień]]&gt;=5, pomiary__3[[#This Row],[Dzień]]&lt;10),pomiary__3[[#This Row],[czujnik9]]-1.2,pomiary__3[[#This Row],[czujnik9]])</f>
        <v>10.940000000000001</v>
      </c>
      <c r="X60">
        <f>MONTH(pomiary__3[[#This Row],[data]])</f>
        <v>5</v>
      </c>
    </row>
    <row r="61" spans="1:24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DAY(pomiary__3[[#This Row],[data]])</f>
        <v>6</v>
      </c>
      <c r="N61">
        <f>IF(AND(pomiary__3[[#This Row],[Dzień]]&gt;=5, pomiary__3[[#This Row],[Dzień]]&lt;10),pomiary__3[[#This Row],[czujnik1]]-1.2,pomiary__3[[#This Row],[czujnik1]])</f>
        <v>13.63</v>
      </c>
      <c r="O61">
        <f>IF(AND(pomiary__3[[#This Row],[Dzień]]&gt;=5, pomiary__3[[#This Row],[Dzień]]&lt;10),pomiary__3[[#This Row],[czujnik2]]-1.2,0)</f>
        <v>8.81</v>
      </c>
      <c r="U61">
        <f>IF(OR(pomiary__3[[#This Row],[Miesiąc]]=7,pomiary__3[[#This Row],[Miesiąc]]=8),ROUNDDOWN(pomiary__3[[#This Row],[czujnik8]]*1.07,2),pomiary__3[[#This Row],[czujnik8]])</f>
        <v>15.81</v>
      </c>
      <c r="V61">
        <f>IF(AND(pomiary__3[[#This Row],[Dzień]]&gt;=5, pomiary__3[[#This Row],[Dzień]]&lt;10),pomiary__3[[#This Row],[czujnik9]]-1.2,pomiary__3[[#This Row],[czujnik9]])</f>
        <v>10</v>
      </c>
      <c r="X61">
        <f>MONTH(pomiary__3[[#This Row],[data]])</f>
        <v>5</v>
      </c>
    </row>
    <row r="62" spans="1:24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DAY(pomiary__3[[#This Row],[data]])</f>
        <v>8</v>
      </c>
      <c r="N62">
        <f>IF(AND(pomiary__3[[#This Row],[Dzień]]&gt;=5, pomiary__3[[#This Row],[Dzień]]&lt;10),pomiary__3[[#This Row],[czujnik1]]-1.2,pomiary__3[[#This Row],[czujnik1]])</f>
        <v>12.42</v>
      </c>
      <c r="O62">
        <f>IF(AND(pomiary__3[[#This Row],[Dzień]]&gt;=5, pomiary__3[[#This Row],[Dzień]]&lt;10),pomiary__3[[#This Row],[czujnik2]]-1.2,0)</f>
        <v>12.370000000000001</v>
      </c>
      <c r="U62">
        <f>IF(OR(pomiary__3[[#This Row],[Miesiąc]]=7,pomiary__3[[#This Row],[Miesiąc]]=8),ROUNDDOWN(pomiary__3[[#This Row],[czujnik8]]*1.07,2),pomiary__3[[#This Row],[czujnik8]])</f>
        <v>11.12</v>
      </c>
      <c r="V62">
        <f>IF(AND(pomiary__3[[#This Row],[Dzień]]&gt;=5, pomiary__3[[#This Row],[Dzień]]&lt;10),pomiary__3[[#This Row],[czujnik9]]-1.2,pomiary__3[[#This Row],[czujnik9]])</f>
        <v>9.6100000000000012</v>
      </c>
      <c r="X62">
        <f>MONTH(pomiary__3[[#This Row],[data]])</f>
        <v>5</v>
      </c>
    </row>
    <row r="63" spans="1:24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DAY(pomiary__3[[#This Row],[data]])</f>
        <v>8</v>
      </c>
      <c r="N63">
        <f>IF(AND(pomiary__3[[#This Row],[Dzień]]&gt;=5, pomiary__3[[#This Row],[Dzień]]&lt;10),pomiary__3[[#This Row],[czujnik1]]-1.2,pomiary__3[[#This Row],[czujnik1]])</f>
        <v>11.05</v>
      </c>
      <c r="O63">
        <f>IF(AND(pomiary__3[[#This Row],[Dzień]]&gt;=5, pomiary__3[[#This Row],[Dzień]]&lt;10),pomiary__3[[#This Row],[czujnik2]]-1.2,0)</f>
        <v>13.690000000000001</v>
      </c>
      <c r="U63">
        <f>IF(OR(pomiary__3[[#This Row],[Miesiąc]]=7,pomiary__3[[#This Row],[Miesiąc]]=8),ROUNDDOWN(pomiary__3[[#This Row],[czujnik8]]*1.07,2),pomiary__3[[#This Row],[czujnik8]])</f>
        <v>13.91</v>
      </c>
      <c r="V63">
        <f>IF(AND(pomiary__3[[#This Row],[Dzień]]&gt;=5, pomiary__3[[#This Row],[Dzień]]&lt;10),pomiary__3[[#This Row],[czujnik9]]-1.2,pomiary__3[[#This Row],[czujnik9]])</f>
        <v>14.360000000000001</v>
      </c>
      <c r="X63">
        <f>MONTH(pomiary__3[[#This Row],[data]])</f>
        <v>5</v>
      </c>
    </row>
    <row r="64" spans="1:24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DAY(pomiary__3[[#This Row],[data]])</f>
        <v>9</v>
      </c>
      <c r="N64">
        <f>IF(AND(pomiary__3[[#This Row],[Dzień]]&gt;=5, pomiary__3[[#This Row],[Dzień]]&lt;10),pomiary__3[[#This Row],[czujnik1]]-1.2,pomiary__3[[#This Row],[czujnik1]])</f>
        <v>14.620000000000001</v>
      </c>
      <c r="O64">
        <f>IF(AND(pomiary__3[[#This Row],[Dzień]]&gt;=5, pomiary__3[[#This Row],[Dzień]]&lt;10),pomiary__3[[#This Row],[czujnik2]]-1.2,0)</f>
        <v>13.13</v>
      </c>
      <c r="U64">
        <f>IF(OR(pomiary__3[[#This Row],[Miesiąc]]=7,pomiary__3[[#This Row],[Miesiąc]]=8),ROUNDDOWN(pomiary__3[[#This Row],[czujnik8]]*1.07,2),pomiary__3[[#This Row],[czujnik8]])</f>
        <v>15.73</v>
      </c>
      <c r="V64">
        <f>IF(AND(pomiary__3[[#This Row],[Dzień]]&gt;=5, pomiary__3[[#This Row],[Dzień]]&lt;10),pomiary__3[[#This Row],[czujnik9]]-1.2,pomiary__3[[#This Row],[czujnik9]])</f>
        <v>14.24</v>
      </c>
      <c r="X64">
        <f>MONTH(pomiary__3[[#This Row],[data]])</f>
        <v>5</v>
      </c>
    </row>
    <row r="65" spans="1:24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DAY(pomiary__3[[#This Row],[data]])</f>
        <v>10</v>
      </c>
      <c r="N65">
        <f>IF(AND(pomiary__3[[#This Row],[Dzień]]&gt;=5, pomiary__3[[#This Row],[Dzień]]&lt;10),pomiary__3[[#This Row],[czujnik1]]-1.2,pomiary__3[[#This Row],[czujnik1]])</f>
        <v>12.47</v>
      </c>
      <c r="O65">
        <f>IF(AND(pomiary__3[[#This Row],[Dzień]]&gt;=5, pomiary__3[[#This Row],[Dzień]]&lt;10),pomiary__3[[#This Row],[czujnik2]]-1.2,0)</f>
        <v>0</v>
      </c>
      <c r="U65">
        <f>IF(OR(pomiary__3[[#This Row],[Miesiąc]]=7,pomiary__3[[#This Row],[Miesiąc]]=8),ROUNDDOWN(pomiary__3[[#This Row],[czujnik8]]*1.07,2),pomiary__3[[#This Row],[czujnik8]])</f>
        <v>14.59</v>
      </c>
      <c r="V65">
        <f>IF(AND(pomiary__3[[#This Row],[Dzień]]&gt;=5, pomiary__3[[#This Row],[Dzień]]&lt;10),pomiary__3[[#This Row],[czujnik9]]-1.2,pomiary__3[[#This Row],[czujnik9]])</f>
        <v>10.58</v>
      </c>
      <c r="X65">
        <f>MONTH(pomiary__3[[#This Row],[data]])</f>
        <v>5</v>
      </c>
    </row>
    <row r="66" spans="1:24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DAY(pomiary__3[[#This Row],[data]])</f>
        <v>11</v>
      </c>
      <c r="N66">
        <f>IF(AND(pomiary__3[[#This Row],[Dzień]]&gt;=5, pomiary__3[[#This Row],[Dzień]]&lt;10),pomiary__3[[#This Row],[czujnik1]]-1.2,pomiary__3[[#This Row],[czujnik1]])</f>
        <v>15.8</v>
      </c>
      <c r="O66">
        <f>IF(AND(pomiary__3[[#This Row],[Dzień]]&gt;=5, pomiary__3[[#This Row],[Dzień]]&lt;10),pomiary__3[[#This Row],[czujnik2]]-1.2,0)</f>
        <v>0</v>
      </c>
      <c r="U66">
        <f>IF(OR(pomiary__3[[#This Row],[Miesiąc]]=7,pomiary__3[[#This Row],[Miesiąc]]=8),ROUNDDOWN(pomiary__3[[#This Row],[czujnik8]]*1.07,2),pomiary__3[[#This Row],[czujnik8]])</f>
        <v>15.02</v>
      </c>
      <c r="V66">
        <f>IF(AND(pomiary__3[[#This Row],[Dzień]]&gt;=5, pomiary__3[[#This Row],[Dzień]]&lt;10),pomiary__3[[#This Row],[czujnik9]]-1.2,pomiary__3[[#This Row],[czujnik9]])</f>
        <v>12.21</v>
      </c>
      <c r="X66">
        <f>MONTH(pomiary__3[[#This Row],[data]])</f>
        <v>5</v>
      </c>
    </row>
    <row r="67" spans="1:24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DAY(pomiary__3[[#This Row],[data]])</f>
        <v>12</v>
      </c>
      <c r="N67">
        <f>IF(AND(pomiary__3[[#This Row],[Dzień]]&gt;=5, pomiary__3[[#This Row],[Dzień]]&lt;10),pomiary__3[[#This Row],[czujnik1]]-1.2,pomiary__3[[#This Row],[czujnik1]])</f>
        <v>11.1</v>
      </c>
      <c r="O67">
        <f>IF(AND(pomiary__3[[#This Row],[Dzień]]&gt;=5, pomiary__3[[#This Row],[Dzień]]&lt;10),pomiary__3[[#This Row],[czujnik2]]-1.2,0)</f>
        <v>0</v>
      </c>
      <c r="U67">
        <f>IF(OR(pomiary__3[[#This Row],[Miesiąc]]=7,pomiary__3[[#This Row],[Miesiąc]]=8),ROUNDDOWN(pomiary__3[[#This Row],[czujnik8]]*1.07,2),pomiary__3[[#This Row],[czujnik8]])</f>
        <v>15.27</v>
      </c>
      <c r="V67">
        <f>IF(AND(pomiary__3[[#This Row],[Dzień]]&gt;=5, pomiary__3[[#This Row],[Dzień]]&lt;10),pomiary__3[[#This Row],[czujnik9]]-1.2,pomiary__3[[#This Row],[czujnik9]])</f>
        <v>13</v>
      </c>
      <c r="X67">
        <f>MONTH(pomiary__3[[#This Row],[data]])</f>
        <v>5</v>
      </c>
    </row>
    <row r="68" spans="1:24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DAY(pomiary__3[[#This Row],[data]])</f>
        <v>14</v>
      </c>
      <c r="N68">
        <f>IF(AND(pomiary__3[[#This Row],[Dzień]]&gt;=5, pomiary__3[[#This Row],[Dzień]]&lt;10),pomiary__3[[#This Row],[czujnik1]]-1.2,pomiary__3[[#This Row],[czujnik1]])</f>
        <v>11.68</v>
      </c>
      <c r="O68">
        <f>IF(AND(pomiary__3[[#This Row],[Dzień]]&gt;=5, pomiary__3[[#This Row],[Dzień]]&lt;10),pomiary__3[[#This Row],[czujnik2]]-1.2,0)</f>
        <v>0</v>
      </c>
      <c r="U68">
        <f>IF(OR(pomiary__3[[#This Row],[Miesiąc]]=7,pomiary__3[[#This Row],[Miesiąc]]=8),ROUNDDOWN(pomiary__3[[#This Row],[czujnik8]]*1.07,2),pomiary__3[[#This Row],[czujnik8]])</f>
        <v>15.31</v>
      </c>
      <c r="V68">
        <f>IF(AND(pomiary__3[[#This Row],[Dzień]]&gt;=5, pomiary__3[[#This Row],[Dzień]]&lt;10),pomiary__3[[#This Row],[czujnik9]]-1.2,pomiary__3[[#This Row],[czujnik9]])</f>
        <v>12.15</v>
      </c>
      <c r="X68">
        <f>MONTH(pomiary__3[[#This Row],[data]])</f>
        <v>5</v>
      </c>
    </row>
    <row r="69" spans="1:24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DAY(pomiary__3[[#This Row],[data]])</f>
        <v>15</v>
      </c>
      <c r="N69">
        <f>IF(AND(pomiary__3[[#This Row],[Dzień]]&gt;=5, pomiary__3[[#This Row],[Dzień]]&lt;10),pomiary__3[[#This Row],[czujnik1]]-1.2,pomiary__3[[#This Row],[czujnik1]])</f>
        <v>10.51</v>
      </c>
      <c r="O69">
        <f>IF(AND(pomiary__3[[#This Row],[Dzień]]&gt;=5, pomiary__3[[#This Row],[Dzień]]&lt;10),pomiary__3[[#This Row],[czujnik2]]-1.2,0)</f>
        <v>0</v>
      </c>
      <c r="U69">
        <f>IF(OR(pomiary__3[[#This Row],[Miesiąc]]=7,pomiary__3[[#This Row],[Miesiąc]]=8),ROUNDDOWN(pomiary__3[[#This Row],[czujnik8]]*1.07,2),pomiary__3[[#This Row],[czujnik8]])</f>
        <v>11.94</v>
      </c>
      <c r="V69">
        <f>IF(AND(pomiary__3[[#This Row],[Dzień]]&gt;=5, pomiary__3[[#This Row],[Dzień]]&lt;10),pomiary__3[[#This Row],[czujnik9]]-1.2,pomiary__3[[#This Row],[czujnik9]])</f>
        <v>15.32</v>
      </c>
      <c r="X69">
        <f>MONTH(pomiary__3[[#This Row],[data]])</f>
        <v>5</v>
      </c>
    </row>
    <row r="70" spans="1:24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DAY(pomiary__3[[#This Row],[data]])</f>
        <v>18</v>
      </c>
      <c r="N70">
        <f>IF(AND(pomiary__3[[#This Row],[Dzień]]&gt;=5, pomiary__3[[#This Row],[Dzień]]&lt;10),pomiary__3[[#This Row],[czujnik1]]-1.2,pomiary__3[[#This Row],[czujnik1]])</f>
        <v>15.87</v>
      </c>
      <c r="O70">
        <f>IF(AND(pomiary__3[[#This Row],[Dzień]]&gt;=5, pomiary__3[[#This Row],[Dzień]]&lt;10),pomiary__3[[#This Row],[czujnik2]]-1.2,0)</f>
        <v>0</v>
      </c>
      <c r="U70">
        <f>IF(OR(pomiary__3[[#This Row],[Miesiąc]]=7,pomiary__3[[#This Row],[Miesiąc]]=8),ROUNDDOWN(pomiary__3[[#This Row],[czujnik8]]*1.07,2),pomiary__3[[#This Row],[czujnik8]])</f>
        <v>12.26</v>
      </c>
      <c r="V70">
        <f>IF(AND(pomiary__3[[#This Row],[Dzień]]&gt;=5, pomiary__3[[#This Row],[Dzień]]&lt;10),pomiary__3[[#This Row],[czujnik9]]-1.2,pomiary__3[[#This Row],[czujnik9]])</f>
        <v>10.69</v>
      </c>
      <c r="X70">
        <f>MONTH(pomiary__3[[#This Row],[data]])</f>
        <v>5</v>
      </c>
    </row>
    <row r="71" spans="1:24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DAY(pomiary__3[[#This Row],[data]])</f>
        <v>21</v>
      </c>
      <c r="N71">
        <f>IF(AND(pomiary__3[[#This Row],[Dzień]]&gt;=5, pomiary__3[[#This Row],[Dzień]]&lt;10),pomiary__3[[#This Row],[czujnik1]]-1.2,pomiary__3[[#This Row],[czujnik1]])</f>
        <v>10.07</v>
      </c>
      <c r="O71">
        <f>IF(AND(pomiary__3[[#This Row],[Dzień]]&gt;=5, pomiary__3[[#This Row],[Dzień]]&lt;10),pomiary__3[[#This Row],[czujnik2]]-1.2,0)</f>
        <v>0</v>
      </c>
      <c r="U71">
        <f>IF(OR(pomiary__3[[#This Row],[Miesiąc]]=7,pomiary__3[[#This Row],[Miesiąc]]=8),ROUNDDOWN(pomiary__3[[#This Row],[czujnik8]]*1.07,2),pomiary__3[[#This Row],[czujnik8]])</f>
        <v>13.12</v>
      </c>
      <c r="V71">
        <f>IF(AND(pomiary__3[[#This Row],[Dzień]]&gt;=5, pomiary__3[[#This Row],[Dzień]]&lt;10),pomiary__3[[#This Row],[czujnik9]]-1.2,pomiary__3[[#This Row],[czujnik9]])</f>
        <v>14.65</v>
      </c>
      <c r="X71">
        <f>MONTH(pomiary__3[[#This Row],[data]])</f>
        <v>5</v>
      </c>
    </row>
    <row r="72" spans="1:24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DAY(pomiary__3[[#This Row],[data]])</f>
        <v>22</v>
      </c>
      <c r="N72">
        <f>IF(AND(pomiary__3[[#This Row],[Dzień]]&gt;=5, pomiary__3[[#This Row],[Dzień]]&lt;10),pomiary__3[[#This Row],[czujnik1]]-1.2,pomiary__3[[#This Row],[czujnik1]])</f>
        <v>13.92</v>
      </c>
      <c r="O72">
        <f>IF(AND(pomiary__3[[#This Row],[Dzień]]&gt;=5, pomiary__3[[#This Row],[Dzień]]&lt;10),pomiary__3[[#This Row],[czujnik2]]-1.2,0)</f>
        <v>0</v>
      </c>
      <c r="U72">
        <f>IF(OR(pomiary__3[[#This Row],[Miesiąc]]=7,pomiary__3[[#This Row],[Miesiąc]]=8),ROUNDDOWN(pomiary__3[[#This Row],[czujnik8]]*1.07,2),pomiary__3[[#This Row],[czujnik8]])</f>
        <v>12.83</v>
      </c>
      <c r="V72">
        <f>IF(AND(pomiary__3[[#This Row],[Dzień]]&gt;=5, pomiary__3[[#This Row],[Dzień]]&lt;10),pomiary__3[[#This Row],[czujnik9]]-1.2,pomiary__3[[#This Row],[czujnik9]])</f>
        <v>12.25</v>
      </c>
      <c r="X72">
        <f>MONTH(pomiary__3[[#This Row],[data]])</f>
        <v>5</v>
      </c>
    </row>
    <row r="73" spans="1:24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DAY(pomiary__3[[#This Row],[data]])</f>
        <v>27</v>
      </c>
      <c r="N73">
        <f>IF(AND(pomiary__3[[#This Row],[Dzień]]&gt;=5, pomiary__3[[#This Row],[Dzień]]&lt;10),pomiary__3[[#This Row],[czujnik1]]-1.2,pomiary__3[[#This Row],[czujnik1]])</f>
        <v>15.58</v>
      </c>
      <c r="O73">
        <f>IF(AND(pomiary__3[[#This Row],[Dzień]]&gt;=5, pomiary__3[[#This Row],[Dzień]]&lt;10),pomiary__3[[#This Row],[czujnik2]]-1.2,0)</f>
        <v>0</v>
      </c>
      <c r="U73">
        <f>IF(OR(pomiary__3[[#This Row],[Miesiąc]]=7,pomiary__3[[#This Row],[Miesiąc]]=8),ROUNDDOWN(pomiary__3[[#This Row],[czujnik8]]*1.07,2),pomiary__3[[#This Row],[czujnik8]])</f>
        <v>12.88</v>
      </c>
      <c r="V73">
        <f>IF(AND(pomiary__3[[#This Row],[Dzień]]&gt;=5, pomiary__3[[#This Row],[Dzień]]&lt;10),pomiary__3[[#This Row],[czujnik9]]-1.2,pomiary__3[[#This Row],[czujnik9]])</f>
        <v>11.93</v>
      </c>
      <c r="X73">
        <f>MONTH(pomiary__3[[#This Row],[data]])</f>
        <v>5</v>
      </c>
    </row>
    <row r="74" spans="1:24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DAY(pomiary__3[[#This Row],[data]])</f>
        <v>28</v>
      </c>
      <c r="N74">
        <f>IF(AND(pomiary__3[[#This Row],[Dzień]]&gt;=5, pomiary__3[[#This Row],[Dzień]]&lt;10),pomiary__3[[#This Row],[czujnik1]]-1.2,pomiary__3[[#This Row],[czujnik1]])</f>
        <v>14.66</v>
      </c>
      <c r="O74">
        <f>IF(AND(pomiary__3[[#This Row],[Dzień]]&gt;=5, pomiary__3[[#This Row],[Dzień]]&lt;10),pomiary__3[[#This Row],[czujnik2]]-1.2,0)</f>
        <v>0</v>
      </c>
      <c r="U74">
        <f>IF(OR(pomiary__3[[#This Row],[Miesiąc]]=7,pomiary__3[[#This Row],[Miesiąc]]=8),ROUNDDOWN(pomiary__3[[#This Row],[czujnik8]]*1.07,2),pomiary__3[[#This Row],[czujnik8]])</f>
        <v>15.32</v>
      </c>
      <c r="V74">
        <f>IF(AND(pomiary__3[[#This Row],[Dzień]]&gt;=5, pomiary__3[[#This Row],[Dzień]]&lt;10),pomiary__3[[#This Row],[czujnik9]]-1.2,pomiary__3[[#This Row],[czujnik9]])</f>
        <v>13.62</v>
      </c>
      <c r="X74">
        <f>MONTH(pomiary__3[[#This Row],[data]])</f>
        <v>5</v>
      </c>
    </row>
    <row r="75" spans="1:24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DAY(pomiary__3[[#This Row],[data]])</f>
        <v>2</v>
      </c>
      <c r="N75">
        <f>IF(AND(pomiary__3[[#This Row],[Dzień]]&gt;=5, pomiary__3[[#This Row],[Dzień]]&lt;10),pomiary__3[[#This Row],[czujnik1]]-1.2,pomiary__3[[#This Row],[czujnik1]])</f>
        <v>19.510000000000002</v>
      </c>
      <c r="O75">
        <f>IF(AND(pomiary__3[[#This Row],[Dzień]]&gt;=5, pomiary__3[[#This Row],[Dzień]]&lt;10),pomiary__3[[#This Row],[czujnik2]]-1.2,0)</f>
        <v>0</v>
      </c>
      <c r="U75">
        <f>IF(OR(pomiary__3[[#This Row],[Miesiąc]]=7,pomiary__3[[#This Row],[Miesiąc]]=8),ROUNDDOWN(pomiary__3[[#This Row],[czujnik8]]*1.07,2),pomiary__3[[#This Row],[czujnik8]])</f>
        <v>12.24</v>
      </c>
      <c r="V75">
        <f>IF(AND(pomiary__3[[#This Row],[Dzień]]&gt;=5, pomiary__3[[#This Row],[Dzień]]&lt;10),pomiary__3[[#This Row],[czujnik9]]-1.2,pomiary__3[[#This Row],[czujnik9]])</f>
        <v>13.03</v>
      </c>
      <c r="X75">
        <f>MONTH(pomiary__3[[#This Row],[data]])</f>
        <v>6</v>
      </c>
    </row>
    <row r="76" spans="1:24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DAY(pomiary__3[[#This Row],[data]])</f>
        <v>5</v>
      </c>
      <c r="N76">
        <f>IF(AND(pomiary__3[[#This Row],[Dzień]]&gt;=5, pomiary__3[[#This Row],[Dzień]]&lt;10),pomiary__3[[#This Row],[czujnik1]]-1.2,pomiary__3[[#This Row],[czujnik1]])</f>
        <v>8.84</v>
      </c>
      <c r="O76">
        <f>IF(AND(pomiary__3[[#This Row],[Dzień]]&gt;=5, pomiary__3[[#This Row],[Dzień]]&lt;10),pomiary__3[[#This Row],[czujnik2]]-1.2,0)</f>
        <v>8.99</v>
      </c>
      <c r="U76">
        <f>IF(OR(pomiary__3[[#This Row],[Miesiąc]]=7,pomiary__3[[#This Row],[Miesiąc]]=8),ROUNDDOWN(pomiary__3[[#This Row],[czujnik8]]*1.07,2),pomiary__3[[#This Row],[czujnik8]])</f>
        <v>11.85</v>
      </c>
      <c r="V76">
        <f>IF(AND(pomiary__3[[#This Row],[Dzień]]&gt;=5, pomiary__3[[#This Row],[Dzień]]&lt;10),pomiary__3[[#This Row],[czujnik9]]-1.2,pomiary__3[[#This Row],[czujnik9]])</f>
        <v>11.120000000000001</v>
      </c>
      <c r="X76">
        <f>MONTH(pomiary__3[[#This Row],[data]])</f>
        <v>6</v>
      </c>
    </row>
    <row r="77" spans="1:24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DAY(pomiary__3[[#This Row],[data]])</f>
        <v>8</v>
      </c>
      <c r="N77">
        <f>IF(AND(pomiary__3[[#This Row],[Dzień]]&gt;=5, pomiary__3[[#This Row],[Dzień]]&lt;10),pomiary__3[[#This Row],[czujnik1]]-1.2,pomiary__3[[#This Row],[czujnik1]])</f>
        <v>9.92</v>
      </c>
      <c r="O77">
        <f>IF(AND(pomiary__3[[#This Row],[Dzień]]&gt;=5, pomiary__3[[#This Row],[Dzień]]&lt;10),pomiary__3[[#This Row],[czujnik2]]-1.2,0)</f>
        <v>14.57</v>
      </c>
      <c r="U77">
        <f>IF(OR(pomiary__3[[#This Row],[Miesiąc]]=7,pomiary__3[[#This Row],[Miesiąc]]=8),ROUNDDOWN(pomiary__3[[#This Row],[czujnik8]]*1.07,2),pomiary__3[[#This Row],[czujnik8]])</f>
        <v>17.149999999999999</v>
      </c>
      <c r="V77">
        <f>IF(AND(pomiary__3[[#This Row],[Dzień]]&gt;=5, pomiary__3[[#This Row],[Dzień]]&lt;10),pomiary__3[[#This Row],[czujnik9]]-1.2,pomiary__3[[#This Row],[czujnik9]])</f>
        <v>18.21</v>
      </c>
      <c r="X77">
        <f>MONTH(pomiary__3[[#This Row],[data]])</f>
        <v>6</v>
      </c>
    </row>
    <row r="78" spans="1:24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DAY(pomiary__3[[#This Row],[data]])</f>
        <v>9</v>
      </c>
      <c r="N78">
        <f>IF(AND(pomiary__3[[#This Row],[Dzień]]&gt;=5, pomiary__3[[#This Row],[Dzień]]&lt;10),pomiary__3[[#This Row],[czujnik1]]-1.2,pomiary__3[[#This Row],[czujnik1]])</f>
        <v>13.350000000000001</v>
      </c>
      <c r="O78">
        <f>IF(AND(pomiary__3[[#This Row],[Dzień]]&gt;=5, pomiary__3[[#This Row],[Dzień]]&lt;10),pomiary__3[[#This Row],[czujnik2]]-1.2,0)</f>
        <v>13.96</v>
      </c>
      <c r="U78">
        <f>IF(OR(pomiary__3[[#This Row],[Miesiąc]]=7,pomiary__3[[#This Row],[Miesiąc]]=8),ROUNDDOWN(pomiary__3[[#This Row],[czujnik8]]*1.07,2),pomiary__3[[#This Row],[czujnik8]])</f>
        <v>18.78</v>
      </c>
      <c r="V78">
        <f>IF(AND(pomiary__3[[#This Row],[Dzień]]&gt;=5, pomiary__3[[#This Row],[Dzień]]&lt;10),pomiary__3[[#This Row],[czujnik9]]-1.2,pomiary__3[[#This Row],[czujnik9]])</f>
        <v>14.32</v>
      </c>
      <c r="X78">
        <f>MONTH(pomiary__3[[#This Row],[data]])</f>
        <v>6</v>
      </c>
    </row>
    <row r="79" spans="1:24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DAY(pomiary__3[[#This Row],[data]])</f>
        <v>11</v>
      </c>
      <c r="N79">
        <f>IF(AND(pomiary__3[[#This Row],[Dzień]]&gt;=5, pomiary__3[[#This Row],[Dzień]]&lt;10),pomiary__3[[#This Row],[czujnik1]]-1.2,pomiary__3[[#This Row],[czujnik1]])</f>
        <v>17.7</v>
      </c>
      <c r="O79">
        <f>IF(AND(pomiary__3[[#This Row],[Dzień]]&gt;=5, pomiary__3[[#This Row],[Dzień]]&lt;10),pomiary__3[[#This Row],[czujnik2]]-1.2,0)</f>
        <v>0</v>
      </c>
      <c r="U79">
        <f>IF(OR(pomiary__3[[#This Row],[Miesiąc]]=7,pomiary__3[[#This Row],[Miesiąc]]=8),ROUNDDOWN(pomiary__3[[#This Row],[czujnik8]]*1.07,2),pomiary__3[[#This Row],[czujnik8]])</f>
        <v>14.12</v>
      </c>
      <c r="V79">
        <f>IF(AND(pomiary__3[[#This Row],[Dzień]]&gt;=5, pomiary__3[[#This Row],[Dzień]]&lt;10),pomiary__3[[#This Row],[czujnik9]]-1.2,pomiary__3[[#This Row],[czujnik9]])</f>
        <v>15.27</v>
      </c>
      <c r="X79">
        <f>MONTH(pomiary__3[[#This Row],[data]])</f>
        <v>6</v>
      </c>
    </row>
    <row r="80" spans="1:24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DAY(pomiary__3[[#This Row],[data]])</f>
        <v>11</v>
      </c>
      <c r="N80">
        <f>IF(AND(pomiary__3[[#This Row],[Dzień]]&gt;=5, pomiary__3[[#This Row],[Dzień]]&lt;10),pomiary__3[[#This Row],[czujnik1]]-1.2,pomiary__3[[#This Row],[czujnik1]])</f>
        <v>13.13</v>
      </c>
      <c r="O80">
        <f>IF(AND(pomiary__3[[#This Row],[Dzień]]&gt;=5, pomiary__3[[#This Row],[Dzień]]&lt;10),pomiary__3[[#This Row],[czujnik2]]-1.2,0)</f>
        <v>0</v>
      </c>
      <c r="U80">
        <f>IF(OR(pomiary__3[[#This Row],[Miesiąc]]=7,pomiary__3[[#This Row],[Miesiąc]]=8),ROUNDDOWN(pomiary__3[[#This Row],[czujnik8]]*1.07,2),pomiary__3[[#This Row],[czujnik8]])</f>
        <v>14.87</v>
      </c>
      <c r="V80">
        <f>IF(AND(pomiary__3[[#This Row],[Dzień]]&gt;=5, pomiary__3[[#This Row],[Dzień]]&lt;10),pomiary__3[[#This Row],[czujnik9]]-1.2,pomiary__3[[#This Row],[czujnik9]])</f>
        <v>11.94</v>
      </c>
      <c r="X80">
        <f>MONTH(pomiary__3[[#This Row],[data]])</f>
        <v>6</v>
      </c>
    </row>
    <row r="81" spans="1:24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DAY(pomiary__3[[#This Row],[data]])</f>
        <v>13</v>
      </c>
      <c r="N81">
        <f>IF(AND(pomiary__3[[#This Row],[Dzień]]&gt;=5, pomiary__3[[#This Row],[Dzień]]&lt;10),pomiary__3[[#This Row],[czujnik1]]-1.2,pomiary__3[[#This Row],[czujnik1]])</f>
        <v>10.39</v>
      </c>
      <c r="O81">
        <f>IF(AND(pomiary__3[[#This Row],[Dzień]]&gt;=5, pomiary__3[[#This Row],[Dzień]]&lt;10),pomiary__3[[#This Row],[czujnik2]]-1.2,0)</f>
        <v>0</v>
      </c>
      <c r="U81">
        <f>IF(OR(pomiary__3[[#This Row],[Miesiąc]]=7,pomiary__3[[#This Row],[Miesiąc]]=8),ROUNDDOWN(pomiary__3[[#This Row],[czujnik8]]*1.07,2),pomiary__3[[#This Row],[czujnik8]])</f>
        <v>14.26</v>
      </c>
      <c r="V81">
        <f>IF(AND(pomiary__3[[#This Row],[Dzień]]&gt;=5, pomiary__3[[#This Row],[Dzień]]&lt;10),pomiary__3[[#This Row],[czujnik9]]-1.2,pomiary__3[[#This Row],[czujnik9]])</f>
        <v>10.45</v>
      </c>
      <c r="X81">
        <f>MONTH(pomiary__3[[#This Row],[data]])</f>
        <v>6</v>
      </c>
    </row>
    <row r="82" spans="1:24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DAY(pomiary__3[[#This Row],[data]])</f>
        <v>13</v>
      </c>
      <c r="N82">
        <f>IF(AND(pomiary__3[[#This Row],[Dzień]]&gt;=5, pomiary__3[[#This Row],[Dzień]]&lt;10),pomiary__3[[#This Row],[czujnik1]]-1.2,pomiary__3[[#This Row],[czujnik1]])</f>
        <v>13.07</v>
      </c>
      <c r="O82">
        <f>IF(AND(pomiary__3[[#This Row],[Dzień]]&gt;=5, pomiary__3[[#This Row],[Dzień]]&lt;10),pomiary__3[[#This Row],[czujnik2]]-1.2,0)</f>
        <v>0</v>
      </c>
      <c r="U82">
        <f>IF(OR(pomiary__3[[#This Row],[Miesiąc]]=7,pomiary__3[[#This Row],[Miesiąc]]=8),ROUNDDOWN(pomiary__3[[#This Row],[czujnik8]]*1.07,2),pomiary__3[[#This Row],[czujnik8]])</f>
        <v>18.54</v>
      </c>
      <c r="V82">
        <f>IF(AND(pomiary__3[[#This Row],[Dzień]]&gt;=5, pomiary__3[[#This Row],[Dzień]]&lt;10),pomiary__3[[#This Row],[czujnik9]]-1.2,pomiary__3[[#This Row],[czujnik9]])</f>
        <v>11.92</v>
      </c>
      <c r="X82">
        <f>MONTH(pomiary__3[[#This Row],[data]])</f>
        <v>6</v>
      </c>
    </row>
    <row r="83" spans="1:24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DAY(pomiary__3[[#This Row],[data]])</f>
        <v>15</v>
      </c>
      <c r="N83">
        <f>IF(AND(pomiary__3[[#This Row],[Dzień]]&gt;=5, pomiary__3[[#This Row],[Dzień]]&lt;10),pomiary__3[[#This Row],[czujnik1]]-1.2,pomiary__3[[#This Row],[czujnik1]])</f>
        <v>17.18</v>
      </c>
      <c r="O83">
        <f>IF(AND(pomiary__3[[#This Row],[Dzień]]&gt;=5, pomiary__3[[#This Row],[Dzień]]&lt;10),pomiary__3[[#This Row],[czujnik2]]-1.2,0)</f>
        <v>0</v>
      </c>
      <c r="U83">
        <f>IF(OR(pomiary__3[[#This Row],[Miesiąc]]=7,pomiary__3[[#This Row],[Miesiąc]]=8),ROUNDDOWN(pomiary__3[[#This Row],[czujnik8]]*1.07,2),pomiary__3[[#This Row],[czujnik8]])</f>
        <v>18.010000000000002</v>
      </c>
      <c r="V83">
        <f>IF(AND(pomiary__3[[#This Row],[Dzień]]&gt;=5, pomiary__3[[#This Row],[Dzień]]&lt;10),pomiary__3[[#This Row],[czujnik9]]-1.2,pomiary__3[[#This Row],[czujnik9]])</f>
        <v>14.9</v>
      </c>
      <c r="X83">
        <f>MONTH(pomiary__3[[#This Row],[data]])</f>
        <v>6</v>
      </c>
    </row>
    <row r="84" spans="1:24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DAY(pomiary__3[[#This Row],[data]])</f>
        <v>15</v>
      </c>
      <c r="N84">
        <f>IF(AND(pomiary__3[[#This Row],[Dzień]]&gt;=5, pomiary__3[[#This Row],[Dzień]]&lt;10),pomiary__3[[#This Row],[czujnik1]]-1.2,pomiary__3[[#This Row],[czujnik1]])</f>
        <v>11.02</v>
      </c>
      <c r="O84">
        <f>IF(AND(pomiary__3[[#This Row],[Dzień]]&gt;=5, pomiary__3[[#This Row],[Dzień]]&lt;10),pomiary__3[[#This Row],[czujnik2]]-1.2,0)</f>
        <v>0</v>
      </c>
      <c r="U84">
        <f>IF(OR(pomiary__3[[#This Row],[Miesiąc]]=7,pomiary__3[[#This Row],[Miesiąc]]=8),ROUNDDOWN(pomiary__3[[#This Row],[czujnik8]]*1.07,2),pomiary__3[[#This Row],[czujnik8]])</f>
        <v>13.26</v>
      </c>
      <c r="V84">
        <f>IF(AND(pomiary__3[[#This Row],[Dzień]]&gt;=5, pomiary__3[[#This Row],[Dzień]]&lt;10),pomiary__3[[#This Row],[czujnik9]]-1.2,pomiary__3[[#This Row],[czujnik9]])</f>
        <v>12.17</v>
      </c>
      <c r="X84">
        <f>MONTH(pomiary__3[[#This Row],[data]])</f>
        <v>6</v>
      </c>
    </row>
    <row r="85" spans="1:24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DAY(pomiary__3[[#This Row],[data]])</f>
        <v>16</v>
      </c>
      <c r="N85">
        <f>IF(AND(pomiary__3[[#This Row],[Dzień]]&gt;=5, pomiary__3[[#This Row],[Dzień]]&lt;10),pomiary__3[[#This Row],[czujnik1]]-1.2,pomiary__3[[#This Row],[czujnik1]])</f>
        <v>12.05</v>
      </c>
      <c r="O85">
        <f>IF(AND(pomiary__3[[#This Row],[Dzień]]&gt;=5, pomiary__3[[#This Row],[Dzień]]&lt;10),pomiary__3[[#This Row],[czujnik2]]-1.2,0)</f>
        <v>0</v>
      </c>
      <c r="U85">
        <f>IF(OR(pomiary__3[[#This Row],[Miesiąc]]=7,pomiary__3[[#This Row],[Miesiąc]]=8),ROUNDDOWN(pomiary__3[[#This Row],[czujnik8]]*1.07,2),pomiary__3[[#This Row],[czujnik8]])</f>
        <v>14.74</v>
      </c>
      <c r="V85">
        <f>IF(AND(pomiary__3[[#This Row],[Dzień]]&gt;=5, pomiary__3[[#This Row],[Dzień]]&lt;10),pomiary__3[[#This Row],[czujnik9]]-1.2,pomiary__3[[#This Row],[czujnik9]])</f>
        <v>15.42</v>
      </c>
      <c r="X85">
        <f>MONTH(pomiary__3[[#This Row],[data]])</f>
        <v>6</v>
      </c>
    </row>
    <row r="86" spans="1:24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DAY(pomiary__3[[#This Row],[data]])</f>
        <v>19</v>
      </c>
      <c r="N86">
        <f>IF(AND(pomiary__3[[#This Row],[Dzień]]&gt;=5, pomiary__3[[#This Row],[Dzień]]&lt;10),pomiary__3[[#This Row],[czujnik1]]-1.2,pomiary__3[[#This Row],[czujnik1]])</f>
        <v>13.82</v>
      </c>
      <c r="O86">
        <f>IF(AND(pomiary__3[[#This Row],[Dzień]]&gt;=5, pomiary__3[[#This Row],[Dzień]]&lt;10),pomiary__3[[#This Row],[czujnik2]]-1.2,0)</f>
        <v>0</v>
      </c>
      <c r="U86">
        <f>IF(OR(pomiary__3[[#This Row],[Miesiąc]]=7,pomiary__3[[#This Row],[Miesiąc]]=8),ROUNDDOWN(pomiary__3[[#This Row],[czujnik8]]*1.07,2),pomiary__3[[#This Row],[czujnik8]])</f>
        <v>17.32</v>
      </c>
      <c r="V86">
        <f>IF(AND(pomiary__3[[#This Row],[Dzień]]&gt;=5, pomiary__3[[#This Row],[Dzień]]&lt;10),pomiary__3[[#This Row],[czujnik9]]-1.2,pomiary__3[[#This Row],[czujnik9]])</f>
        <v>18.63</v>
      </c>
      <c r="X86">
        <f>MONTH(pomiary__3[[#This Row],[data]])</f>
        <v>6</v>
      </c>
    </row>
    <row r="87" spans="1:24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DAY(pomiary__3[[#This Row],[data]])</f>
        <v>19</v>
      </c>
      <c r="N87">
        <f>IF(AND(pomiary__3[[#This Row],[Dzień]]&gt;=5, pomiary__3[[#This Row],[Dzień]]&lt;10),pomiary__3[[#This Row],[czujnik1]]-1.2,pomiary__3[[#This Row],[czujnik1]])</f>
        <v>19.010000000000002</v>
      </c>
      <c r="O87">
        <f>IF(AND(pomiary__3[[#This Row],[Dzień]]&gt;=5, pomiary__3[[#This Row],[Dzień]]&lt;10),pomiary__3[[#This Row],[czujnik2]]-1.2,0)</f>
        <v>0</v>
      </c>
      <c r="U87">
        <f>IF(OR(pomiary__3[[#This Row],[Miesiąc]]=7,pomiary__3[[#This Row],[Miesiąc]]=8),ROUNDDOWN(pomiary__3[[#This Row],[czujnik8]]*1.07,2),pomiary__3[[#This Row],[czujnik8]])</f>
        <v>17.54</v>
      </c>
      <c r="V87">
        <f>IF(AND(pomiary__3[[#This Row],[Dzień]]&gt;=5, pomiary__3[[#This Row],[Dzień]]&lt;10),pomiary__3[[#This Row],[czujnik9]]-1.2,pomiary__3[[#This Row],[czujnik9]])</f>
        <v>11.08</v>
      </c>
      <c r="X87">
        <f>MONTH(pomiary__3[[#This Row],[data]])</f>
        <v>6</v>
      </c>
    </row>
    <row r="88" spans="1:24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DAY(pomiary__3[[#This Row],[data]])</f>
        <v>20</v>
      </c>
      <c r="N88">
        <f>IF(AND(pomiary__3[[#This Row],[Dzień]]&gt;=5, pomiary__3[[#This Row],[Dzień]]&lt;10),pomiary__3[[#This Row],[czujnik1]]-1.2,pomiary__3[[#This Row],[czujnik1]])</f>
        <v>17.27</v>
      </c>
      <c r="O88">
        <f>IF(AND(pomiary__3[[#This Row],[Dzień]]&gt;=5, pomiary__3[[#This Row],[Dzień]]&lt;10),pomiary__3[[#This Row],[czujnik2]]-1.2,0)</f>
        <v>0</v>
      </c>
      <c r="U88">
        <f>IF(OR(pomiary__3[[#This Row],[Miesiąc]]=7,pomiary__3[[#This Row],[Miesiąc]]=8),ROUNDDOWN(pomiary__3[[#This Row],[czujnik8]]*1.07,2),pomiary__3[[#This Row],[czujnik8]])</f>
        <v>14.88</v>
      </c>
      <c r="V88">
        <f>IF(AND(pomiary__3[[#This Row],[Dzień]]&gt;=5, pomiary__3[[#This Row],[Dzień]]&lt;10),pomiary__3[[#This Row],[czujnik9]]-1.2,pomiary__3[[#This Row],[czujnik9]])</f>
        <v>15.12</v>
      </c>
      <c r="X88">
        <f>MONTH(pomiary__3[[#This Row],[data]])</f>
        <v>6</v>
      </c>
    </row>
    <row r="89" spans="1:24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DAY(pomiary__3[[#This Row],[data]])</f>
        <v>21</v>
      </c>
      <c r="N89">
        <f>IF(AND(pomiary__3[[#This Row],[Dzień]]&gt;=5, pomiary__3[[#This Row],[Dzień]]&lt;10),pomiary__3[[#This Row],[czujnik1]]-1.2,pomiary__3[[#This Row],[czujnik1]])</f>
        <v>14.93</v>
      </c>
      <c r="O89">
        <f>IF(AND(pomiary__3[[#This Row],[Dzień]]&gt;=5, pomiary__3[[#This Row],[Dzień]]&lt;10),pomiary__3[[#This Row],[czujnik2]]-1.2,0)</f>
        <v>0</v>
      </c>
      <c r="U89">
        <f>IF(OR(pomiary__3[[#This Row],[Miesiąc]]=7,pomiary__3[[#This Row],[Miesiąc]]=8),ROUNDDOWN(pomiary__3[[#This Row],[czujnik8]]*1.07,2),pomiary__3[[#This Row],[czujnik8]])</f>
        <v>11.2</v>
      </c>
      <c r="V89">
        <f>IF(AND(pomiary__3[[#This Row],[Dzień]]&gt;=5, pomiary__3[[#This Row],[Dzień]]&lt;10),pomiary__3[[#This Row],[czujnik9]]-1.2,pomiary__3[[#This Row],[czujnik9]])</f>
        <v>10.56</v>
      </c>
      <c r="X89">
        <f>MONTH(pomiary__3[[#This Row],[data]])</f>
        <v>6</v>
      </c>
    </row>
    <row r="90" spans="1:24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DAY(pomiary__3[[#This Row],[data]])</f>
        <v>24</v>
      </c>
      <c r="N90">
        <f>IF(AND(pomiary__3[[#This Row],[Dzień]]&gt;=5, pomiary__3[[#This Row],[Dzień]]&lt;10),pomiary__3[[#This Row],[czujnik1]]-1.2,pomiary__3[[#This Row],[czujnik1]])</f>
        <v>15.51</v>
      </c>
      <c r="O90">
        <f>IF(AND(pomiary__3[[#This Row],[Dzień]]&gt;=5, pomiary__3[[#This Row],[Dzień]]&lt;10),pomiary__3[[#This Row],[czujnik2]]-1.2,0)</f>
        <v>0</v>
      </c>
      <c r="U90">
        <f>IF(OR(pomiary__3[[#This Row],[Miesiąc]]=7,pomiary__3[[#This Row],[Miesiąc]]=8),ROUNDDOWN(pomiary__3[[#This Row],[czujnik8]]*1.07,2),pomiary__3[[#This Row],[czujnik8]])</f>
        <v>17.8</v>
      </c>
      <c r="V90">
        <f>IF(AND(pomiary__3[[#This Row],[Dzień]]&gt;=5, pomiary__3[[#This Row],[Dzień]]&lt;10),pomiary__3[[#This Row],[czujnik9]]-1.2,pomiary__3[[#This Row],[czujnik9]])</f>
        <v>14.59</v>
      </c>
      <c r="X90">
        <f>MONTH(pomiary__3[[#This Row],[data]])</f>
        <v>6</v>
      </c>
    </row>
    <row r="91" spans="1:24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DAY(pomiary__3[[#This Row],[data]])</f>
        <v>24</v>
      </c>
      <c r="N91">
        <f>IF(AND(pomiary__3[[#This Row],[Dzień]]&gt;=5, pomiary__3[[#This Row],[Dzień]]&lt;10),pomiary__3[[#This Row],[czujnik1]]-1.2,pomiary__3[[#This Row],[czujnik1]])</f>
        <v>12.83</v>
      </c>
      <c r="O91">
        <f>IF(AND(pomiary__3[[#This Row],[Dzień]]&gt;=5, pomiary__3[[#This Row],[Dzień]]&lt;10),pomiary__3[[#This Row],[czujnik2]]-1.2,0)</f>
        <v>0</v>
      </c>
      <c r="U91">
        <f>IF(OR(pomiary__3[[#This Row],[Miesiąc]]=7,pomiary__3[[#This Row],[Miesiąc]]=8),ROUNDDOWN(pomiary__3[[#This Row],[czujnik8]]*1.07,2),pomiary__3[[#This Row],[czujnik8]])</f>
        <v>12.58</v>
      </c>
      <c r="V91">
        <f>IF(AND(pomiary__3[[#This Row],[Dzień]]&gt;=5, pomiary__3[[#This Row],[Dzień]]&lt;10),pomiary__3[[#This Row],[czujnik9]]-1.2,pomiary__3[[#This Row],[czujnik9]])</f>
        <v>12.47</v>
      </c>
      <c r="X91">
        <f>MONTH(pomiary__3[[#This Row],[data]])</f>
        <v>6</v>
      </c>
    </row>
    <row r="92" spans="1:24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DAY(pomiary__3[[#This Row],[data]])</f>
        <v>25</v>
      </c>
      <c r="N92">
        <f>IF(AND(pomiary__3[[#This Row],[Dzień]]&gt;=5, pomiary__3[[#This Row],[Dzień]]&lt;10),pomiary__3[[#This Row],[czujnik1]]-1.2,pomiary__3[[#This Row],[czujnik1]])</f>
        <v>16.3</v>
      </c>
      <c r="O92">
        <f>IF(AND(pomiary__3[[#This Row],[Dzień]]&gt;=5, pomiary__3[[#This Row],[Dzień]]&lt;10),pomiary__3[[#This Row],[czujnik2]]-1.2,0)</f>
        <v>0</v>
      </c>
      <c r="U92">
        <f>IF(OR(pomiary__3[[#This Row],[Miesiąc]]=7,pomiary__3[[#This Row],[Miesiąc]]=8),ROUNDDOWN(pomiary__3[[#This Row],[czujnik8]]*1.07,2),pomiary__3[[#This Row],[czujnik8]])</f>
        <v>10.66</v>
      </c>
      <c r="V92">
        <f>IF(AND(pomiary__3[[#This Row],[Dzień]]&gt;=5, pomiary__3[[#This Row],[Dzień]]&lt;10),pomiary__3[[#This Row],[czujnik9]]-1.2,pomiary__3[[#This Row],[czujnik9]])</f>
        <v>10.1</v>
      </c>
      <c r="X92">
        <f>MONTH(pomiary__3[[#This Row],[data]])</f>
        <v>6</v>
      </c>
    </row>
    <row r="93" spans="1:24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DAY(pomiary__3[[#This Row],[data]])</f>
        <v>26</v>
      </c>
      <c r="N93">
        <f>IF(AND(pomiary__3[[#This Row],[Dzień]]&gt;=5, pomiary__3[[#This Row],[Dzień]]&lt;10),pomiary__3[[#This Row],[czujnik1]]-1.2,pomiary__3[[#This Row],[czujnik1]])</f>
        <v>16.03</v>
      </c>
      <c r="O93">
        <f>IF(AND(pomiary__3[[#This Row],[Dzień]]&gt;=5, pomiary__3[[#This Row],[Dzień]]&lt;10),pomiary__3[[#This Row],[czujnik2]]-1.2,0)</f>
        <v>0</v>
      </c>
      <c r="U93">
        <f>IF(OR(pomiary__3[[#This Row],[Miesiąc]]=7,pomiary__3[[#This Row],[Miesiąc]]=8),ROUNDDOWN(pomiary__3[[#This Row],[czujnik8]]*1.07,2),pomiary__3[[#This Row],[czujnik8]])</f>
        <v>18.04</v>
      </c>
      <c r="V93">
        <f>IF(AND(pomiary__3[[#This Row],[Dzień]]&gt;=5, pomiary__3[[#This Row],[Dzień]]&lt;10),pomiary__3[[#This Row],[czujnik9]]-1.2,pomiary__3[[#This Row],[czujnik9]])</f>
        <v>14.52</v>
      </c>
      <c r="X93">
        <f>MONTH(pomiary__3[[#This Row],[data]])</f>
        <v>6</v>
      </c>
    </row>
    <row r="94" spans="1:24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DAY(pomiary__3[[#This Row],[data]])</f>
        <v>26</v>
      </c>
      <c r="N94">
        <f>IF(AND(pomiary__3[[#This Row],[Dzień]]&gt;=5, pomiary__3[[#This Row],[Dzień]]&lt;10),pomiary__3[[#This Row],[czujnik1]]-1.2,pomiary__3[[#This Row],[czujnik1]])</f>
        <v>19.47</v>
      </c>
      <c r="O94">
        <f>IF(AND(pomiary__3[[#This Row],[Dzień]]&gt;=5, pomiary__3[[#This Row],[Dzień]]&lt;10),pomiary__3[[#This Row],[czujnik2]]-1.2,0)</f>
        <v>0</v>
      </c>
      <c r="U94">
        <f>IF(OR(pomiary__3[[#This Row],[Miesiąc]]=7,pomiary__3[[#This Row],[Miesiąc]]=8),ROUNDDOWN(pomiary__3[[#This Row],[czujnik8]]*1.07,2),pomiary__3[[#This Row],[czujnik8]])</f>
        <v>15.06</v>
      </c>
      <c r="V94">
        <f>IF(AND(pomiary__3[[#This Row],[Dzień]]&gt;=5, pomiary__3[[#This Row],[Dzień]]&lt;10),pomiary__3[[#This Row],[czujnik9]]-1.2,pomiary__3[[#This Row],[czujnik9]])</f>
        <v>15.39</v>
      </c>
      <c r="X94">
        <f>MONTH(pomiary__3[[#This Row],[data]])</f>
        <v>6</v>
      </c>
    </row>
    <row r="95" spans="1:24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DAY(pomiary__3[[#This Row],[data]])</f>
        <v>26</v>
      </c>
      <c r="N95">
        <f>IF(AND(pomiary__3[[#This Row],[Dzień]]&gt;=5, pomiary__3[[#This Row],[Dzień]]&lt;10),pomiary__3[[#This Row],[czujnik1]]-1.2,pomiary__3[[#This Row],[czujnik1]])</f>
        <v>14.55</v>
      </c>
      <c r="O95">
        <f>IF(AND(pomiary__3[[#This Row],[Dzień]]&gt;=5, pomiary__3[[#This Row],[Dzień]]&lt;10),pomiary__3[[#This Row],[czujnik2]]-1.2,0)</f>
        <v>0</v>
      </c>
      <c r="U95">
        <f>IF(OR(pomiary__3[[#This Row],[Miesiąc]]=7,pomiary__3[[#This Row],[Miesiąc]]=8),ROUNDDOWN(pomiary__3[[#This Row],[czujnik8]]*1.07,2),pomiary__3[[#This Row],[czujnik8]])</f>
        <v>10.38</v>
      </c>
      <c r="V95">
        <f>IF(AND(pomiary__3[[#This Row],[Dzień]]&gt;=5, pomiary__3[[#This Row],[Dzień]]&lt;10),pomiary__3[[#This Row],[czujnik9]]-1.2,pomiary__3[[#This Row],[czujnik9]])</f>
        <v>18.149999999999999</v>
      </c>
      <c r="X95">
        <f>MONTH(pomiary__3[[#This Row],[data]])</f>
        <v>6</v>
      </c>
    </row>
    <row r="96" spans="1:24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DAY(pomiary__3[[#This Row],[data]])</f>
        <v>27</v>
      </c>
      <c r="N96">
        <f>IF(AND(pomiary__3[[#This Row],[Dzień]]&gt;=5, pomiary__3[[#This Row],[Dzień]]&lt;10),pomiary__3[[#This Row],[czujnik1]]-1.2,pomiary__3[[#This Row],[czujnik1]])</f>
        <v>11.26</v>
      </c>
      <c r="O96">
        <f>IF(AND(pomiary__3[[#This Row],[Dzień]]&gt;=5, pomiary__3[[#This Row],[Dzień]]&lt;10),pomiary__3[[#This Row],[czujnik2]]-1.2,0)</f>
        <v>0</v>
      </c>
      <c r="U96">
        <f>IF(OR(pomiary__3[[#This Row],[Miesiąc]]=7,pomiary__3[[#This Row],[Miesiąc]]=8),ROUNDDOWN(pomiary__3[[#This Row],[czujnik8]]*1.07,2),pomiary__3[[#This Row],[czujnik8]])</f>
        <v>11.68</v>
      </c>
      <c r="V96">
        <f>IF(AND(pomiary__3[[#This Row],[Dzień]]&gt;=5, pomiary__3[[#This Row],[Dzień]]&lt;10),pomiary__3[[#This Row],[czujnik9]]-1.2,pomiary__3[[#This Row],[czujnik9]])</f>
        <v>14.08</v>
      </c>
      <c r="X96">
        <f>MONTH(pomiary__3[[#This Row],[data]])</f>
        <v>6</v>
      </c>
    </row>
    <row r="97" spans="1:24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DAY(pomiary__3[[#This Row],[data]])</f>
        <v>28</v>
      </c>
      <c r="N97">
        <f>IF(AND(pomiary__3[[#This Row],[Dzień]]&gt;=5, pomiary__3[[#This Row],[Dzień]]&lt;10),pomiary__3[[#This Row],[czujnik1]]-1.2,pomiary__3[[#This Row],[czujnik1]])</f>
        <v>10.77</v>
      </c>
      <c r="O97">
        <f>IF(AND(pomiary__3[[#This Row],[Dzień]]&gt;=5, pomiary__3[[#This Row],[Dzień]]&lt;10),pomiary__3[[#This Row],[czujnik2]]-1.2,0)</f>
        <v>0</v>
      </c>
      <c r="U97">
        <f>IF(OR(pomiary__3[[#This Row],[Miesiąc]]=7,pomiary__3[[#This Row],[Miesiąc]]=8),ROUNDDOWN(pomiary__3[[#This Row],[czujnik8]]*1.07,2),pomiary__3[[#This Row],[czujnik8]])</f>
        <v>16.079999999999998</v>
      </c>
      <c r="V97">
        <f>IF(AND(pomiary__3[[#This Row],[Dzień]]&gt;=5, pomiary__3[[#This Row],[Dzień]]&lt;10),pomiary__3[[#This Row],[czujnik9]]-1.2,pomiary__3[[#This Row],[czujnik9]])</f>
        <v>12.3</v>
      </c>
      <c r="X97">
        <f>MONTH(pomiary__3[[#This Row],[data]])</f>
        <v>6</v>
      </c>
    </row>
    <row r="98" spans="1:24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DAY(pomiary__3[[#This Row],[data]])</f>
        <v>30</v>
      </c>
      <c r="N98">
        <f>IF(AND(pomiary__3[[#This Row],[Dzień]]&gt;=5, pomiary__3[[#This Row],[Dzień]]&lt;10),pomiary__3[[#This Row],[czujnik1]]-1.2,pomiary__3[[#This Row],[czujnik1]])</f>
        <v>15.43</v>
      </c>
      <c r="O98">
        <f>IF(AND(pomiary__3[[#This Row],[Dzień]]&gt;=5, pomiary__3[[#This Row],[Dzień]]&lt;10),pomiary__3[[#This Row],[czujnik2]]-1.2,0)</f>
        <v>0</v>
      </c>
      <c r="U98">
        <f>IF(OR(pomiary__3[[#This Row],[Miesiąc]]=7,pomiary__3[[#This Row],[Miesiąc]]=8),ROUNDDOWN(pomiary__3[[#This Row],[czujnik8]]*1.07,2),pomiary__3[[#This Row],[czujnik8]])</f>
        <v>10.31</v>
      </c>
      <c r="V98">
        <f>IF(AND(pomiary__3[[#This Row],[Dzień]]&gt;=5, pomiary__3[[#This Row],[Dzień]]&lt;10),pomiary__3[[#This Row],[czujnik9]]-1.2,pomiary__3[[#This Row],[czujnik9]])</f>
        <v>11.07</v>
      </c>
      <c r="X98">
        <f>MONTH(pomiary__3[[#This Row],[data]])</f>
        <v>6</v>
      </c>
    </row>
    <row r="99" spans="1:24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DAY(pomiary__3[[#This Row],[data]])</f>
        <v>2</v>
      </c>
      <c r="N99">
        <f>IF(AND(pomiary__3[[#This Row],[Dzień]]&gt;=5, pomiary__3[[#This Row],[Dzień]]&lt;10),pomiary__3[[#This Row],[czujnik1]]-1.2,pomiary__3[[#This Row],[czujnik1]])</f>
        <v>22.57</v>
      </c>
      <c r="O99">
        <f>IF(AND(pomiary__3[[#This Row],[Dzień]]&gt;=5, pomiary__3[[#This Row],[Dzień]]&lt;10),pomiary__3[[#This Row],[czujnik2]]-1.2,0)</f>
        <v>0</v>
      </c>
      <c r="U99">
        <f>IF(OR(pomiary__3[[#This Row],[Miesiąc]]=7,pomiary__3[[#This Row],[Miesiąc]]=8),ROUNDDOWN(pomiary__3[[#This Row],[czujnik8]]*1.07,2),pomiary__3[[#This Row],[czujnik8]])</f>
        <v>26</v>
      </c>
      <c r="V99">
        <f>IF(AND(pomiary__3[[#This Row],[Dzień]]&gt;=5, pomiary__3[[#This Row],[Dzień]]&lt;10),pomiary__3[[#This Row],[czujnik9]]-1.2,pomiary__3[[#This Row],[czujnik9]])</f>
        <v>22.91</v>
      </c>
      <c r="X99">
        <f>MONTH(pomiary__3[[#This Row],[data]])</f>
        <v>7</v>
      </c>
    </row>
    <row r="100" spans="1:24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DAY(pomiary__3[[#This Row],[data]])</f>
        <v>3</v>
      </c>
      <c r="N100">
        <f>IF(AND(pomiary__3[[#This Row],[Dzień]]&gt;=5, pomiary__3[[#This Row],[Dzień]]&lt;10),pomiary__3[[#This Row],[czujnik1]]-1.2,pomiary__3[[#This Row],[czujnik1]])</f>
        <v>21.12</v>
      </c>
      <c r="O100">
        <f>IF(AND(pomiary__3[[#This Row],[Dzień]]&gt;=5, pomiary__3[[#This Row],[Dzień]]&lt;10),pomiary__3[[#This Row],[czujnik2]]-1.2,0)</f>
        <v>0</v>
      </c>
      <c r="U100">
        <f>IF(OR(pomiary__3[[#This Row],[Miesiąc]]=7,pomiary__3[[#This Row],[Miesiąc]]=8),ROUNDDOWN(pomiary__3[[#This Row],[czujnik8]]*1.07,2),pomiary__3[[#This Row],[czujnik8]])</f>
        <v>24.42</v>
      </c>
      <c r="V100">
        <f>IF(AND(pomiary__3[[#This Row],[Dzień]]&gt;=5, pomiary__3[[#This Row],[Dzień]]&lt;10),pomiary__3[[#This Row],[czujnik9]]-1.2,pomiary__3[[#This Row],[czujnik9]])</f>
        <v>21.55</v>
      </c>
      <c r="X100">
        <f>MONTH(pomiary__3[[#This Row],[data]])</f>
        <v>7</v>
      </c>
    </row>
    <row r="101" spans="1:24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DAY(pomiary__3[[#This Row],[data]])</f>
        <v>5</v>
      </c>
      <c r="N101">
        <f>IF(AND(pomiary__3[[#This Row],[Dzień]]&gt;=5, pomiary__3[[#This Row],[Dzień]]&lt;10),pomiary__3[[#This Row],[czujnik1]]-1.2,pomiary__3[[#This Row],[czujnik1]])</f>
        <v>21.09</v>
      </c>
      <c r="O101">
        <f>IF(AND(pomiary__3[[#This Row],[Dzień]]&gt;=5, pomiary__3[[#This Row],[Dzień]]&lt;10),pomiary__3[[#This Row],[czujnik2]]-1.2,0)</f>
        <v>20.96</v>
      </c>
      <c r="U101">
        <f>IF(OR(pomiary__3[[#This Row],[Miesiąc]]=7,pomiary__3[[#This Row],[Miesiąc]]=8),ROUNDDOWN(pomiary__3[[#This Row],[czujnik8]]*1.07,2),pomiary__3[[#This Row],[czujnik8]])</f>
        <v>25.65</v>
      </c>
      <c r="V101">
        <f>IF(AND(pomiary__3[[#This Row],[Dzień]]&gt;=5, pomiary__3[[#This Row],[Dzień]]&lt;10),pomiary__3[[#This Row],[czujnik9]]-1.2,pomiary__3[[#This Row],[czujnik9]])</f>
        <v>22.810000000000002</v>
      </c>
      <c r="X101">
        <f>MONTH(pomiary__3[[#This Row],[data]])</f>
        <v>7</v>
      </c>
    </row>
    <row r="102" spans="1:24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DAY(pomiary__3[[#This Row],[data]])</f>
        <v>6</v>
      </c>
      <c r="N102">
        <f>IF(AND(pomiary__3[[#This Row],[Dzień]]&gt;=5, pomiary__3[[#This Row],[Dzień]]&lt;10),pomiary__3[[#This Row],[czujnik1]]-1.2,pomiary__3[[#This Row],[czujnik1]])</f>
        <v>19.3</v>
      </c>
      <c r="O102">
        <f>IF(AND(pomiary__3[[#This Row],[Dzień]]&gt;=5, pomiary__3[[#This Row],[Dzień]]&lt;10),pomiary__3[[#This Row],[czujnik2]]-1.2,0)</f>
        <v>20.63</v>
      </c>
      <c r="U102">
        <f>IF(OR(pomiary__3[[#This Row],[Miesiąc]]=7,pomiary__3[[#This Row],[Miesiąc]]=8),ROUNDDOWN(pomiary__3[[#This Row],[czujnik8]]*1.07,2),pomiary__3[[#This Row],[czujnik8]])</f>
        <v>22.36</v>
      </c>
      <c r="V102">
        <f>IF(AND(pomiary__3[[#This Row],[Dzień]]&gt;=5, pomiary__3[[#This Row],[Dzień]]&lt;10),pomiary__3[[#This Row],[czujnik9]]-1.2,pomiary__3[[#This Row],[czujnik9]])</f>
        <v>22.86</v>
      </c>
      <c r="X102">
        <f>MONTH(pomiary__3[[#This Row],[data]])</f>
        <v>7</v>
      </c>
    </row>
    <row r="103" spans="1:24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DAY(pomiary__3[[#This Row],[data]])</f>
        <v>6</v>
      </c>
      <c r="N103">
        <f>IF(AND(pomiary__3[[#This Row],[Dzień]]&gt;=5, pomiary__3[[#This Row],[Dzień]]&lt;10),pomiary__3[[#This Row],[czujnik1]]-1.2,pomiary__3[[#This Row],[czujnik1]])</f>
        <v>19.420000000000002</v>
      </c>
      <c r="O103">
        <f>IF(AND(pomiary__3[[#This Row],[Dzień]]&gt;=5, pomiary__3[[#This Row],[Dzień]]&lt;10),pomiary__3[[#This Row],[czujnik2]]-1.2,0)</f>
        <v>19.03</v>
      </c>
      <c r="U103">
        <f>IF(OR(pomiary__3[[#This Row],[Miesiąc]]=7,pomiary__3[[#This Row],[Miesiąc]]=8),ROUNDDOWN(pomiary__3[[#This Row],[czujnik8]]*1.07,2),pomiary__3[[#This Row],[czujnik8]])</f>
        <v>21.56</v>
      </c>
      <c r="V103">
        <f>IF(AND(pomiary__3[[#This Row],[Dzień]]&gt;=5, pomiary__3[[#This Row],[Dzień]]&lt;10),pomiary__3[[#This Row],[czujnik9]]-1.2,pomiary__3[[#This Row],[czujnik9]])</f>
        <v>22.32</v>
      </c>
      <c r="X103">
        <f>MONTH(pomiary__3[[#This Row],[data]])</f>
        <v>7</v>
      </c>
    </row>
    <row r="104" spans="1:24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DAY(pomiary__3[[#This Row],[data]])</f>
        <v>7</v>
      </c>
      <c r="N104">
        <f>IF(AND(pomiary__3[[#This Row],[Dzień]]&gt;=5, pomiary__3[[#This Row],[Dzień]]&lt;10),pomiary__3[[#This Row],[czujnik1]]-1.2,pomiary__3[[#This Row],[czujnik1]])</f>
        <v>23.42</v>
      </c>
      <c r="O104">
        <f>IF(AND(pomiary__3[[#This Row],[Dzień]]&gt;=5, pomiary__3[[#This Row],[Dzień]]&lt;10),pomiary__3[[#This Row],[czujnik2]]-1.2,0)</f>
        <v>19.39</v>
      </c>
      <c r="U104">
        <f>IF(OR(pomiary__3[[#This Row],[Miesiąc]]=7,pomiary__3[[#This Row],[Miesiąc]]=8),ROUNDDOWN(pomiary__3[[#This Row],[czujnik8]]*1.07,2),pomiary__3[[#This Row],[czujnik8]])</f>
        <v>26.67</v>
      </c>
      <c r="V104">
        <f>IF(AND(pomiary__3[[#This Row],[Dzień]]&gt;=5, pomiary__3[[#This Row],[Dzień]]&lt;10),pomiary__3[[#This Row],[czujnik9]]-1.2,pomiary__3[[#This Row],[czujnik9]])</f>
        <v>20.7</v>
      </c>
      <c r="X104">
        <f>MONTH(pomiary__3[[#This Row],[data]])</f>
        <v>7</v>
      </c>
    </row>
    <row r="105" spans="1:24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DAY(pomiary__3[[#This Row],[data]])</f>
        <v>7</v>
      </c>
      <c r="N105">
        <f>IF(AND(pomiary__3[[#This Row],[Dzień]]&gt;=5, pomiary__3[[#This Row],[Dzień]]&lt;10),pomiary__3[[#This Row],[czujnik1]]-1.2,pomiary__3[[#This Row],[czujnik1]])</f>
        <v>22.330000000000002</v>
      </c>
      <c r="O105">
        <f>IF(AND(pomiary__3[[#This Row],[Dzień]]&gt;=5, pomiary__3[[#This Row],[Dzień]]&lt;10),pomiary__3[[#This Row],[czujnik2]]-1.2,0)</f>
        <v>21.27</v>
      </c>
      <c r="U105">
        <f>IF(OR(pomiary__3[[#This Row],[Miesiąc]]=7,pomiary__3[[#This Row],[Miesiąc]]=8),ROUNDDOWN(pomiary__3[[#This Row],[czujnik8]]*1.07,2),pomiary__3[[#This Row],[czujnik8]])</f>
        <v>21.98</v>
      </c>
      <c r="V105">
        <f>IF(AND(pomiary__3[[#This Row],[Dzień]]&gt;=5, pomiary__3[[#This Row],[Dzień]]&lt;10),pomiary__3[[#This Row],[czujnik9]]-1.2,pomiary__3[[#This Row],[czujnik9]])</f>
        <v>22.88</v>
      </c>
      <c r="X105">
        <f>MONTH(pomiary__3[[#This Row],[data]])</f>
        <v>7</v>
      </c>
    </row>
    <row r="106" spans="1:24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DAY(pomiary__3[[#This Row],[data]])</f>
        <v>7</v>
      </c>
      <c r="N106">
        <f>IF(AND(pomiary__3[[#This Row],[Dzień]]&gt;=5, pomiary__3[[#This Row],[Dzień]]&lt;10),pomiary__3[[#This Row],[czujnik1]]-1.2,pomiary__3[[#This Row],[czujnik1]])</f>
        <v>22.6</v>
      </c>
      <c r="O106">
        <f>IF(AND(pomiary__3[[#This Row],[Dzień]]&gt;=5, pomiary__3[[#This Row],[Dzień]]&lt;10),pomiary__3[[#This Row],[czujnik2]]-1.2,0)</f>
        <v>19.580000000000002</v>
      </c>
      <c r="U106">
        <f>IF(OR(pomiary__3[[#This Row],[Miesiąc]]=7,pomiary__3[[#This Row],[Miesiąc]]=8),ROUNDDOWN(pomiary__3[[#This Row],[czujnik8]]*1.07,2),pomiary__3[[#This Row],[czujnik8]])</f>
        <v>22.61</v>
      </c>
      <c r="V106">
        <f>IF(AND(pomiary__3[[#This Row],[Dzień]]&gt;=5, pomiary__3[[#This Row],[Dzień]]&lt;10),pomiary__3[[#This Row],[czujnik9]]-1.2,pomiary__3[[#This Row],[czujnik9]])</f>
        <v>21.900000000000002</v>
      </c>
      <c r="X106">
        <f>MONTH(pomiary__3[[#This Row],[data]])</f>
        <v>7</v>
      </c>
    </row>
    <row r="107" spans="1:24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DAY(pomiary__3[[#This Row],[data]])</f>
        <v>7</v>
      </c>
      <c r="N107">
        <f>IF(AND(pomiary__3[[#This Row],[Dzień]]&gt;=5, pomiary__3[[#This Row],[Dzień]]&lt;10),pomiary__3[[#This Row],[czujnik1]]-1.2,pomiary__3[[#This Row],[czujnik1]])</f>
        <v>19.84</v>
      </c>
      <c r="O107">
        <f>IF(AND(pomiary__3[[#This Row],[Dzień]]&gt;=5, pomiary__3[[#This Row],[Dzień]]&lt;10),pomiary__3[[#This Row],[czujnik2]]-1.2,0)</f>
        <v>21.25</v>
      </c>
      <c r="U107">
        <f>IF(OR(pomiary__3[[#This Row],[Miesiąc]]=7,pomiary__3[[#This Row],[Miesiąc]]=8),ROUNDDOWN(pomiary__3[[#This Row],[czujnik8]]*1.07,2),pomiary__3[[#This Row],[czujnik8]])</f>
        <v>22.59</v>
      </c>
      <c r="V107">
        <f>IF(AND(pomiary__3[[#This Row],[Dzień]]&gt;=5, pomiary__3[[#This Row],[Dzień]]&lt;10),pomiary__3[[#This Row],[czujnik9]]-1.2,pomiary__3[[#This Row],[czujnik9]])</f>
        <v>22.150000000000002</v>
      </c>
      <c r="X107">
        <f>MONTH(pomiary__3[[#This Row],[data]])</f>
        <v>7</v>
      </c>
    </row>
    <row r="108" spans="1:24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DAY(pomiary__3[[#This Row],[data]])</f>
        <v>10</v>
      </c>
      <c r="N108">
        <f>IF(AND(pomiary__3[[#This Row],[Dzień]]&gt;=5, pomiary__3[[#This Row],[Dzień]]&lt;10),pomiary__3[[#This Row],[czujnik1]]-1.2,pomiary__3[[#This Row],[czujnik1]])</f>
        <v>23.49</v>
      </c>
      <c r="O108">
        <f>IF(AND(pomiary__3[[#This Row],[Dzień]]&gt;=5, pomiary__3[[#This Row],[Dzień]]&lt;10),pomiary__3[[#This Row],[czujnik2]]-1.2,0)</f>
        <v>0</v>
      </c>
      <c r="U108">
        <f>IF(OR(pomiary__3[[#This Row],[Miesiąc]]=7,pomiary__3[[#This Row],[Miesiąc]]=8),ROUNDDOWN(pomiary__3[[#This Row],[czujnik8]]*1.07,2),pomiary__3[[#This Row],[czujnik8]])</f>
        <v>23.82</v>
      </c>
      <c r="V108">
        <f>IF(AND(pomiary__3[[#This Row],[Dzień]]&gt;=5, pomiary__3[[#This Row],[Dzień]]&lt;10),pomiary__3[[#This Row],[czujnik9]]-1.2,pomiary__3[[#This Row],[czujnik9]])</f>
        <v>24.47</v>
      </c>
      <c r="X108">
        <f>MONTH(pomiary__3[[#This Row],[data]])</f>
        <v>7</v>
      </c>
    </row>
    <row r="109" spans="1:24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DAY(pomiary__3[[#This Row],[data]])</f>
        <v>14</v>
      </c>
      <c r="N109">
        <f>IF(AND(pomiary__3[[#This Row],[Dzień]]&gt;=5, pomiary__3[[#This Row],[Dzień]]&lt;10),pomiary__3[[#This Row],[czujnik1]]-1.2,pomiary__3[[#This Row],[czujnik1]])</f>
        <v>20.99</v>
      </c>
      <c r="O109">
        <f>IF(AND(pomiary__3[[#This Row],[Dzień]]&gt;=5, pomiary__3[[#This Row],[Dzień]]&lt;10),pomiary__3[[#This Row],[czujnik2]]-1.2,0)</f>
        <v>0</v>
      </c>
      <c r="U109">
        <f>IF(OR(pomiary__3[[#This Row],[Miesiąc]]=7,pomiary__3[[#This Row],[Miesiąc]]=8),ROUNDDOWN(pomiary__3[[#This Row],[czujnik8]]*1.07,2),pomiary__3[[#This Row],[czujnik8]])</f>
        <v>21.93</v>
      </c>
      <c r="V109">
        <f>IF(AND(pomiary__3[[#This Row],[Dzień]]&gt;=5, pomiary__3[[#This Row],[Dzień]]&lt;10),pomiary__3[[#This Row],[czujnik9]]-1.2,pomiary__3[[#This Row],[czujnik9]])</f>
        <v>21.65</v>
      </c>
      <c r="X109">
        <f>MONTH(pomiary__3[[#This Row],[data]])</f>
        <v>7</v>
      </c>
    </row>
    <row r="110" spans="1:24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DAY(pomiary__3[[#This Row],[data]])</f>
        <v>16</v>
      </c>
      <c r="N110">
        <f>IF(AND(pomiary__3[[#This Row],[Dzień]]&gt;=5, pomiary__3[[#This Row],[Dzień]]&lt;10),pomiary__3[[#This Row],[czujnik1]]-1.2,pomiary__3[[#This Row],[czujnik1]])</f>
        <v>20.18</v>
      </c>
      <c r="O110">
        <f>IF(AND(pomiary__3[[#This Row],[Dzień]]&gt;=5, pomiary__3[[#This Row],[Dzień]]&lt;10),pomiary__3[[#This Row],[czujnik2]]-1.2,0)</f>
        <v>0</v>
      </c>
      <c r="U110">
        <f>IF(OR(pomiary__3[[#This Row],[Miesiąc]]=7,pomiary__3[[#This Row],[Miesiąc]]=8),ROUNDDOWN(pomiary__3[[#This Row],[czujnik8]]*1.07,2),pomiary__3[[#This Row],[czujnik8]])</f>
        <v>25.25</v>
      </c>
      <c r="V110">
        <f>IF(AND(pomiary__3[[#This Row],[Dzień]]&gt;=5, pomiary__3[[#This Row],[Dzień]]&lt;10),pomiary__3[[#This Row],[czujnik9]]-1.2,pomiary__3[[#This Row],[czujnik9]])</f>
        <v>23.16</v>
      </c>
      <c r="X110">
        <f>MONTH(pomiary__3[[#This Row],[data]])</f>
        <v>7</v>
      </c>
    </row>
    <row r="111" spans="1:24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DAY(pomiary__3[[#This Row],[data]])</f>
        <v>17</v>
      </c>
      <c r="N111">
        <f>IF(AND(pomiary__3[[#This Row],[Dzień]]&gt;=5, pomiary__3[[#This Row],[Dzień]]&lt;10),pomiary__3[[#This Row],[czujnik1]]-1.2,pomiary__3[[#This Row],[czujnik1]])</f>
        <v>24.46</v>
      </c>
      <c r="O111">
        <f>IF(AND(pomiary__3[[#This Row],[Dzień]]&gt;=5, pomiary__3[[#This Row],[Dzień]]&lt;10),pomiary__3[[#This Row],[czujnik2]]-1.2,0)</f>
        <v>0</v>
      </c>
      <c r="U111">
        <f>IF(OR(pomiary__3[[#This Row],[Miesiąc]]=7,pomiary__3[[#This Row],[Miesiąc]]=8),ROUNDDOWN(pomiary__3[[#This Row],[czujnik8]]*1.07,2),pomiary__3[[#This Row],[czujnik8]])</f>
        <v>26.5</v>
      </c>
      <c r="V111">
        <f>IF(AND(pomiary__3[[#This Row],[Dzień]]&gt;=5, pomiary__3[[#This Row],[Dzień]]&lt;10),pomiary__3[[#This Row],[czujnik9]]-1.2,pomiary__3[[#This Row],[czujnik9]])</f>
        <v>24.75</v>
      </c>
      <c r="X111">
        <f>MONTH(pomiary__3[[#This Row],[data]])</f>
        <v>7</v>
      </c>
    </row>
    <row r="112" spans="1:24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DAY(pomiary__3[[#This Row],[data]])</f>
        <v>20</v>
      </c>
      <c r="N112">
        <f>IF(AND(pomiary__3[[#This Row],[Dzień]]&gt;=5, pomiary__3[[#This Row],[Dzień]]&lt;10),pomiary__3[[#This Row],[czujnik1]]-1.2,pomiary__3[[#This Row],[czujnik1]])</f>
        <v>20.62</v>
      </c>
      <c r="O112">
        <f>IF(AND(pomiary__3[[#This Row],[Dzień]]&gt;=5, pomiary__3[[#This Row],[Dzień]]&lt;10),pomiary__3[[#This Row],[czujnik2]]-1.2,0)</f>
        <v>0</v>
      </c>
      <c r="U112">
        <f>IF(OR(pomiary__3[[#This Row],[Miesiąc]]=7,pomiary__3[[#This Row],[Miesiąc]]=8),ROUNDDOWN(pomiary__3[[#This Row],[czujnik8]]*1.07,2),pomiary__3[[#This Row],[czujnik8]])</f>
        <v>23.43</v>
      </c>
      <c r="V112">
        <f>IF(AND(pomiary__3[[#This Row],[Dzień]]&gt;=5, pomiary__3[[#This Row],[Dzień]]&lt;10),pomiary__3[[#This Row],[czujnik9]]-1.2,pomiary__3[[#This Row],[czujnik9]])</f>
        <v>22.89</v>
      </c>
      <c r="X112">
        <f>MONTH(pomiary__3[[#This Row],[data]])</f>
        <v>7</v>
      </c>
    </row>
    <row r="113" spans="1:24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DAY(pomiary__3[[#This Row],[data]])</f>
        <v>20</v>
      </c>
      <c r="N113">
        <f>IF(AND(pomiary__3[[#This Row],[Dzień]]&gt;=5, pomiary__3[[#This Row],[Dzień]]&lt;10),pomiary__3[[#This Row],[czujnik1]]-1.2,pomiary__3[[#This Row],[czujnik1]])</f>
        <v>24.97</v>
      </c>
      <c r="O113">
        <f>IF(AND(pomiary__3[[#This Row],[Dzień]]&gt;=5, pomiary__3[[#This Row],[Dzień]]&lt;10),pomiary__3[[#This Row],[czujnik2]]-1.2,0)</f>
        <v>0</v>
      </c>
      <c r="U113">
        <f>IF(OR(pomiary__3[[#This Row],[Miesiąc]]=7,pomiary__3[[#This Row],[Miesiąc]]=8),ROUNDDOWN(pomiary__3[[#This Row],[czujnik8]]*1.07,2),pomiary__3[[#This Row],[czujnik8]])</f>
        <v>23.93</v>
      </c>
      <c r="V113">
        <f>IF(AND(pomiary__3[[#This Row],[Dzień]]&gt;=5, pomiary__3[[#This Row],[Dzień]]&lt;10),pomiary__3[[#This Row],[czujnik9]]-1.2,pomiary__3[[#This Row],[czujnik9]])</f>
        <v>22.57</v>
      </c>
      <c r="X113">
        <f>MONTH(pomiary__3[[#This Row],[data]])</f>
        <v>7</v>
      </c>
    </row>
    <row r="114" spans="1:24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DAY(pomiary__3[[#This Row],[data]])</f>
        <v>21</v>
      </c>
      <c r="N114">
        <f>IF(AND(pomiary__3[[#This Row],[Dzień]]&gt;=5, pomiary__3[[#This Row],[Dzień]]&lt;10),pomiary__3[[#This Row],[czujnik1]]-1.2,pomiary__3[[#This Row],[czujnik1]])</f>
        <v>24.04</v>
      </c>
      <c r="O114">
        <f>IF(AND(pomiary__3[[#This Row],[Dzień]]&gt;=5, pomiary__3[[#This Row],[Dzień]]&lt;10),pomiary__3[[#This Row],[czujnik2]]-1.2,0)</f>
        <v>0</v>
      </c>
      <c r="U114">
        <f>IF(OR(pomiary__3[[#This Row],[Miesiąc]]=7,pomiary__3[[#This Row],[Miesiąc]]=8),ROUNDDOWN(pomiary__3[[#This Row],[czujnik8]]*1.07,2),pomiary__3[[#This Row],[czujnik8]])</f>
        <v>22.86</v>
      </c>
      <c r="V114">
        <f>IF(AND(pomiary__3[[#This Row],[Dzień]]&gt;=5, pomiary__3[[#This Row],[Dzień]]&lt;10),pomiary__3[[#This Row],[czujnik9]]-1.2,pomiary__3[[#This Row],[czujnik9]])</f>
        <v>20.45</v>
      </c>
      <c r="X114">
        <f>MONTH(pomiary__3[[#This Row],[data]])</f>
        <v>7</v>
      </c>
    </row>
    <row r="115" spans="1:24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DAY(pomiary__3[[#This Row],[data]])</f>
        <v>22</v>
      </c>
      <c r="N115">
        <f>IF(AND(pomiary__3[[#This Row],[Dzień]]&gt;=5, pomiary__3[[#This Row],[Dzień]]&lt;10),pomiary__3[[#This Row],[czujnik1]]-1.2,pomiary__3[[#This Row],[czujnik1]])</f>
        <v>20.96</v>
      </c>
      <c r="O115">
        <f>IF(AND(pomiary__3[[#This Row],[Dzień]]&gt;=5, pomiary__3[[#This Row],[Dzień]]&lt;10),pomiary__3[[#This Row],[czujnik2]]-1.2,0)</f>
        <v>0</v>
      </c>
      <c r="U115">
        <f>IF(OR(pomiary__3[[#This Row],[Miesiąc]]=7,pomiary__3[[#This Row],[Miesiąc]]=8),ROUNDDOWN(pomiary__3[[#This Row],[czujnik8]]*1.07,2),pomiary__3[[#This Row],[czujnik8]])</f>
        <v>21.48</v>
      </c>
      <c r="V115">
        <f>IF(AND(pomiary__3[[#This Row],[Dzień]]&gt;=5, pomiary__3[[#This Row],[Dzień]]&lt;10),pomiary__3[[#This Row],[czujnik9]]-1.2,pomiary__3[[#This Row],[czujnik9]])</f>
        <v>20.18</v>
      </c>
      <c r="X115">
        <f>MONTH(pomiary__3[[#This Row],[data]])</f>
        <v>7</v>
      </c>
    </row>
    <row r="116" spans="1:24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DAY(pomiary__3[[#This Row],[data]])</f>
        <v>25</v>
      </c>
      <c r="N116">
        <f>IF(AND(pomiary__3[[#This Row],[Dzień]]&gt;=5, pomiary__3[[#This Row],[Dzień]]&lt;10),pomiary__3[[#This Row],[czujnik1]]-1.2,pomiary__3[[#This Row],[czujnik1]])</f>
        <v>23.01</v>
      </c>
      <c r="O116">
        <f>IF(AND(pomiary__3[[#This Row],[Dzień]]&gt;=5, pomiary__3[[#This Row],[Dzień]]&lt;10),pomiary__3[[#This Row],[czujnik2]]-1.2,0)</f>
        <v>0</v>
      </c>
      <c r="U116">
        <f>IF(OR(pomiary__3[[#This Row],[Miesiąc]]=7,pomiary__3[[#This Row],[Miesiąc]]=8),ROUNDDOWN(pomiary__3[[#This Row],[czujnik8]]*1.07,2),pomiary__3[[#This Row],[czujnik8]])</f>
        <v>23.11</v>
      </c>
      <c r="V116">
        <f>IF(AND(pomiary__3[[#This Row],[Dzień]]&gt;=5, pomiary__3[[#This Row],[Dzień]]&lt;10),pomiary__3[[#This Row],[czujnik9]]-1.2,pomiary__3[[#This Row],[czujnik9]])</f>
        <v>21.42</v>
      </c>
      <c r="X116">
        <f>MONTH(pomiary__3[[#This Row],[data]])</f>
        <v>7</v>
      </c>
    </row>
    <row r="117" spans="1:24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DAY(pomiary__3[[#This Row],[data]])</f>
        <v>30</v>
      </c>
      <c r="N117">
        <f>IF(AND(pomiary__3[[#This Row],[Dzień]]&gt;=5, pomiary__3[[#This Row],[Dzień]]&lt;10),pomiary__3[[#This Row],[czujnik1]]-1.2,pomiary__3[[#This Row],[czujnik1]])</f>
        <v>22.46</v>
      </c>
      <c r="O117">
        <f>IF(AND(pomiary__3[[#This Row],[Dzień]]&gt;=5, pomiary__3[[#This Row],[Dzień]]&lt;10),pomiary__3[[#This Row],[czujnik2]]-1.2,0)</f>
        <v>0</v>
      </c>
      <c r="U117">
        <f>IF(OR(pomiary__3[[#This Row],[Miesiąc]]=7,pomiary__3[[#This Row],[Miesiąc]]=8),ROUNDDOWN(pomiary__3[[#This Row],[czujnik8]]*1.07,2),pomiary__3[[#This Row],[czujnik8]])</f>
        <v>23.03</v>
      </c>
      <c r="V117">
        <f>IF(AND(pomiary__3[[#This Row],[Dzień]]&gt;=5, pomiary__3[[#This Row],[Dzień]]&lt;10),pomiary__3[[#This Row],[czujnik9]]-1.2,pomiary__3[[#This Row],[czujnik9]])</f>
        <v>21.19</v>
      </c>
      <c r="X117">
        <f>MONTH(pomiary__3[[#This Row],[data]])</f>
        <v>7</v>
      </c>
    </row>
    <row r="118" spans="1:24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DAY(pomiary__3[[#This Row],[data]])</f>
        <v>1</v>
      </c>
      <c r="N118">
        <f>IF(AND(pomiary__3[[#This Row],[Dzień]]&gt;=5, pomiary__3[[#This Row],[Dzień]]&lt;10),pomiary__3[[#This Row],[czujnik1]]-1.2,pomiary__3[[#This Row],[czujnik1]])</f>
        <v>21.46</v>
      </c>
      <c r="O118">
        <f>IF(AND(pomiary__3[[#This Row],[Dzień]]&gt;=5, pomiary__3[[#This Row],[Dzień]]&lt;10),pomiary__3[[#This Row],[czujnik2]]-1.2,0)</f>
        <v>0</v>
      </c>
      <c r="U118">
        <f>IF(OR(pomiary__3[[#This Row],[Miesiąc]]=7,pomiary__3[[#This Row],[Miesiąc]]=8),ROUNDDOWN(pomiary__3[[#This Row],[czujnik8]]*1.07,2),pomiary__3[[#This Row],[czujnik8]])</f>
        <v>23.42</v>
      </c>
      <c r="V118">
        <f>IF(AND(pomiary__3[[#This Row],[Dzień]]&gt;=5, pomiary__3[[#This Row],[Dzień]]&lt;10),pomiary__3[[#This Row],[czujnik9]]-1.2,pomiary__3[[#This Row],[czujnik9]])</f>
        <v>21.04</v>
      </c>
      <c r="X118">
        <f>MONTH(pomiary__3[[#This Row],[data]])</f>
        <v>8</v>
      </c>
    </row>
    <row r="119" spans="1:24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DAY(pomiary__3[[#This Row],[data]])</f>
        <v>3</v>
      </c>
      <c r="N119">
        <f>IF(AND(pomiary__3[[#This Row],[Dzień]]&gt;=5, pomiary__3[[#This Row],[Dzień]]&lt;10),pomiary__3[[#This Row],[czujnik1]]-1.2,pomiary__3[[#This Row],[czujnik1]])</f>
        <v>24.3</v>
      </c>
      <c r="O119">
        <f>IF(AND(pomiary__3[[#This Row],[Dzień]]&gt;=5, pomiary__3[[#This Row],[Dzień]]&lt;10),pomiary__3[[#This Row],[czujnik2]]-1.2,0)</f>
        <v>0</v>
      </c>
      <c r="U119">
        <f>IF(OR(pomiary__3[[#This Row],[Miesiąc]]=7,pomiary__3[[#This Row],[Miesiąc]]=8),ROUNDDOWN(pomiary__3[[#This Row],[czujnik8]]*1.07,2),pomiary__3[[#This Row],[czujnik8]])</f>
        <v>23.42</v>
      </c>
      <c r="V119">
        <f>IF(AND(pomiary__3[[#This Row],[Dzień]]&gt;=5, pomiary__3[[#This Row],[Dzień]]&lt;10),pomiary__3[[#This Row],[czujnik9]]-1.2,pomiary__3[[#This Row],[czujnik9]])</f>
        <v>23.96</v>
      </c>
      <c r="X119">
        <f>MONTH(pomiary__3[[#This Row],[data]])</f>
        <v>8</v>
      </c>
    </row>
    <row r="120" spans="1:24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DAY(pomiary__3[[#This Row],[data]])</f>
        <v>5</v>
      </c>
      <c r="N120">
        <f>IF(AND(pomiary__3[[#This Row],[Dzień]]&gt;=5, pomiary__3[[#This Row],[Dzień]]&lt;10),pomiary__3[[#This Row],[czujnik1]]-1.2,pomiary__3[[#This Row],[czujnik1]])</f>
        <v>19.59</v>
      </c>
      <c r="O120">
        <f>IF(AND(pomiary__3[[#This Row],[Dzień]]&gt;=5, pomiary__3[[#This Row],[Dzień]]&lt;10),pomiary__3[[#This Row],[czujnik2]]-1.2,0)</f>
        <v>18.95</v>
      </c>
      <c r="U120">
        <f>IF(OR(pomiary__3[[#This Row],[Miesiąc]]=7,pomiary__3[[#This Row],[Miesiąc]]=8),ROUNDDOWN(pomiary__3[[#This Row],[czujnik8]]*1.07,2),pomiary__3[[#This Row],[czujnik8]])</f>
        <v>21.59</v>
      </c>
      <c r="V120">
        <f>IF(AND(pomiary__3[[#This Row],[Dzień]]&gt;=5, pomiary__3[[#This Row],[Dzień]]&lt;10),pomiary__3[[#This Row],[czujnik9]]-1.2,pomiary__3[[#This Row],[czujnik9]])</f>
        <v>19.05</v>
      </c>
      <c r="X120">
        <f>MONTH(pomiary__3[[#This Row],[data]])</f>
        <v>8</v>
      </c>
    </row>
    <row r="121" spans="1:24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DAY(pomiary__3[[#This Row],[data]])</f>
        <v>6</v>
      </c>
      <c r="N121">
        <f>IF(AND(pomiary__3[[#This Row],[Dzień]]&gt;=5, pomiary__3[[#This Row],[Dzień]]&lt;10),pomiary__3[[#This Row],[czujnik1]]-1.2,pomiary__3[[#This Row],[czujnik1]])</f>
        <v>23.330000000000002</v>
      </c>
      <c r="O121">
        <f>IF(AND(pomiary__3[[#This Row],[Dzień]]&gt;=5, pomiary__3[[#This Row],[Dzień]]&lt;10),pomiary__3[[#This Row],[czujnik2]]-1.2,0)</f>
        <v>19.03</v>
      </c>
      <c r="U121">
        <f>IF(OR(pomiary__3[[#This Row],[Miesiąc]]=7,pomiary__3[[#This Row],[Miesiąc]]=8),ROUNDDOWN(pomiary__3[[#This Row],[czujnik8]]*1.07,2),pomiary__3[[#This Row],[czujnik8]])</f>
        <v>23.78</v>
      </c>
      <c r="V121">
        <f>IF(AND(pomiary__3[[#This Row],[Dzień]]&gt;=5, pomiary__3[[#This Row],[Dzień]]&lt;10),pomiary__3[[#This Row],[czujnik9]]-1.2,pomiary__3[[#This Row],[czujnik9]])</f>
        <v>22.44</v>
      </c>
      <c r="X121">
        <f>MONTH(pomiary__3[[#This Row],[data]])</f>
        <v>8</v>
      </c>
    </row>
    <row r="122" spans="1:24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DAY(pomiary__3[[#This Row],[data]])</f>
        <v>8</v>
      </c>
      <c r="N122">
        <f>IF(AND(pomiary__3[[#This Row],[Dzień]]&gt;=5, pomiary__3[[#This Row],[Dzień]]&lt;10),pomiary__3[[#This Row],[czujnik1]]-1.2,pomiary__3[[#This Row],[czujnik1]])</f>
        <v>21.73</v>
      </c>
      <c r="O122">
        <f>IF(AND(pomiary__3[[#This Row],[Dzień]]&gt;=5, pomiary__3[[#This Row],[Dzień]]&lt;10),pomiary__3[[#This Row],[czujnik2]]-1.2,0)</f>
        <v>20.63</v>
      </c>
      <c r="U122">
        <f>IF(OR(pomiary__3[[#This Row],[Miesiąc]]=7,pomiary__3[[#This Row],[Miesiąc]]=8),ROUNDDOWN(pomiary__3[[#This Row],[czujnik8]]*1.07,2),pomiary__3[[#This Row],[czujnik8]])</f>
        <v>25.9</v>
      </c>
      <c r="V122">
        <f>IF(AND(pomiary__3[[#This Row],[Dzień]]&gt;=5, pomiary__3[[#This Row],[Dzień]]&lt;10),pomiary__3[[#This Row],[czujnik9]]-1.2,pomiary__3[[#This Row],[czujnik9]])</f>
        <v>23.05</v>
      </c>
      <c r="X122">
        <f>MONTH(pomiary__3[[#This Row],[data]])</f>
        <v>8</v>
      </c>
    </row>
    <row r="123" spans="1:24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DAY(pomiary__3[[#This Row],[data]])</f>
        <v>9</v>
      </c>
      <c r="N123">
        <f>IF(AND(pomiary__3[[#This Row],[Dzień]]&gt;=5, pomiary__3[[#This Row],[Dzień]]&lt;10),pomiary__3[[#This Row],[czujnik1]]-1.2,pomiary__3[[#This Row],[czujnik1]])</f>
        <v>22.41</v>
      </c>
      <c r="O123">
        <f>IF(AND(pomiary__3[[#This Row],[Dzień]]&gt;=5, pomiary__3[[#This Row],[Dzień]]&lt;10),pomiary__3[[#This Row],[czujnik2]]-1.2,0)</f>
        <v>21.11</v>
      </c>
      <c r="U123">
        <f>IF(OR(pomiary__3[[#This Row],[Miesiąc]]=7,pomiary__3[[#This Row],[Miesiąc]]=8),ROUNDDOWN(pomiary__3[[#This Row],[czujnik8]]*1.07,2),pomiary__3[[#This Row],[czujnik8]])</f>
        <v>21.71</v>
      </c>
      <c r="V123">
        <f>IF(AND(pomiary__3[[#This Row],[Dzień]]&gt;=5, pomiary__3[[#This Row],[Dzień]]&lt;10),pomiary__3[[#This Row],[czujnik9]]-1.2,pomiary__3[[#This Row],[czujnik9]])</f>
        <v>23.64</v>
      </c>
      <c r="X123">
        <f>MONTH(pomiary__3[[#This Row],[data]])</f>
        <v>8</v>
      </c>
    </row>
    <row r="124" spans="1:24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DAY(pomiary__3[[#This Row],[data]])</f>
        <v>12</v>
      </c>
      <c r="N124">
        <f>IF(AND(pomiary__3[[#This Row],[Dzień]]&gt;=5, pomiary__3[[#This Row],[Dzień]]&lt;10),pomiary__3[[#This Row],[czujnik1]]-1.2,pomiary__3[[#This Row],[czujnik1]])</f>
        <v>21.99</v>
      </c>
      <c r="O124">
        <f>IF(AND(pomiary__3[[#This Row],[Dzień]]&gt;=5, pomiary__3[[#This Row],[Dzień]]&lt;10),pomiary__3[[#This Row],[czujnik2]]-1.2,0)</f>
        <v>0</v>
      </c>
      <c r="U124">
        <f>IF(OR(pomiary__3[[#This Row],[Miesiąc]]=7,pomiary__3[[#This Row],[Miesiąc]]=8),ROUNDDOWN(pomiary__3[[#This Row],[czujnik8]]*1.07,2),pomiary__3[[#This Row],[czujnik8]])</f>
        <v>25.08</v>
      </c>
      <c r="V124">
        <f>IF(AND(pomiary__3[[#This Row],[Dzień]]&gt;=5, pomiary__3[[#This Row],[Dzień]]&lt;10),pomiary__3[[#This Row],[czujnik9]]-1.2,pomiary__3[[#This Row],[czujnik9]])</f>
        <v>23.35</v>
      </c>
      <c r="X124">
        <f>MONTH(pomiary__3[[#This Row],[data]])</f>
        <v>8</v>
      </c>
    </row>
    <row r="125" spans="1:24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DAY(pomiary__3[[#This Row],[data]])</f>
        <v>12</v>
      </c>
      <c r="N125">
        <f>IF(AND(pomiary__3[[#This Row],[Dzień]]&gt;=5, pomiary__3[[#This Row],[Dzień]]&lt;10),pomiary__3[[#This Row],[czujnik1]]-1.2,pomiary__3[[#This Row],[czujnik1]])</f>
        <v>21.25</v>
      </c>
      <c r="O125">
        <f>IF(AND(pomiary__3[[#This Row],[Dzień]]&gt;=5, pomiary__3[[#This Row],[Dzień]]&lt;10),pomiary__3[[#This Row],[czujnik2]]-1.2,0)</f>
        <v>0</v>
      </c>
      <c r="U125">
        <f>IF(OR(pomiary__3[[#This Row],[Miesiąc]]=7,pomiary__3[[#This Row],[Miesiąc]]=8),ROUNDDOWN(pomiary__3[[#This Row],[czujnik8]]*1.07,2),pomiary__3[[#This Row],[czujnik8]])</f>
        <v>22.28</v>
      </c>
      <c r="V125">
        <f>IF(AND(pomiary__3[[#This Row],[Dzień]]&gt;=5, pomiary__3[[#This Row],[Dzień]]&lt;10),pomiary__3[[#This Row],[czujnik9]]-1.2,pomiary__3[[#This Row],[czujnik9]])</f>
        <v>22.24</v>
      </c>
      <c r="X125">
        <f>MONTH(pomiary__3[[#This Row],[data]])</f>
        <v>8</v>
      </c>
    </row>
    <row r="126" spans="1:24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DAY(pomiary__3[[#This Row],[data]])</f>
        <v>14</v>
      </c>
      <c r="N126">
        <f>IF(AND(pomiary__3[[#This Row],[Dzień]]&gt;=5, pomiary__3[[#This Row],[Dzień]]&lt;10),pomiary__3[[#This Row],[czujnik1]]-1.2,pomiary__3[[#This Row],[czujnik1]])</f>
        <v>22.19</v>
      </c>
      <c r="O126">
        <f>IF(AND(pomiary__3[[#This Row],[Dzień]]&gt;=5, pomiary__3[[#This Row],[Dzień]]&lt;10),pomiary__3[[#This Row],[czujnik2]]-1.2,0)</f>
        <v>0</v>
      </c>
      <c r="U126">
        <f>IF(OR(pomiary__3[[#This Row],[Miesiąc]]=7,pomiary__3[[#This Row],[Miesiąc]]=8),ROUNDDOWN(pomiary__3[[#This Row],[czujnik8]]*1.07,2),pomiary__3[[#This Row],[czujnik8]])</f>
        <v>26.23</v>
      </c>
      <c r="V126">
        <f>IF(AND(pomiary__3[[#This Row],[Dzień]]&gt;=5, pomiary__3[[#This Row],[Dzień]]&lt;10),pomiary__3[[#This Row],[czujnik9]]-1.2,pomiary__3[[#This Row],[czujnik9]])</f>
        <v>21.28</v>
      </c>
      <c r="X126">
        <f>MONTH(pomiary__3[[#This Row],[data]])</f>
        <v>8</v>
      </c>
    </row>
    <row r="127" spans="1:24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DAY(pomiary__3[[#This Row],[data]])</f>
        <v>17</v>
      </c>
      <c r="N127">
        <f>IF(AND(pomiary__3[[#This Row],[Dzień]]&gt;=5, pomiary__3[[#This Row],[Dzień]]&lt;10),pomiary__3[[#This Row],[czujnik1]]-1.2,pomiary__3[[#This Row],[czujnik1]])</f>
        <v>22.74</v>
      </c>
      <c r="O127">
        <f>IF(AND(pomiary__3[[#This Row],[Dzień]]&gt;=5, pomiary__3[[#This Row],[Dzień]]&lt;10),pomiary__3[[#This Row],[czujnik2]]-1.2,0)</f>
        <v>0</v>
      </c>
      <c r="U127">
        <f>IF(OR(pomiary__3[[#This Row],[Miesiąc]]=7,pomiary__3[[#This Row],[Miesiąc]]=8),ROUNDDOWN(pomiary__3[[#This Row],[czujnik8]]*1.07,2),pomiary__3[[#This Row],[czujnik8]])</f>
        <v>26.34</v>
      </c>
      <c r="V127">
        <f>IF(AND(pomiary__3[[#This Row],[Dzień]]&gt;=5, pomiary__3[[#This Row],[Dzień]]&lt;10),pomiary__3[[#This Row],[czujnik9]]-1.2,pomiary__3[[#This Row],[czujnik9]])</f>
        <v>20.96</v>
      </c>
      <c r="X127">
        <f>MONTH(pomiary__3[[#This Row],[data]])</f>
        <v>8</v>
      </c>
    </row>
    <row r="128" spans="1:24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DAY(pomiary__3[[#This Row],[data]])</f>
        <v>19</v>
      </c>
      <c r="N128">
        <f>IF(AND(pomiary__3[[#This Row],[Dzień]]&gt;=5, pomiary__3[[#This Row],[Dzień]]&lt;10),pomiary__3[[#This Row],[czujnik1]]-1.2,pomiary__3[[#This Row],[czujnik1]])</f>
        <v>24.25</v>
      </c>
      <c r="O128">
        <f>IF(AND(pomiary__3[[#This Row],[Dzień]]&gt;=5, pomiary__3[[#This Row],[Dzień]]&lt;10),pomiary__3[[#This Row],[czujnik2]]-1.2,0)</f>
        <v>0</v>
      </c>
      <c r="U128">
        <f>IF(OR(pomiary__3[[#This Row],[Miesiąc]]=7,pomiary__3[[#This Row],[Miesiąc]]=8),ROUNDDOWN(pomiary__3[[#This Row],[czujnik8]]*1.07,2),pomiary__3[[#This Row],[czujnik8]])</f>
        <v>23.72</v>
      </c>
      <c r="V128">
        <f>IF(AND(pomiary__3[[#This Row],[Dzień]]&gt;=5, pomiary__3[[#This Row],[Dzień]]&lt;10),pomiary__3[[#This Row],[czujnik9]]-1.2,pomiary__3[[#This Row],[czujnik9]])</f>
        <v>22.32</v>
      </c>
      <c r="X128">
        <f>MONTH(pomiary__3[[#This Row],[data]])</f>
        <v>8</v>
      </c>
    </row>
    <row r="129" spans="1:24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DAY(pomiary__3[[#This Row],[data]])</f>
        <v>19</v>
      </c>
      <c r="N129">
        <f>IF(AND(pomiary__3[[#This Row],[Dzień]]&gt;=5, pomiary__3[[#This Row],[Dzień]]&lt;10),pomiary__3[[#This Row],[czujnik1]]-1.2,pomiary__3[[#This Row],[czujnik1]])</f>
        <v>22.33</v>
      </c>
      <c r="O129">
        <f>IF(AND(pomiary__3[[#This Row],[Dzień]]&gt;=5, pomiary__3[[#This Row],[Dzień]]&lt;10),pomiary__3[[#This Row],[czujnik2]]-1.2,0)</f>
        <v>0</v>
      </c>
      <c r="U129">
        <f>IF(OR(pomiary__3[[#This Row],[Miesiąc]]=7,pomiary__3[[#This Row],[Miesiąc]]=8),ROUNDDOWN(pomiary__3[[#This Row],[czujnik8]]*1.07,2),pomiary__3[[#This Row],[czujnik8]])</f>
        <v>23.59</v>
      </c>
      <c r="V129">
        <f>IF(AND(pomiary__3[[#This Row],[Dzień]]&gt;=5, pomiary__3[[#This Row],[Dzień]]&lt;10),pomiary__3[[#This Row],[czujnik9]]-1.2,pomiary__3[[#This Row],[czujnik9]])</f>
        <v>21.31</v>
      </c>
      <c r="X129">
        <f>MONTH(pomiary__3[[#This Row],[data]])</f>
        <v>8</v>
      </c>
    </row>
    <row r="130" spans="1:24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DAY(pomiary__3[[#This Row],[data]])</f>
        <v>19</v>
      </c>
      <c r="N130">
        <f>IF(AND(pomiary__3[[#This Row],[Dzień]]&gt;=5, pomiary__3[[#This Row],[Dzień]]&lt;10),pomiary__3[[#This Row],[czujnik1]]-1.2,pomiary__3[[#This Row],[czujnik1]])</f>
        <v>20.89</v>
      </c>
      <c r="O130">
        <f>IF(AND(pomiary__3[[#This Row],[Dzień]]&gt;=5, pomiary__3[[#This Row],[Dzień]]&lt;10),pomiary__3[[#This Row],[czujnik2]]-1.2,0)</f>
        <v>0</v>
      </c>
      <c r="U130">
        <f>IF(OR(pomiary__3[[#This Row],[Miesiąc]]=7,pomiary__3[[#This Row],[Miesiąc]]=8),ROUNDDOWN(pomiary__3[[#This Row],[czujnik8]]*1.07,2),pomiary__3[[#This Row],[czujnik8]])</f>
        <v>23.11</v>
      </c>
      <c r="V130">
        <f>IF(AND(pomiary__3[[#This Row],[Dzień]]&gt;=5, pomiary__3[[#This Row],[Dzień]]&lt;10),pomiary__3[[#This Row],[czujnik9]]-1.2,pomiary__3[[#This Row],[czujnik9]])</f>
        <v>23</v>
      </c>
      <c r="X130">
        <f>MONTH(pomiary__3[[#This Row],[data]])</f>
        <v>8</v>
      </c>
    </row>
    <row r="131" spans="1:24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DAY(pomiary__3[[#This Row],[data]])</f>
        <v>21</v>
      </c>
      <c r="N131">
        <f>IF(AND(pomiary__3[[#This Row],[Dzień]]&gt;=5, pomiary__3[[#This Row],[Dzień]]&lt;10),pomiary__3[[#This Row],[czujnik1]]-1.2,pomiary__3[[#This Row],[czujnik1]])</f>
        <v>21.25</v>
      </c>
      <c r="O131">
        <f>IF(AND(pomiary__3[[#This Row],[Dzień]]&gt;=5, pomiary__3[[#This Row],[Dzień]]&lt;10),pomiary__3[[#This Row],[czujnik2]]-1.2,0)</f>
        <v>0</v>
      </c>
      <c r="U131">
        <f>IF(OR(pomiary__3[[#This Row],[Miesiąc]]=7,pomiary__3[[#This Row],[Miesiąc]]=8),ROUNDDOWN(pomiary__3[[#This Row],[czujnik8]]*1.07,2),pomiary__3[[#This Row],[czujnik8]])</f>
        <v>26.02</v>
      </c>
      <c r="V131">
        <f>IF(AND(pomiary__3[[#This Row],[Dzień]]&gt;=5, pomiary__3[[#This Row],[Dzień]]&lt;10),pomiary__3[[#This Row],[czujnik9]]-1.2,pomiary__3[[#This Row],[czujnik9]])</f>
        <v>20.89</v>
      </c>
      <c r="X131">
        <f>MONTH(pomiary__3[[#This Row],[data]])</f>
        <v>8</v>
      </c>
    </row>
    <row r="132" spans="1:24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DAY(pomiary__3[[#This Row],[data]])</f>
        <v>21</v>
      </c>
      <c r="N132">
        <f>IF(AND(pomiary__3[[#This Row],[Dzień]]&gt;=5, pomiary__3[[#This Row],[Dzień]]&lt;10),pomiary__3[[#This Row],[czujnik1]]-1.2,pomiary__3[[#This Row],[czujnik1]])</f>
        <v>23.52</v>
      </c>
      <c r="O132">
        <f>IF(AND(pomiary__3[[#This Row],[Dzień]]&gt;=5, pomiary__3[[#This Row],[Dzień]]&lt;10),pomiary__3[[#This Row],[czujnik2]]-1.2,0)</f>
        <v>0</v>
      </c>
      <c r="U132">
        <f>IF(OR(pomiary__3[[#This Row],[Miesiąc]]=7,pomiary__3[[#This Row],[Miesiąc]]=8),ROUNDDOWN(pomiary__3[[#This Row],[czujnik8]]*1.07,2),pomiary__3[[#This Row],[czujnik8]])</f>
        <v>21.96</v>
      </c>
      <c r="V132">
        <f>IF(AND(pomiary__3[[#This Row],[Dzień]]&gt;=5, pomiary__3[[#This Row],[Dzień]]&lt;10),pomiary__3[[#This Row],[czujnik9]]-1.2,pomiary__3[[#This Row],[czujnik9]])</f>
        <v>23.51</v>
      </c>
      <c r="X132">
        <f>MONTH(pomiary__3[[#This Row],[data]])</f>
        <v>8</v>
      </c>
    </row>
    <row r="133" spans="1:24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DAY(pomiary__3[[#This Row],[data]])</f>
        <v>23</v>
      </c>
      <c r="N133">
        <f>IF(AND(pomiary__3[[#This Row],[Dzień]]&gt;=5, pomiary__3[[#This Row],[Dzień]]&lt;10),pomiary__3[[#This Row],[czujnik1]]-1.2,pomiary__3[[#This Row],[czujnik1]])</f>
        <v>20.11</v>
      </c>
      <c r="O133">
        <f>IF(AND(pomiary__3[[#This Row],[Dzień]]&gt;=5, pomiary__3[[#This Row],[Dzień]]&lt;10),pomiary__3[[#This Row],[czujnik2]]-1.2,0)</f>
        <v>0</v>
      </c>
      <c r="U133">
        <f>IF(OR(pomiary__3[[#This Row],[Miesiąc]]=7,pomiary__3[[#This Row],[Miesiąc]]=8),ROUNDDOWN(pomiary__3[[#This Row],[czujnik8]]*1.07,2),pomiary__3[[#This Row],[czujnik8]])</f>
        <v>26.63</v>
      </c>
      <c r="V133">
        <f>IF(AND(pomiary__3[[#This Row],[Dzień]]&gt;=5, pomiary__3[[#This Row],[Dzień]]&lt;10),pomiary__3[[#This Row],[czujnik9]]-1.2,pomiary__3[[#This Row],[czujnik9]])</f>
        <v>20.12</v>
      </c>
      <c r="X133">
        <f>MONTH(pomiary__3[[#This Row],[data]])</f>
        <v>8</v>
      </c>
    </row>
    <row r="134" spans="1:24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DAY(pomiary__3[[#This Row],[data]])</f>
        <v>24</v>
      </c>
      <c r="N134">
        <f>IF(AND(pomiary__3[[#This Row],[Dzień]]&gt;=5, pomiary__3[[#This Row],[Dzień]]&lt;10),pomiary__3[[#This Row],[czujnik1]]-1.2,pomiary__3[[#This Row],[czujnik1]])</f>
        <v>22.99</v>
      </c>
      <c r="O134">
        <f>IF(AND(pomiary__3[[#This Row],[Dzień]]&gt;=5, pomiary__3[[#This Row],[Dzień]]&lt;10),pomiary__3[[#This Row],[czujnik2]]-1.2,0)</f>
        <v>0</v>
      </c>
      <c r="U134">
        <f>IF(OR(pomiary__3[[#This Row],[Miesiąc]]=7,pomiary__3[[#This Row],[Miesiąc]]=8),ROUNDDOWN(pomiary__3[[#This Row],[czujnik8]]*1.07,2),pomiary__3[[#This Row],[czujnik8]])</f>
        <v>24.63</v>
      </c>
      <c r="V134">
        <f>IF(AND(pomiary__3[[#This Row],[Dzień]]&gt;=5, pomiary__3[[#This Row],[Dzień]]&lt;10),pomiary__3[[#This Row],[czujnik9]]-1.2,pomiary__3[[#This Row],[czujnik9]])</f>
        <v>24.59</v>
      </c>
      <c r="X134">
        <f>MONTH(pomiary__3[[#This Row],[data]])</f>
        <v>8</v>
      </c>
    </row>
    <row r="135" spans="1:24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DAY(pomiary__3[[#This Row],[data]])</f>
        <v>24</v>
      </c>
      <c r="N135">
        <f>IF(AND(pomiary__3[[#This Row],[Dzień]]&gt;=5, pomiary__3[[#This Row],[Dzień]]&lt;10),pomiary__3[[#This Row],[czujnik1]]-1.2,pomiary__3[[#This Row],[czujnik1]])</f>
        <v>22.09</v>
      </c>
      <c r="O135">
        <f>IF(AND(pomiary__3[[#This Row],[Dzień]]&gt;=5, pomiary__3[[#This Row],[Dzień]]&lt;10),pomiary__3[[#This Row],[czujnik2]]-1.2,0)</f>
        <v>0</v>
      </c>
      <c r="U135">
        <f>IF(OR(pomiary__3[[#This Row],[Miesiąc]]=7,pomiary__3[[#This Row],[Miesiąc]]=8),ROUNDDOWN(pomiary__3[[#This Row],[czujnik8]]*1.07,2),pomiary__3[[#This Row],[czujnik8]])</f>
        <v>23.16</v>
      </c>
      <c r="V135">
        <f>IF(AND(pomiary__3[[#This Row],[Dzień]]&gt;=5, pomiary__3[[#This Row],[Dzień]]&lt;10),pomiary__3[[#This Row],[czujnik9]]-1.2,pomiary__3[[#This Row],[czujnik9]])</f>
        <v>24.9</v>
      </c>
      <c r="X135">
        <f>MONTH(pomiary__3[[#This Row],[data]])</f>
        <v>8</v>
      </c>
    </row>
    <row r="136" spans="1:24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DAY(pomiary__3[[#This Row],[data]])</f>
        <v>25</v>
      </c>
      <c r="N136">
        <f>IF(AND(pomiary__3[[#This Row],[Dzień]]&gt;=5, pomiary__3[[#This Row],[Dzień]]&lt;10),pomiary__3[[#This Row],[czujnik1]]-1.2,pomiary__3[[#This Row],[czujnik1]])</f>
        <v>22.15</v>
      </c>
      <c r="O136">
        <f>IF(AND(pomiary__3[[#This Row],[Dzień]]&gt;=5, pomiary__3[[#This Row],[Dzień]]&lt;10),pomiary__3[[#This Row],[czujnik2]]-1.2,0)</f>
        <v>0</v>
      </c>
      <c r="U136">
        <f>IF(OR(pomiary__3[[#This Row],[Miesiąc]]=7,pomiary__3[[#This Row],[Miesiąc]]=8),ROUNDDOWN(pomiary__3[[#This Row],[czujnik8]]*1.07,2),pomiary__3[[#This Row],[czujnik8]])</f>
        <v>22.55</v>
      </c>
      <c r="V136">
        <f>IF(AND(pomiary__3[[#This Row],[Dzień]]&gt;=5, pomiary__3[[#This Row],[Dzień]]&lt;10),pomiary__3[[#This Row],[czujnik9]]-1.2,pomiary__3[[#This Row],[czujnik9]])</f>
        <v>22.52</v>
      </c>
      <c r="X136">
        <f>MONTH(pomiary__3[[#This Row],[data]])</f>
        <v>8</v>
      </c>
    </row>
    <row r="137" spans="1:24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DAY(pomiary__3[[#This Row],[data]])</f>
        <v>27</v>
      </c>
      <c r="N137">
        <f>IF(AND(pomiary__3[[#This Row],[Dzień]]&gt;=5, pomiary__3[[#This Row],[Dzień]]&lt;10),pomiary__3[[#This Row],[czujnik1]]-1.2,pomiary__3[[#This Row],[czujnik1]])</f>
        <v>20.149999999999999</v>
      </c>
      <c r="O137">
        <f>IF(AND(pomiary__3[[#This Row],[Dzień]]&gt;=5, pomiary__3[[#This Row],[Dzień]]&lt;10),pomiary__3[[#This Row],[czujnik2]]-1.2,0)</f>
        <v>0</v>
      </c>
      <c r="U137">
        <f>IF(OR(pomiary__3[[#This Row],[Miesiąc]]=7,pomiary__3[[#This Row],[Miesiąc]]=8),ROUNDDOWN(pomiary__3[[#This Row],[czujnik8]]*1.07,2),pomiary__3[[#This Row],[czujnik8]])</f>
        <v>24.77</v>
      </c>
      <c r="V137">
        <f>IF(AND(pomiary__3[[#This Row],[Dzień]]&gt;=5, pomiary__3[[#This Row],[Dzień]]&lt;10),pomiary__3[[#This Row],[czujnik9]]-1.2,pomiary__3[[#This Row],[czujnik9]])</f>
        <v>21.8</v>
      </c>
      <c r="X137">
        <f>MONTH(pomiary__3[[#This Row],[data]])</f>
        <v>8</v>
      </c>
    </row>
    <row r="138" spans="1:24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DAY(pomiary__3[[#This Row],[data]])</f>
        <v>27</v>
      </c>
      <c r="N138">
        <f>IF(AND(pomiary__3[[#This Row],[Dzień]]&gt;=5, pomiary__3[[#This Row],[Dzień]]&lt;10),pomiary__3[[#This Row],[czujnik1]]-1.2,pomiary__3[[#This Row],[czujnik1]])</f>
        <v>21.66</v>
      </c>
      <c r="O138">
        <f>IF(AND(pomiary__3[[#This Row],[Dzień]]&gt;=5, pomiary__3[[#This Row],[Dzień]]&lt;10),pomiary__3[[#This Row],[czujnik2]]-1.2,0)</f>
        <v>0</v>
      </c>
      <c r="U138">
        <f>IF(OR(pomiary__3[[#This Row],[Miesiąc]]=7,pomiary__3[[#This Row],[Miesiąc]]=8),ROUNDDOWN(pomiary__3[[#This Row],[czujnik8]]*1.07,2),pomiary__3[[#This Row],[czujnik8]])</f>
        <v>25.09</v>
      </c>
      <c r="V138">
        <f>IF(AND(pomiary__3[[#This Row],[Dzień]]&gt;=5, pomiary__3[[#This Row],[Dzień]]&lt;10),pomiary__3[[#This Row],[czujnik9]]-1.2,pomiary__3[[#This Row],[czujnik9]])</f>
        <v>23.36</v>
      </c>
      <c r="X138">
        <f>MONTH(pomiary__3[[#This Row],[data]])</f>
        <v>8</v>
      </c>
    </row>
    <row r="139" spans="1:24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DAY(pomiary__3[[#This Row],[data]])</f>
        <v>28</v>
      </c>
      <c r="N139">
        <f>IF(AND(pomiary__3[[#This Row],[Dzień]]&gt;=5, pomiary__3[[#This Row],[Dzień]]&lt;10),pomiary__3[[#This Row],[czujnik1]]-1.2,pomiary__3[[#This Row],[czujnik1]])</f>
        <v>20.57</v>
      </c>
      <c r="O139">
        <f>IF(AND(pomiary__3[[#This Row],[Dzień]]&gt;=5, pomiary__3[[#This Row],[Dzień]]&lt;10),pomiary__3[[#This Row],[czujnik2]]-1.2,0)</f>
        <v>0</v>
      </c>
      <c r="U139">
        <f>IF(OR(pomiary__3[[#This Row],[Miesiąc]]=7,pomiary__3[[#This Row],[Miesiąc]]=8),ROUNDDOWN(pomiary__3[[#This Row],[czujnik8]]*1.07,2),pomiary__3[[#This Row],[czujnik8]])</f>
        <v>21.96</v>
      </c>
      <c r="V139">
        <f>IF(AND(pomiary__3[[#This Row],[Dzień]]&gt;=5, pomiary__3[[#This Row],[Dzień]]&lt;10),pomiary__3[[#This Row],[czujnik9]]-1.2,pomiary__3[[#This Row],[czujnik9]])</f>
        <v>22.69</v>
      </c>
      <c r="X139">
        <f>MONTH(pomiary__3[[#This Row],[data]])</f>
        <v>8</v>
      </c>
    </row>
    <row r="140" spans="1:24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DAY(pomiary__3[[#This Row],[data]])</f>
        <v>29</v>
      </c>
      <c r="N140">
        <f>IF(AND(pomiary__3[[#This Row],[Dzień]]&gt;=5, pomiary__3[[#This Row],[Dzień]]&lt;10),pomiary__3[[#This Row],[czujnik1]]-1.2,pomiary__3[[#This Row],[czujnik1]])</f>
        <v>21.59</v>
      </c>
      <c r="O140">
        <f>IF(AND(pomiary__3[[#This Row],[Dzień]]&gt;=5, pomiary__3[[#This Row],[Dzień]]&lt;10),pomiary__3[[#This Row],[czujnik2]]-1.2,0)</f>
        <v>0</v>
      </c>
      <c r="U140">
        <f>IF(OR(pomiary__3[[#This Row],[Miesiąc]]=7,pomiary__3[[#This Row],[Miesiąc]]=8),ROUNDDOWN(pomiary__3[[#This Row],[czujnik8]]*1.07,2),pomiary__3[[#This Row],[czujnik8]])</f>
        <v>21.83</v>
      </c>
      <c r="V140">
        <f>IF(AND(pomiary__3[[#This Row],[Dzień]]&gt;=5, pomiary__3[[#This Row],[Dzień]]&lt;10),pomiary__3[[#This Row],[czujnik9]]-1.2,pomiary__3[[#This Row],[czujnik9]])</f>
        <v>20.39</v>
      </c>
      <c r="X140">
        <f>MONTH(pomiary__3[[#This Row],[data]])</f>
        <v>8</v>
      </c>
    </row>
    <row r="141" spans="1:24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DAY(pomiary__3[[#This Row],[data]])</f>
        <v>29</v>
      </c>
      <c r="N141">
        <f>IF(AND(pomiary__3[[#This Row],[Dzień]]&gt;=5, pomiary__3[[#This Row],[Dzień]]&lt;10),pomiary__3[[#This Row],[czujnik1]]-1.2,pomiary__3[[#This Row],[czujnik1]])</f>
        <v>20.93</v>
      </c>
      <c r="O141">
        <f>IF(AND(pomiary__3[[#This Row],[Dzień]]&gt;=5, pomiary__3[[#This Row],[Dzień]]&lt;10),pomiary__3[[#This Row],[czujnik2]]-1.2,0)</f>
        <v>0</v>
      </c>
      <c r="U141">
        <f>IF(OR(pomiary__3[[#This Row],[Miesiąc]]=7,pomiary__3[[#This Row],[Miesiąc]]=8),ROUNDDOWN(pomiary__3[[#This Row],[czujnik8]]*1.07,2),pomiary__3[[#This Row],[czujnik8]])</f>
        <v>22.41</v>
      </c>
      <c r="V141">
        <f>IF(AND(pomiary__3[[#This Row],[Dzień]]&gt;=5, pomiary__3[[#This Row],[Dzień]]&lt;10),pomiary__3[[#This Row],[czujnik9]]-1.2,pomiary__3[[#This Row],[czujnik9]])</f>
        <v>21.69</v>
      </c>
      <c r="X141">
        <f>MONTH(pomiary__3[[#This Row],[data]])</f>
        <v>8</v>
      </c>
    </row>
    <row r="142" spans="1:24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DAY(pomiary__3[[#This Row],[data]])</f>
        <v>3</v>
      </c>
      <c r="N142">
        <f>IF(AND(pomiary__3[[#This Row],[Dzień]]&gt;=5, pomiary__3[[#This Row],[Dzień]]&lt;10),pomiary__3[[#This Row],[czujnik1]]-1.2,pomiary__3[[#This Row],[czujnik1]])</f>
        <v>16.41</v>
      </c>
      <c r="O142">
        <f>IF(AND(pomiary__3[[#This Row],[Dzień]]&gt;=5, pomiary__3[[#This Row],[Dzień]]&lt;10),pomiary__3[[#This Row],[czujnik2]]-1.2,0)</f>
        <v>0</v>
      </c>
      <c r="U142">
        <f>IF(OR(pomiary__3[[#This Row],[Miesiąc]]=7,pomiary__3[[#This Row],[Miesiąc]]=8),ROUNDDOWN(pomiary__3[[#This Row],[czujnik8]]*1.07,2),pomiary__3[[#This Row],[czujnik8]])</f>
        <v>15.18</v>
      </c>
      <c r="V142">
        <f>IF(AND(pomiary__3[[#This Row],[Dzień]]&gt;=5, pomiary__3[[#This Row],[Dzień]]&lt;10),pomiary__3[[#This Row],[czujnik9]]-1.2,pomiary__3[[#This Row],[czujnik9]])</f>
        <v>12.67</v>
      </c>
      <c r="X142">
        <f>MONTH(pomiary__3[[#This Row],[data]])</f>
        <v>9</v>
      </c>
    </row>
    <row r="143" spans="1:24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DAY(pomiary__3[[#This Row],[data]])</f>
        <v>3</v>
      </c>
      <c r="N143">
        <f>IF(AND(pomiary__3[[#This Row],[Dzień]]&gt;=5, pomiary__3[[#This Row],[Dzień]]&lt;10),pomiary__3[[#This Row],[czujnik1]]-1.2,pomiary__3[[#This Row],[czujnik1]])</f>
        <v>16.52</v>
      </c>
      <c r="O143">
        <f>IF(AND(pomiary__3[[#This Row],[Dzień]]&gt;=5, pomiary__3[[#This Row],[Dzień]]&lt;10),pomiary__3[[#This Row],[czujnik2]]-1.2,0)</f>
        <v>0</v>
      </c>
      <c r="U143">
        <f>IF(OR(pomiary__3[[#This Row],[Miesiąc]]=7,pomiary__3[[#This Row],[Miesiąc]]=8),ROUNDDOWN(pomiary__3[[#This Row],[czujnik8]]*1.07,2),pomiary__3[[#This Row],[czujnik8]])</f>
        <v>17.579999999999998</v>
      </c>
      <c r="V143">
        <f>IF(AND(pomiary__3[[#This Row],[Dzień]]&gt;=5, pomiary__3[[#This Row],[Dzień]]&lt;10),pomiary__3[[#This Row],[czujnik9]]-1.2,pomiary__3[[#This Row],[czujnik9]])</f>
        <v>14.73</v>
      </c>
      <c r="X143">
        <f>MONTH(pomiary__3[[#This Row],[data]])</f>
        <v>9</v>
      </c>
    </row>
    <row r="144" spans="1:24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DAY(pomiary__3[[#This Row],[data]])</f>
        <v>4</v>
      </c>
      <c r="N144">
        <f>IF(AND(pomiary__3[[#This Row],[Dzień]]&gt;=5, pomiary__3[[#This Row],[Dzień]]&lt;10),pomiary__3[[#This Row],[czujnik1]]-1.2,pomiary__3[[#This Row],[czujnik1]])</f>
        <v>13.93</v>
      </c>
      <c r="O144">
        <f>IF(AND(pomiary__3[[#This Row],[Dzień]]&gt;=5, pomiary__3[[#This Row],[Dzień]]&lt;10),pomiary__3[[#This Row],[czujnik2]]-1.2,0)</f>
        <v>0</v>
      </c>
      <c r="U144">
        <f>IF(OR(pomiary__3[[#This Row],[Miesiąc]]=7,pomiary__3[[#This Row],[Miesiąc]]=8),ROUNDDOWN(pomiary__3[[#This Row],[czujnik8]]*1.07,2),pomiary__3[[#This Row],[czujnik8]])</f>
        <v>14.27</v>
      </c>
      <c r="V144">
        <f>IF(AND(pomiary__3[[#This Row],[Dzień]]&gt;=5, pomiary__3[[#This Row],[Dzień]]&lt;10),pomiary__3[[#This Row],[czujnik9]]-1.2,pomiary__3[[#This Row],[czujnik9]])</f>
        <v>12.07</v>
      </c>
      <c r="X144">
        <f>MONTH(pomiary__3[[#This Row],[data]])</f>
        <v>9</v>
      </c>
    </row>
    <row r="145" spans="1:24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DAY(pomiary__3[[#This Row],[data]])</f>
        <v>6</v>
      </c>
      <c r="N145">
        <f>IF(AND(pomiary__3[[#This Row],[Dzień]]&gt;=5, pomiary__3[[#This Row],[Dzień]]&lt;10),pomiary__3[[#This Row],[czujnik1]]-1.2,pomiary__3[[#This Row],[czujnik1]])</f>
        <v>9.0400000000000009</v>
      </c>
      <c r="O145">
        <f>IF(AND(pomiary__3[[#This Row],[Dzień]]&gt;=5, pomiary__3[[#This Row],[Dzień]]&lt;10),pomiary__3[[#This Row],[czujnik2]]-1.2,0)</f>
        <v>16.810000000000002</v>
      </c>
      <c r="U145">
        <f>IF(OR(pomiary__3[[#This Row],[Miesiąc]]=7,pomiary__3[[#This Row],[Miesiąc]]=8),ROUNDDOWN(pomiary__3[[#This Row],[czujnik8]]*1.07,2),pomiary__3[[#This Row],[czujnik8]])</f>
        <v>17.36</v>
      </c>
      <c r="V145">
        <f>IF(AND(pomiary__3[[#This Row],[Dzień]]&gt;=5, pomiary__3[[#This Row],[Dzień]]&lt;10),pomiary__3[[#This Row],[czujnik9]]-1.2,pomiary__3[[#This Row],[czujnik9]])</f>
        <v>15.57</v>
      </c>
      <c r="X145">
        <f>MONTH(pomiary__3[[#This Row],[data]])</f>
        <v>9</v>
      </c>
    </row>
    <row r="146" spans="1:24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DAY(pomiary__3[[#This Row],[data]])</f>
        <v>6</v>
      </c>
      <c r="N146">
        <f>IF(AND(pomiary__3[[#This Row],[Dzień]]&gt;=5, pomiary__3[[#This Row],[Dzień]]&lt;10),pomiary__3[[#This Row],[czujnik1]]-1.2,pomiary__3[[#This Row],[czujnik1]])</f>
        <v>16.36</v>
      </c>
      <c r="O146">
        <f>IF(AND(pomiary__3[[#This Row],[Dzień]]&gt;=5, pomiary__3[[#This Row],[Dzień]]&lt;10),pomiary__3[[#This Row],[czujnik2]]-1.2,0)</f>
        <v>13.620000000000001</v>
      </c>
      <c r="U146">
        <f>IF(OR(pomiary__3[[#This Row],[Miesiąc]]=7,pomiary__3[[#This Row],[Miesiąc]]=8),ROUNDDOWN(pomiary__3[[#This Row],[czujnik8]]*1.07,2),pomiary__3[[#This Row],[czujnik8]])</f>
        <v>18.66</v>
      </c>
      <c r="V146">
        <f>IF(AND(pomiary__3[[#This Row],[Dzień]]&gt;=5, pomiary__3[[#This Row],[Dzień]]&lt;10),pomiary__3[[#This Row],[czujnik9]]-1.2,pomiary__3[[#This Row],[czujnik9]])</f>
        <v>12.91</v>
      </c>
      <c r="X146">
        <f>MONTH(pomiary__3[[#This Row],[data]])</f>
        <v>9</v>
      </c>
    </row>
    <row r="147" spans="1:24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DAY(pomiary__3[[#This Row],[data]])</f>
        <v>13</v>
      </c>
      <c r="N147">
        <f>IF(AND(pomiary__3[[#This Row],[Dzień]]&gt;=5, pomiary__3[[#This Row],[Dzień]]&lt;10),pomiary__3[[#This Row],[czujnik1]]-1.2,pomiary__3[[#This Row],[czujnik1]])</f>
        <v>13.59</v>
      </c>
      <c r="O147">
        <f>IF(AND(pomiary__3[[#This Row],[Dzień]]&gt;=5, pomiary__3[[#This Row],[Dzień]]&lt;10),pomiary__3[[#This Row],[czujnik2]]-1.2,0)</f>
        <v>0</v>
      </c>
      <c r="U147">
        <f>IF(OR(pomiary__3[[#This Row],[Miesiąc]]=7,pomiary__3[[#This Row],[Miesiąc]]=8),ROUNDDOWN(pomiary__3[[#This Row],[czujnik8]]*1.07,2),pomiary__3[[#This Row],[czujnik8]])</f>
        <v>13.05</v>
      </c>
      <c r="V147">
        <f>IF(AND(pomiary__3[[#This Row],[Dzień]]&gt;=5, pomiary__3[[#This Row],[Dzień]]&lt;10),pomiary__3[[#This Row],[czujnik9]]-1.2,pomiary__3[[#This Row],[czujnik9]])</f>
        <v>13.95</v>
      </c>
      <c r="X147">
        <f>MONTH(pomiary__3[[#This Row],[data]])</f>
        <v>9</v>
      </c>
    </row>
    <row r="148" spans="1:24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DAY(pomiary__3[[#This Row],[data]])</f>
        <v>14</v>
      </c>
      <c r="N148">
        <f>IF(AND(pomiary__3[[#This Row],[Dzień]]&gt;=5, pomiary__3[[#This Row],[Dzień]]&lt;10),pomiary__3[[#This Row],[czujnik1]]-1.2,pomiary__3[[#This Row],[czujnik1]])</f>
        <v>12.35</v>
      </c>
      <c r="O148">
        <f>IF(AND(pomiary__3[[#This Row],[Dzień]]&gt;=5, pomiary__3[[#This Row],[Dzień]]&lt;10),pomiary__3[[#This Row],[czujnik2]]-1.2,0)</f>
        <v>0</v>
      </c>
      <c r="U148">
        <f>IF(OR(pomiary__3[[#This Row],[Miesiąc]]=7,pomiary__3[[#This Row],[Miesiąc]]=8),ROUNDDOWN(pomiary__3[[#This Row],[czujnik8]]*1.07,2),pomiary__3[[#This Row],[czujnik8]])</f>
        <v>19.899999999999999</v>
      </c>
      <c r="V148">
        <f>IF(AND(pomiary__3[[#This Row],[Dzień]]&gt;=5, pomiary__3[[#This Row],[Dzień]]&lt;10),pomiary__3[[#This Row],[czujnik9]]-1.2,pomiary__3[[#This Row],[czujnik9]])</f>
        <v>10.16</v>
      </c>
      <c r="X148">
        <f>MONTH(pomiary__3[[#This Row],[data]])</f>
        <v>9</v>
      </c>
    </row>
    <row r="149" spans="1:24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DAY(pomiary__3[[#This Row],[data]])</f>
        <v>15</v>
      </c>
      <c r="N149">
        <f>IF(AND(pomiary__3[[#This Row],[Dzień]]&gt;=5, pomiary__3[[#This Row],[Dzień]]&lt;10),pomiary__3[[#This Row],[czujnik1]]-1.2,pomiary__3[[#This Row],[czujnik1]])</f>
        <v>14.18</v>
      </c>
      <c r="O149">
        <f>IF(AND(pomiary__3[[#This Row],[Dzień]]&gt;=5, pomiary__3[[#This Row],[Dzień]]&lt;10),pomiary__3[[#This Row],[czujnik2]]-1.2,0)</f>
        <v>0</v>
      </c>
      <c r="U149">
        <f>IF(OR(pomiary__3[[#This Row],[Miesiąc]]=7,pomiary__3[[#This Row],[Miesiąc]]=8),ROUNDDOWN(pomiary__3[[#This Row],[czujnik8]]*1.07,2),pomiary__3[[#This Row],[czujnik8]])</f>
        <v>13.4</v>
      </c>
      <c r="V149">
        <f>IF(AND(pomiary__3[[#This Row],[Dzień]]&gt;=5, pomiary__3[[#This Row],[Dzień]]&lt;10),pomiary__3[[#This Row],[czujnik9]]-1.2,pomiary__3[[#This Row],[czujnik9]])</f>
        <v>15.05</v>
      </c>
      <c r="X149">
        <f>MONTH(pomiary__3[[#This Row],[data]])</f>
        <v>9</v>
      </c>
    </row>
    <row r="150" spans="1:24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DAY(pomiary__3[[#This Row],[data]])</f>
        <v>18</v>
      </c>
      <c r="N150">
        <f>IF(AND(pomiary__3[[#This Row],[Dzień]]&gt;=5, pomiary__3[[#This Row],[Dzień]]&lt;10),pomiary__3[[#This Row],[czujnik1]]-1.2,pomiary__3[[#This Row],[czujnik1]])</f>
        <v>14.63</v>
      </c>
      <c r="O150">
        <f>IF(AND(pomiary__3[[#This Row],[Dzień]]&gt;=5, pomiary__3[[#This Row],[Dzień]]&lt;10),pomiary__3[[#This Row],[czujnik2]]-1.2,0)</f>
        <v>0</v>
      </c>
      <c r="U150">
        <f>IF(OR(pomiary__3[[#This Row],[Miesiąc]]=7,pomiary__3[[#This Row],[Miesiąc]]=8),ROUNDDOWN(pomiary__3[[#This Row],[czujnik8]]*1.07,2),pomiary__3[[#This Row],[czujnik8]])</f>
        <v>15.2</v>
      </c>
      <c r="V150">
        <f>IF(AND(pomiary__3[[#This Row],[Dzień]]&gt;=5, pomiary__3[[#This Row],[Dzień]]&lt;10),pomiary__3[[#This Row],[czujnik9]]-1.2,pomiary__3[[#This Row],[czujnik9]])</f>
        <v>16.13</v>
      </c>
      <c r="X150">
        <f>MONTH(pomiary__3[[#This Row],[data]])</f>
        <v>9</v>
      </c>
    </row>
    <row r="151" spans="1:24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DAY(pomiary__3[[#This Row],[data]])</f>
        <v>21</v>
      </c>
      <c r="N151">
        <f>IF(AND(pomiary__3[[#This Row],[Dzień]]&gt;=5, pomiary__3[[#This Row],[Dzień]]&lt;10),pomiary__3[[#This Row],[czujnik1]]-1.2,pomiary__3[[#This Row],[czujnik1]])</f>
        <v>19.21</v>
      </c>
      <c r="O151">
        <f>IF(AND(pomiary__3[[#This Row],[Dzień]]&gt;=5, pomiary__3[[#This Row],[Dzień]]&lt;10),pomiary__3[[#This Row],[czujnik2]]-1.2,0)</f>
        <v>0</v>
      </c>
      <c r="U151">
        <f>IF(OR(pomiary__3[[#This Row],[Miesiąc]]=7,pomiary__3[[#This Row],[Miesiąc]]=8),ROUNDDOWN(pomiary__3[[#This Row],[czujnik8]]*1.07,2),pomiary__3[[#This Row],[czujnik8]])</f>
        <v>13.23</v>
      </c>
      <c r="V151">
        <f>IF(AND(pomiary__3[[#This Row],[Dzień]]&gt;=5, pomiary__3[[#This Row],[Dzień]]&lt;10),pomiary__3[[#This Row],[czujnik9]]-1.2,pomiary__3[[#This Row],[czujnik9]])</f>
        <v>16.34</v>
      </c>
      <c r="X151">
        <f>MONTH(pomiary__3[[#This Row],[data]])</f>
        <v>9</v>
      </c>
    </row>
    <row r="152" spans="1:24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DAY(pomiary__3[[#This Row],[data]])</f>
        <v>22</v>
      </c>
      <c r="N152">
        <f>IF(AND(pomiary__3[[#This Row],[Dzień]]&gt;=5, pomiary__3[[#This Row],[Dzień]]&lt;10),pomiary__3[[#This Row],[czujnik1]]-1.2,pomiary__3[[#This Row],[czujnik1]])</f>
        <v>15.89</v>
      </c>
      <c r="O152">
        <f>IF(AND(pomiary__3[[#This Row],[Dzień]]&gt;=5, pomiary__3[[#This Row],[Dzień]]&lt;10),pomiary__3[[#This Row],[czujnik2]]-1.2,0)</f>
        <v>0</v>
      </c>
      <c r="U152">
        <f>IF(OR(pomiary__3[[#This Row],[Miesiąc]]=7,pomiary__3[[#This Row],[Miesiąc]]=8),ROUNDDOWN(pomiary__3[[#This Row],[czujnik8]]*1.07,2),pomiary__3[[#This Row],[czujnik8]])</f>
        <v>19.399999999999999</v>
      </c>
      <c r="V152">
        <f>IF(AND(pomiary__3[[#This Row],[Dzień]]&gt;=5, pomiary__3[[#This Row],[Dzień]]&lt;10),pomiary__3[[#This Row],[czujnik9]]-1.2,pomiary__3[[#This Row],[czujnik9]])</f>
        <v>12.84</v>
      </c>
      <c r="X152">
        <f>MONTH(pomiary__3[[#This Row],[data]])</f>
        <v>9</v>
      </c>
    </row>
    <row r="153" spans="1:24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DAY(pomiary__3[[#This Row],[data]])</f>
        <v>22</v>
      </c>
      <c r="N153">
        <f>IF(AND(pomiary__3[[#This Row],[Dzień]]&gt;=5, pomiary__3[[#This Row],[Dzień]]&lt;10),pomiary__3[[#This Row],[czujnik1]]-1.2,pomiary__3[[#This Row],[czujnik1]])</f>
        <v>18.32</v>
      </c>
      <c r="O153">
        <f>IF(AND(pomiary__3[[#This Row],[Dzień]]&gt;=5, pomiary__3[[#This Row],[Dzień]]&lt;10),pomiary__3[[#This Row],[czujnik2]]-1.2,0)</f>
        <v>0</v>
      </c>
      <c r="U153">
        <f>IF(OR(pomiary__3[[#This Row],[Miesiąc]]=7,pomiary__3[[#This Row],[Miesiąc]]=8),ROUNDDOWN(pomiary__3[[#This Row],[czujnik8]]*1.07,2),pomiary__3[[#This Row],[czujnik8]])</f>
        <v>18.350000000000001</v>
      </c>
      <c r="V153">
        <f>IF(AND(pomiary__3[[#This Row],[Dzień]]&gt;=5, pomiary__3[[#This Row],[Dzień]]&lt;10),pomiary__3[[#This Row],[czujnik9]]-1.2,pomiary__3[[#This Row],[czujnik9]])</f>
        <v>12.69</v>
      </c>
      <c r="X153">
        <f>MONTH(pomiary__3[[#This Row],[data]])</f>
        <v>9</v>
      </c>
    </row>
    <row r="154" spans="1:24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DAY(pomiary__3[[#This Row],[data]])</f>
        <v>23</v>
      </c>
      <c r="N154">
        <f>IF(AND(pomiary__3[[#This Row],[Dzień]]&gt;=5, pomiary__3[[#This Row],[Dzień]]&lt;10),pomiary__3[[#This Row],[czujnik1]]-1.2,pomiary__3[[#This Row],[czujnik1]])</f>
        <v>13.6</v>
      </c>
      <c r="O154">
        <f>IF(AND(pomiary__3[[#This Row],[Dzień]]&gt;=5, pomiary__3[[#This Row],[Dzień]]&lt;10),pomiary__3[[#This Row],[czujnik2]]-1.2,0)</f>
        <v>0</v>
      </c>
      <c r="U154">
        <f>IF(OR(pomiary__3[[#This Row],[Miesiąc]]=7,pomiary__3[[#This Row],[Miesiąc]]=8),ROUNDDOWN(pomiary__3[[#This Row],[czujnik8]]*1.07,2),pomiary__3[[#This Row],[czujnik8]])</f>
        <v>19.489999999999998</v>
      </c>
      <c r="V154">
        <f>IF(AND(pomiary__3[[#This Row],[Dzień]]&gt;=5, pomiary__3[[#This Row],[Dzień]]&lt;10),pomiary__3[[#This Row],[czujnik9]]-1.2,pomiary__3[[#This Row],[czujnik9]])</f>
        <v>13.76</v>
      </c>
      <c r="X154">
        <f>MONTH(pomiary__3[[#This Row],[data]])</f>
        <v>9</v>
      </c>
    </row>
    <row r="155" spans="1:24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DAY(pomiary__3[[#This Row],[data]])</f>
        <v>26</v>
      </c>
      <c r="N155">
        <f>IF(AND(pomiary__3[[#This Row],[Dzień]]&gt;=5, pomiary__3[[#This Row],[Dzień]]&lt;10),pomiary__3[[#This Row],[czujnik1]]-1.2,pomiary__3[[#This Row],[czujnik1]])</f>
        <v>10.199999999999999</v>
      </c>
      <c r="O155">
        <f>IF(AND(pomiary__3[[#This Row],[Dzień]]&gt;=5, pomiary__3[[#This Row],[Dzień]]&lt;10),pomiary__3[[#This Row],[czujnik2]]-1.2,0)</f>
        <v>0</v>
      </c>
      <c r="U155">
        <f>IF(OR(pomiary__3[[#This Row],[Miesiąc]]=7,pomiary__3[[#This Row],[Miesiąc]]=8),ROUNDDOWN(pomiary__3[[#This Row],[czujnik8]]*1.07,2),pomiary__3[[#This Row],[czujnik8]])</f>
        <v>13.01</v>
      </c>
      <c r="V155">
        <f>IF(AND(pomiary__3[[#This Row],[Dzień]]&gt;=5, pomiary__3[[#This Row],[Dzień]]&lt;10),pomiary__3[[#This Row],[czujnik9]]-1.2,pomiary__3[[#This Row],[czujnik9]])</f>
        <v>17.21</v>
      </c>
      <c r="X155">
        <f>MONTH(pomiary__3[[#This Row],[data]])</f>
        <v>9</v>
      </c>
    </row>
    <row r="156" spans="1:24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DAY(pomiary__3[[#This Row],[data]])</f>
        <v>28</v>
      </c>
      <c r="N156">
        <f>IF(AND(pomiary__3[[#This Row],[Dzień]]&gt;=5, pomiary__3[[#This Row],[Dzień]]&lt;10),pomiary__3[[#This Row],[czujnik1]]-1.2,pomiary__3[[#This Row],[czujnik1]])</f>
        <v>18.23</v>
      </c>
      <c r="O156">
        <f>IF(AND(pomiary__3[[#This Row],[Dzień]]&gt;=5, pomiary__3[[#This Row],[Dzień]]&lt;10),pomiary__3[[#This Row],[czujnik2]]-1.2,0)</f>
        <v>0</v>
      </c>
      <c r="U156">
        <f>IF(OR(pomiary__3[[#This Row],[Miesiąc]]=7,pomiary__3[[#This Row],[Miesiąc]]=8),ROUNDDOWN(pomiary__3[[#This Row],[czujnik8]]*1.07,2),pomiary__3[[#This Row],[czujnik8]])</f>
        <v>17.5</v>
      </c>
      <c r="V156">
        <f>IF(AND(pomiary__3[[#This Row],[Dzień]]&gt;=5, pomiary__3[[#This Row],[Dzień]]&lt;10),pomiary__3[[#This Row],[czujnik9]]-1.2,pomiary__3[[#This Row],[czujnik9]])</f>
        <v>12.26</v>
      </c>
      <c r="X156">
        <f>MONTH(pomiary__3[[#This Row],[data]])</f>
        <v>9</v>
      </c>
    </row>
    <row r="157" spans="1:24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DAY(pomiary__3[[#This Row],[data]])</f>
        <v>2</v>
      </c>
      <c r="N157">
        <f>IF(AND(pomiary__3[[#This Row],[Dzień]]&gt;=5, pomiary__3[[#This Row],[Dzień]]&lt;10),pomiary__3[[#This Row],[czujnik1]]-1.2,pomiary__3[[#This Row],[czujnik1]])</f>
        <v>10.99</v>
      </c>
      <c r="O157">
        <f>IF(AND(pomiary__3[[#This Row],[Dzień]]&gt;=5, pomiary__3[[#This Row],[Dzień]]&lt;10),pomiary__3[[#This Row],[czujnik2]]-1.2,0)</f>
        <v>0</v>
      </c>
      <c r="U157">
        <f>IF(OR(pomiary__3[[#This Row],[Miesiąc]]=7,pomiary__3[[#This Row],[Miesiąc]]=8),ROUNDDOWN(pomiary__3[[#This Row],[czujnik8]]*1.07,2),pomiary__3[[#This Row],[czujnik8]])</f>
        <v>19.72</v>
      </c>
      <c r="V157">
        <f>IF(AND(pomiary__3[[#This Row],[Dzień]]&gt;=5, pomiary__3[[#This Row],[Dzień]]&lt;10),pomiary__3[[#This Row],[czujnik9]]-1.2,pomiary__3[[#This Row],[czujnik9]])</f>
        <v>15.04</v>
      </c>
      <c r="X157">
        <f>MONTH(pomiary__3[[#This Row],[data]])</f>
        <v>10</v>
      </c>
    </row>
    <row r="158" spans="1:24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DAY(pomiary__3[[#This Row],[data]])</f>
        <v>4</v>
      </c>
      <c r="N158">
        <f>IF(AND(pomiary__3[[#This Row],[Dzień]]&gt;=5, pomiary__3[[#This Row],[Dzień]]&lt;10),pomiary__3[[#This Row],[czujnik1]]-1.2,pomiary__3[[#This Row],[czujnik1]])</f>
        <v>16.5</v>
      </c>
      <c r="O158">
        <f>IF(AND(pomiary__3[[#This Row],[Dzień]]&gt;=5, pomiary__3[[#This Row],[Dzień]]&lt;10),pomiary__3[[#This Row],[czujnik2]]-1.2,0)</f>
        <v>0</v>
      </c>
      <c r="U158">
        <f>IF(OR(pomiary__3[[#This Row],[Miesiąc]]=7,pomiary__3[[#This Row],[Miesiąc]]=8),ROUNDDOWN(pomiary__3[[#This Row],[czujnik8]]*1.07,2),pomiary__3[[#This Row],[czujnik8]])</f>
        <v>13.64</v>
      </c>
      <c r="V158">
        <f>IF(AND(pomiary__3[[#This Row],[Dzień]]&gt;=5, pomiary__3[[#This Row],[Dzień]]&lt;10),pomiary__3[[#This Row],[czujnik9]]-1.2,pomiary__3[[#This Row],[czujnik9]])</f>
        <v>10.43</v>
      </c>
      <c r="X158">
        <f>MONTH(pomiary__3[[#This Row],[data]])</f>
        <v>10</v>
      </c>
    </row>
    <row r="159" spans="1:24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DAY(pomiary__3[[#This Row],[data]])</f>
        <v>4</v>
      </c>
      <c r="N159">
        <f>IF(AND(pomiary__3[[#This Row],[Dzień]]&gt;=5, pomiary__3[[#This Row],[Dzień]]&lt;10),pomiary__3[[#This Row],[czujnik1]]-1.2,pomiary__3[[#This Row],[czujnik1]])</f>
        <v>14.76</v>
      </c>
      <c r="O159">
        <f>IF(AND(pomiary__3[[#This Row],[Dzień]]&gt;=5, pomiary__3[[#This Row],[Dzień]]&lt;10),pomiary__3[[#This Row],[czujnik2]]-1.2,0)</f>
        <v>0</v>
      </c>
      <c r="U159">
        <f>IF(OR(pomiary__3[[#This Row],[Miesiąc]]=7,pomiary__3[[#This Row],[Miesiąc]]=8),ROUNDDOWN(pomiary__3[[#This Row],[czujnik8]]*1.07,2),pomiary__3[[#This Row],[czujnik8]])</f>
        <v>12.57</v>
      </c>
      <c r="V159">
        <f>IF(AND(pomiary__3[[#This Row],[Dzień]]&gt;=5, pomiary__3[[#This Row],[Dzień]]&lt;10),pomiary__3[[#This Row],[czujnik9]]-1.2,pomiary__3[[#This Row],[czujnik9]])</f>
        <v>19.2</v>
      </c>
      <c r="X159">
        <f>MONTH(pomiary__3[[#This Row],[data]])</f>
        <v>10</v>
      </c>
    </row>
    <row r="160" spans="1:24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DAY(pomiary__3[[#This Row],[data]])</f>
        <v>7</v>
      </c>
      <c r="N160">
        <f>IF(AND(pomiary__3[[#This Row],[Dzień]]&gt;=5, pomiary__3[[#This Row],[Dzień]]&lt;10),pomiary__3[[#This Row],[czujnik1]]-1.2,pomiary__3[[#This Row],[czujnik1]])</f>
        <v>17.95</v>
      </c>
      <c r="O160">
        <f>IF(AND(pomiary__3[[#This Row],[Dzień]]&gt;=5, pomiary__3[[#This Row],[Dzień]]&lt;10),pomiary__3[[#This Row],[czujnik2]]-1.2,0)</f>
        <v>14.15</v>
      </c>
      <c r="U160">
        <f>IF(OR(pomiary__3[[#This Row],[Miesiąc]]=7,pomiary__3[[#This Row],[Miesiąc]]=8),ROUNDDOWN(pomiary__3[[#This Row],[czujnik8]]*1.07,2),pomiary__3[[#This Row],[czujnik8]])</f>
        <v>15.96</v>
      </c>
      <c r="V160">
        <f>IF(AND(pomiary__3[[#This Row],[Dzień]]&gt;=5, pomiary__3[[#This Row],[Dzień]]&lt;10),pomiary__3[[#This Row],[czujnik9]]-1.2,pomiary__3[[#This Row],[czujnik9]])</f>
        <v>10.07</v>
      </c>
      <c r="X160">
        <f>MONTH(pomiary__3[[#This Row],[data]])</f>
        <v>10</v>
      </c>
    </row>
    <row r="161" spans="1:24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DAY(pomiary__3[[#This Row],[data]])</f>
        <v>10</v>
      </c>
      <c r="N161">
        <f>IF(AND(pomiary__3[[#This Row],[Dzień]]&gt;=5, pomiary__3[[#This Row],[Dzień]]&lt;10),pomiary__3[[#This Row],[czujnik1]]-1.2,pomiary__3[[#This Row],[czujnik1]])</f>
        <v>14.52</v>
      </c>
      <c r="O161">
        <f>IF(AND(pomiary__3[[#This Row],[Dzień]]&gt;=5, pomiary__3[[#This Row],[Dzień]]&lt;10),pomiary__3[[#This Row],[czujnik2]]-1.2,0)</f>
        <v>0</v>
      </c>
      <c r="U161">
        <f>IF(OR(pomiary__3[[#This Row],[Miesiąc]]=7,pomiary__3[[#This Row],[Miesiąc]]=8),ROUNDDOWN(pomiary__3[[#This Row],[czujnik8]]*1.07,2),pomiary__3[[#This Row],[czujnik8]])</f>
        <v>11.83</v>
      </c>
      <c r="V161">
        <f>IF(AND(pomiary__3[[#This Row],[Dzień]]&gt;=5, pomiary__3[[#This Row],[Dzień]]&lt;10),pomiary__3[[#This Row],[czujnik9]]-1.2,pomiary__3[[#This Row],[czujnik9]])</f>
        <v>15.26</v>
      </c>
      <c r="X161">
        <f>MONTH(pomiary__3[[#This Row],[data]])</f>
        <v>10</v>
      </c>
    </row>
    <row r="162" spans="1:24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DAY(pomiary__3[[#This Row],[data]])</f>
        <v>11</v>
      </c>
      <c r="N162">
        <f>IF(AND(pomiary__3[[#This Row],[Dzień]]&gt;=5, pomiary__3[[#This Row],[Dzień]]&lt;10),pomiary__3[[#This Row],[czujnik1]]-1.2,pomiary__3[[#This Row],[czujnik1]])</f>
        <v>14.04</v>
      </c>
      <c r="O162">
        <f>IF(AND(pomiary__3[[#This Row],[Dzień]]&gt;=5, pomiary__3[[#This Row],[Dzień]]&lt;10),pomiary__3[[#This Row],[czujnik2]]-1.2,0)</f>
        <v>0</v>
      </c>
      <c r="U162">
        <f>IF(OR(pomiary__3[[#This Row],[Miesiąc]]=7,pomiary__3[[#This Row],[Miesiąc]]=8),ROUNDDOWN(pomiary__3[[#This Row],[czujnik8]]*1.07,2),pomiary__3[[#This Row],[czujnik8]])</f>
        <v>19.96</v>
      </c>
      <c r="V162">
        <f>IF(AND(pomiary__3[[#This Row],[Dzień]]&gt;=5, pomiary__3[[#This Row],[Dzień]]&lt;10),pomiary__3[[#This Row],[czujnik9]]-1.2,pomiary__3[[#This Row],[czujnik9]])</f>
        <v>19.989999999999998</v>
      </c>
      <c r="X162">
        <f>MONTH(pomiary__3[[#This Row],[data]])</f>
        <v>10</v>
      </c>
    </row>
    <row r="163" spans="1:24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DAY(pomiary__3[[#This Row],[data]])</f>
        <v>11</v>
      </c>
      <c r="N163">
        <f>IF(AND(pomiary__3[[#This Row],[Dzień]]&gt;=5, pomiary__3[[#This Row],[Dzień]]&lt;10),pomiary__3[[#This Row],[czujnik1]]-1.2,pomiary__3[[#This Row],[czujnik1]])</f>
        <v>15.75</v>
      </c>
      <c r="O163">
        <f>IF(AND(pomiary__3[[#This Row],[Dzień]]&gt;=5, pomiary__3[[#This Row],[Dzień]]&lt;10),pomiary__3[[#This Row],[czujnik2]]-1.2,0)</f>
        <v>0</v>
      </c>
      <c r="U163">
        <f>IF(OR(pomiary__3[[#This Row],[Miesiąc]]=7,pomiary__3[[#This Row],[Miesiąc]]=8),ROUNDDOWN(pomiary__3[[#This Row],[czujnik8]]*1.07,2),pomiary__3[[#This Row],[czujnik8]])</f>
        <v>14.66</v>
      </c>
      <c r="V163">
        <f>IF(AND(pomiary__3[[#This Row],[Dzień]]&gt;=5, pomiary__3[[#This Row],[Dzień]]&lt;10),pomiary__3[[#This Row],[czujnik9]]-1.2,pomiary__3[[#This Row],[czujnik9]])</f>
        <v>19.100000000000001</v>
      </c>
      <c r="X163">
        <f>MONTH(pomiary__3[[#This Row],[data]])</f>
        <v>10</v>
      </c>
    </row>
    <row r="164" spans="1:24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DAY(pomiary__3[[#This Row],[data]])</f>
        <v>11</v>
      </c>
      <c r="N164">
        <f>IF(AND(pomiary__3[[#This Row],[Dzień]]&gt;=5, pomiary__3[[#This Row],[Dzień]]&lt;10),pomiary__3[[#This Row],[czujnik1]]-1.2,pomiary__3[[#This Row],[czujnik1]])</f>
        <v>14.16</v>
      </c>
      <c r="O164">
        <f>IF(AND(pomiary__3[[#This Row],[Dzień]]&gt;=5, pomiary__3[[#This Row],[Dzień]]&lt;10),pomiary__3[[#This Row],[czujnik2]]-1.2,0)</f>
        <v>0</v>
      </c>
      <c r="U164">
        <f>IF(OR(pomiary__3[[#This Row],[Miesiąc]]=7,pomiary__3[[#This Row],[Miesiąc]]=8),ROUNDDOWN(pomiary__3[[#This Row],[czujnik8]]*1.07,2),pomiary__3[[#This Row],[czujnik8]])</f>
        <v>18.84</v>
      </c>
      <c r="V164">
        <f>IF(AND(pomiary__3[[#This Row],[Dzień]]&gt;=5, pomiary__3[[#This Row],[Dzień]]&lt;10),pomiary__3[[#This Row],[czujnik9]]-1.2,pomiary__3[[#This Row],[czujnik9]])</f>
        <v>10.7</v>
      </c>
      <c r="X164">
        <f>MONTH(pomiary__3[[#This Row],[data]])</f>
        <v>10</v>
      </c>
    </row>
    <row r="165" spans="1:24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DAY(pomiary__3[[#This Row],[data]])</f>
        <v>12</v>
      </c>
      <c r="N165">
        <f>IF(AND(pomiary__3[[#This Row],[Dzień]]&gt;=5, pomiary__3[[#This Row],[Dzień]]&lt;10),pomiary__3[[#This Row],[czujnik1]]-1.2,pomiary__3[[#This Row],[czujnik1]])</f>
        <v>17.32</v>
      </c>
      <c r="O165">
        <f>IF(AND(pomiary__3[[#This Row],[Dzień]]&gt;=5, pomiary__3[[#This Row],[Dzień]]&lt;10),pomiary__3[[#This Row],[czujnik2]]-1.2,0)</f>
        <v>0</v>
      </c>
      <c r="U165">
        <f>IF(OR(pomiary__3[[#This Row],[Miesiąc]]=7,pomiary__3[[#This Row],[Miesiąc]]=8),ROUNDDOWN(pomiary__3[[#This Row],[czujnik8]]*1.07,2),pomiary__3[[#This Row],[czujnik8]])</f>
        <v>18.420000000000002</v>
      </c>
      <c r="V165">
        <f>IF(AND(pomiary__3[[#This Row],[Dzień]]&gt;=5, pomiary__3[[#This Row],[Dzień]]&lt;10),pomiary__3[[#This Row],[czujnik9]]-1.2,pomiary__3[[#This Row],[czujnik9]])</f>
        <v>14.05</v>
      </c>
      <c r="X165">
        <f>MONTH(pomiary__3[[#This Row],[data]])</f>
        <v>10</v>
      </c>
    </row>
    <row r="166" spans="1:24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DAY(pomiary__3[[#This Row],[data]])</f>
        <v>14</v>
      </c>
      <c r="N166">
        <f>IF(AND(pomiary__3[[#This Row],[Dzień]]&gt;=5, pomiary__3[[#This Row],[Dzień]]&lt;10),pomiary__3[[#This Row],[czujnik1]]-1.2,pomiary__3[[#This Row],[czujnik1]])</f>
        <v>17.7</v>
      </c>
      <c r="O166">
        <f>IF(AND(pomiary__3[[#This Row],[Dzień]]&gt;=5, pomiary__3[[#This Row],[Dzień]]&lt;10),pomiary__3[[#This Row],[czujnik2]]-1.2,0)</f>
        <v>0</v>
      </c>
      <c r="U166">
        <f>IF(OR(pomiary__3[[#This Row],[Miesiąc]]=7,pomiary__3[[#This Row],[Miesiąc]]=8),ROUNDDOWN(pomiary__3[[#This Row],[czujnik8]]*1.07,2),pomiary__3[[#This Row],[czujnik8]])</f>
        <v>16.41</v>
      </c>
      <c r="V166">
        <f>IF(AND(pomiary__3[[#This Row],[Dzień]]&gt;=5, pomiary__3[[#This Row],[Dzień]]&lt;10),pomiary__3[[#This Row],[czujnik9]]-1.2,pomiary__3[[#This Row],[czujnik9]])</f>
        <v>18.29</v>
      </c>
      <c r="X166">
        <f>MONTH(pomiary__3[[#This Row],[data]])</f>
        <v>10</v>
      </c>
    </row>
    <row r="167" spans="1:24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DAY(pomiary__3[[#This Row],[data]])</f>
        <v>17</v>
      </c>
      <c r="N167">
        <f>IF(AND(pomiary__3[[#This Row],[Dzień]]&gt;=5, pomiary__3[[#This Row],[Dzień]]&lt;10),pomiary__3[[#This Row],[czujnik1]]-1.2,pomiary__3[[#This Row],[czujnik1]])</f>
        <v>11.01</v>
      </c>
      <c r="O167">
        <f>IF(AND(pomiary__3[[#This Row],[Dzień]]&gt;=5, pomiary__3[[#This Row],[Dzień]]&lt;10),pomiary__3[[#This Row],[czujnik2]]-1.2,0)</f>
        <v>0</v>
      </c>
      <c r="U167">
        <f>IF(OR(pomiary__3[[#This Row],[Miesiąc]]=7,pomiary__3[[#This Row],[Miesiąc]]=8),ROUNDDOWN(pomiary__3[[#This Row],[czujnik8]]*1.07,2),pomiary__3[[#This Row],[czujnik8]])</f>
        <v>12.88</v>
      </c>
      <c r="V167">
        <f>IF(AND(pomiary__3[[#This Row],[Dzień]]&gt;=5, pomiary__3[[#This Row],[Dzień]]&lt;10),pomiary__3[[#This Row],[czujnik9]]-1.2,pomiary__3[[#This Row],[czujnik9]])</f>
        <v>14.01</v>
      </c>
      <c r="X167">
        <f>MONTH(pomiary__3[[#This Row],[data]])</f>
        <v>10</v>
      </c>
    </row>
    <row r="168" spans="1:24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DAY(pomiary__3[[#This Row],[data]])</f>
        <v>21</v>
      </c>
      <c r="N168">
        <f>IF(AND(pomiary__3[[#This Row],[Dzień]]&gt;=5, pomiary__3[[#This Row],[Dzień]]&lt;10),pomiary__3[[#This Row],[czujnik1]]-1.2,pomiary__3[[#This Row],[czujnik1]])</f>
        <v>11.11</v>
      </c>
      <c r="O168">
        <f>IF(AND(pomiary__3[[#This Row],[Dzień]]&gt;=5, pomiary__3[[#This Row],[Dzień]]&lt;10),pomiary__3[[#This Row],[czujnik2]]-1.2,0)</f>
        <v>0</v>
      </c>
      <c r="U168">
        <f>IF(OR(pomiary__3[[#This Row],[Miesiąc]]=7,pomiary__3[[#This Row],[Miesiąc]]=8),ROUNDDOWN(pomiary__3[[#This Row],[czujnik8]]*1.07,2),pomiary__3[[#This Row],[czujnik8]])</f>
        <v>13.25</v>
      </c>
      <c r="V168">
        <f>IF(AND(pomiary__3[[#This Row],[Dzień]]&gt;=5, pomiary__3[[#This Row],[Dzień]]&lt;10),pomiary__3[[#This Row],[czujnik9]]-1.2,pomiary__3[[#This Row],[czujnik9]])</f>
        <v>10.69</v>
      </c>
      <c r="X168">
        <f>MONTH(pomiary__3[[#This Row],[data]])</f>
        <v>10</v>
      </c>
    </row>
    <row r="169" spans="1:24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DAY(pomiary__3[[#This Row],[data]])</f>
        <v>23</v>
      </c>
      <c r="N169">
        <f>IF(AND(pomiary__3[[#This Row],[Dzień]]&gt;=5, pomiary__3[[#This Row],[Dzień]]&lt;10),pomiary__3[[#This Row],[czujnik1]]-1.2,pomiary__3[[#This Row],[czujnik1]])</f>
        <v>13.09</v>
      </c>
      <c r="O169">
        <f>IF(AND(pomiary__3[[#This Row],[Dzień]]&gt;=5, pomiary__3[[#This Row],[Dzień]]&lt;10),pomiary__3[[#This Row],[czujnik2]]-1.2,0)</f>
        <v>0</v>
      </c>
      <c r="U169">
        <f>IF(OR(pomiary__3[[#This Row],[Miesiąc]]=7,pomiary__3[[#This Row],[Miesiąc]]=8),ROUNDDOWN(pomiary__3[[#This Row],[czujnik8]]*1.07,2),pomiary__3[[#This Row],[czujnik8]])</f>
        <v>13.54</v>
      </c>
      <c r="V169">
        <f>IF(AND(pomiary__3[[#This Row],[Dzień]]&gt;=5, pomiary__3[[#This Row],[Dzień]]&lt;10),pomiary__3[[#This Row],[czujnik9]]-1.2,pomiary__3[[#This Row],[czujnik9]])</f>
        <v>11.35</v>
      </c>
      <c r="X169">
        <f>MONTH(pomiary__3[[#This Row],[data]])</f>
        <v>10</v>
      </c>
    </row>
    <row r="170" spans="1:24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DAY(pomiary__3[[#This Row],[data]])</f>
        <v>23</v>
      </c>
      <c r="N170">
        <f>IF(AND(pomiary__3[[#This Row],[Dzień]]&gt;=5, pomiary__3[[#This Row],[Dzień]]&lt;10),pomiary__3[[#This Row],[czujnik1]]-1.2,pomiary__3[[#This Row],[czujnik1]])</f>
        <v>13.13</v>
      </c>
      <c r="O170">
        <f>IF(AND(pomiary__3[[#This Row],[Dzień]]&gt;=5, pomiary__3[[#This Row],[Dzień]]&lt;10),pomiary__3[[#This Row],[czujnik2]]-1.2,0)</f>
        <v>0</v>
      </c>
      <c r="U170">
        <f>IF(OR(pomiary__3[[#This Row],[Miesiąc]]=7,pomiary__3[[#This Row],[Miesiąc]]=8),ROUNDDOWN(pomiary__3[[#This Row],[czujnik8]]*1.07,2),pomiary__3[[#This Row],[czujnik8]])</f>
        <v>18.670000000000002</v>
      </c>
      <c r="V170">
        <f>IF(AND(pomiary__3[[#This Row],[Dzień]]&gt;=5, pomiary__3[[#This Row],[Dzień]]&lt;10),pomiary__3[[#This Row],[czujnik9]]-1.2,pomiary__3[[#This Row],[czujnik9]])</f>
        <v>14.56</v>
      </c>
      <c r="X170">
        <f>MONTH(pomiary__3[[#This Row],[data]])</f>
        <v>10</v>
      </c>
    </row>
    <row r="171" spans="1:24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DAY(pomiary__3[[#This Row],[data]])</f>
        <v>24</v>
      </c>
      <c r="N171">
        <f>IF(AND(pomiary__3[[#This Row],[Dzień]]&gt;=5, pomiary__3[[#This Row],[Dzień]]&lt;10),pomiary__3[[#This Row],[czujnik1]]-1.2,pomiary__3[[#This Row],[czujnik1]])</f>
        <v>12.13</v>
      </c>
      <c r="O171">
        <f>IF(AND(pomiary__3[[#This Row],[Dzień]]&gt;=5, pomiary__3[[#This Row],[Dzień]]&lt;10),pomiary__3[[#This Row],[czujnik2]]-1.2,0)</f>
        <v>0</v>
      </c>
      <c r="U171">
        <f>IF(OR(pomiary__3[[#This Row],[Miesiąc]]=7,pomiary__3[[#This Row],[Miesiąc]]=8),ROUNDDOWN(pomiary__3[[#This Row],[czujnik8]]*1.07,2),pomiary__3[[#This Row],[czujnik8]])</f>
        <v>17.98</v>
      </c>
      <c r="V171">
        <f>IF(AND(pomiary__3[[#This Row],[Dzień]]&gt;=5, pomiary__3[[#This Row],[Dzień]]&lt;10),pomiary__3[[#This Row],[czujnik9]]-1.2,pomiary__3[[#This Row],[czujnik9]])</f>
        <v>18.2</v>
      </c>
      <c r="X171">
        <f>MONTH(pomiary__3[[#This Row],[data]])</f>
        <v>10</v>
      </c>
    </row>
    <row r="172" spans="1:24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DAY(pomiary__3[[#This Row],[data]])</f>
        <v>25</v>
      </c>
      <c r="N172">
        <f>IF(AND(pomiary__3[[#This Row],[Dzień]]&gt;=5, pomiary__3[[#This Row],[Dzień]]&lt;10),pomiary__3[[#This Row],[czujnik1]]-1.2,pomiary__3[[#This Row],[czujnik1]])</f>
        <v>10.53</v>
      </c>
      <c r="O172">
        <f>IF(AND(pomiary__3[[#This Row],[Dzień]]&gt;=5, pomiary__3[[#This Row],[Dzień]]&lt;10),pomiary__3[[#This Row],[czujnik2]]-1.2,0)</f>
        <v>0</v>
      </c>
      <c r="U172">
        <f>IF(OR(pomiary__3[[#This Row],[Miesiąc]]=7,pomiary__3[[#This Row],[Miesiąc]]=8),ROUNDDOWN(pomiary__3[[#This Row],[czujnik8]]*1.07,2),pomiary__3[[#This Row],[czujnik8]])</f>
        <v>11.75</v>
      </c>
      <c r="V172">
        <f>IF(AND(pomiary__3[[#This Row],[Dzień]]&gt;=5, pomiary__3[[#This Row],[Dzień]]&lt;10),pomiary__3[[#This Row],[czujnik9]]-1.2,pomiary__3[[#This Row],[czujnik9]])</f>
        <v>12.65</v>
      </c>
      <c r="X172">
        <f>MONTH(pomiary__3[[#This Row],[data]])</f>
        <v>10</v>
      </c>
    </row>
    <row r="173" spans="1:24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DAY(pomiary__3[[#This Row],[data]])</f>
        <v>25</v>
      </c>
      <c r="N173">
        <f>IF(AND(pomiary__3[[#This Row],[Dzień]]&gt;=5, pomiary__3[[#This Row],[Dzień]]&lt;10),pomiary__3[[#This Row],[czujnik1]]-1.2,pomiary__3[[#This Row],[czujnik1]])</f>
        <v>11.99</v>
      </c>
      <c r="O173">
        <f>IF(AND(pomiary__3[[#This Row],[Dzień]]&gt;=5, pomiary__3[[#This Row],[Dzień]]&lt;10),pomiary__3[[#This Row],[czujnik2]]-1.2,0)</f>
        <v>0</v>
      </c>
      <c r="U173">
        <f>IF(OR(pomiary__3[[#This Row],[Miesiąc]]=7,pomiary__3[[#This Row],[Miesiąc]]=8),ROUNDDOWN(pomiary__3[[#This Row],[czujnik8]]*1.07,2),pomiary__3[[#This Row],[czujnik8]])</f>
        <v>18.72</v>
      </c>
      <c r="V173">
        <f>IF(AND(pomiary__3[[#This Row],[Dzień]]&gt;=5, pomiary__3[[#This Row],[Dzień]]&lt;10),pomiary__3[[#This Row],[czujnik9]]-1.2,pomiary__3[[#This Row],[czujnik9]])</f>
        <v>11.62</v>
      </c>
      <c r="X173">
        <f>MONTH(pomiary__3[[#This Row],[data]])</f>
        <v>10</v>
      </c>
    </row>
    <row r="174" spans="1:24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DAY(pomiary__3[[#This Row],[data]])</f>
        <v>26</v>
      </c>
      <c r="N174">
        <f>IF(AND(pomiary__3[[#This Row],[Dzień]]&gt;=5, pomiary__3[[#This Row],[Dzień]]&lt;10),pomiary__3[[#This Row],[czujnik1]]-1.2,pomiary__3[[#This Row],[czujnik1]])</f>
        <v>11.42</v>
      </c>
      <c r="O174">
        <f>IF(AND(pomiary__3[[#This Row],[Dzień]]&gt;=5, pomiary__3[[#This Row],[Dzień]]&lt;10),pomiary__3[[#This Row],[czujnik2]]-1.2,0)</f>
        <v>0</v>
      </c>
      <c r="U174">
        <f>IF(OR(pomiary__3[[#This Row],[Miesiąc]]=7,pomiary__3[[#This Row],[Miesiąc]]=8),ROUNDDOWN(pomiary__3[[#This Row],[czujnik8]]*1.07,2),pomiary__3[[#This Row],[czujnik8]])</f>
        <v>10.94</v>
      </c>
      <c r="V174">
        <f>IF(AND(pomiary__3[[#This Row],[Dzień]]&gt;=5, pomiary__3[[#This Row],[Dzień]]&lt;10),pomiary__3[[#This Row],[czujnik9]]-1.2,pomiary__3[[#This Row],[czujnik9]])</f>
        <v>13.13</v>
      </c>
      <c r="X174">
        <f>MONTH(pomiary__3[[#This Row],[data]])</f>
        <v>10</v>
      </c>
    </row>
    <row r="175" spans="1:24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DAY(pomiary__3[[#This Row],[data]])</f>
        <v>26</v>
      </c>
      <c r="N175">
        <f>IF(AND(pomiary__3[[#This Row],[Dzień]]&gt;=5, pomiary__3[[#This Row],[Dzień]]&lt;10),pomiary__3[[#This Row],[czujnik1]]-1.2,pomiary__3[[#This Row],[czujnik1]])</f>
        <v>13.11</v>
      </c>
      <c r="O175">
        <f>IF(AND(pomiary__3[[#This Row],[Dzień]]&gt;=5, pomiary__3[[#This Row],[Dzień]]&lt;10),pomiary__3[[#This Row],[czujnik2]]-1.2,0)</f>
        <v>0</v>
      </c>
      <c r="U175">
        <f>IF(OR(pomiary__3[[#This Row],[Miesiąc]]=7,pomiary__3[[#This Row],[Miesiąc]]=8),ROUNDDOWN(pomiary__3[[#This Row],[czujnik8]]*1.07,2),pomiary__3[[#This Row],[czujnik8]])</f>
        <v>19.899999999999999</v>
      </c>
      <c r="V175">
        <f>IF(AND(pomiary__3[[#This Row],[Dzień]]&gt;=5, pomiary__3[[#This Row],[Dzień]]&lt;10),pomiary__3[[#This Row],[czujnik9]]-1.2,pomiary__3[[#This Row],[czujnik9]])</f>
        <v>13.54</v>
      </c>
      <c r="X175">
        <f>MONTH(pomiary__3[[#This Row],[data]])</f>
        <v>10</v>
      </c>
    </row>
    <row r="176" spans="1:24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DAY(pomiary__3[[#This Row],[data]])</f>
        <v>1</v>
      </c>
      <c r="N176">
        <f>IF(AND(pomiary__3[[#This Row],[Dzień]]&gt;=5, pomiary__3[[#This Row],[Dzień]]&lt;10),pomiary__3[[#This Row],[czujnik1]]-1.2,pomiary__3[[#This Row],[czujnik1]])</f>
        <v>12.14</v>
      </c>
      <c r="O176">
        <f>IF(AND(pomiary__3[[#This Row],[Dzień]]&gt;=5, pomiary__3[[#This Row],[Dzień]]&lt;10),pomiary__3[[#This Row],[czujnik2]]-1.2,0)</f>
        <v>0</v>
      </c>
      <c r="U176">
        <f>IF(OR(pomiary__3[[#This Row],[Miesiąc]]=7,pomiary__3[[#This Row],[Miesiąc]]=8),ROUNDDOWN(pomiary__3[[#This Row],[czujnik8]]*1.07,2),pomiary__3[[#This Row],[czujnik8]])</f>
        <v>12.8</v>
      </c>
      <c r="V176">
        <f>IF(AND(pomiary__3[[#This Row],[Dzień]]&gt;=5, pomiary__3[[#This Row],[Dzień]]&lt;10),pomiary__3[[#This Row],[czujnik9]]-1.2,pomiary__3[[#This Row],[czujnik9]])</f>
        <v>15.11</v>
      </c>
      <c r="X176">
        <f>MONTH(pomiary__3[[#This Row],[data]])</f>
        <v>11</v>
      </c>
    </row>
    <row r="177" spans="1:24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DAY(pomiary__3[[#This Row],[data]])</f>
        <v>1</v>
      </c>
      <c r="N177">
        <f>IF(AND(pomiary__3[[#This Row],[Dzień]]&gt;=5, pomiary__3[[#This Row],[Dzień]]&lt;10),pomiary__3[[#This Row],[czujnik1]]-1.2,pomiary__3[[#This Row],[czujnik1]])</f>
        <v>16.190000000000001</v>
      </c>
      <c r="O177">
        <f>IF(AND(pomiary__3[[#This Row],[Dzień]]&gt;=5, pomiary__3[[#This Row],[Dzień]]&lt;10),pomiary__3[[#This Row],[czujnik2]]-1.2,0)</f>
        <v>0</v>
      </c>
      <c r="U177">
        <f>IF(OR(pomiary__3[[#This Row],[Miesiąc]]=7,pomiary__3[[#This Row],[Miesiąc]]=8),ROUNDDOWN(pomiary__3[[#This Row],[czujnik8]]*1.07,2),pomiary__3[[#This Row],[czujnik8]])</f>
        <v>19.39</v>
      </c>
      <c r="V177">
        <f>IF(AND(pomiary__3[[#This Row],[Dzień]]&gt;=5, pomiary__3[[#This Row],[Dzień]]&lt;10),pomiary__3[[#This Row],[czujnik9]]-1.2,pomiary__3[[#This Row],[czujnik9]])</f>
        <v>11.01</v>
      </c>
      <c r="X177">
        <f>MONTH(pomiary__3[[#This Row],[data]])</f>
        <v>11</v>
      </c>
    </row>
    <row r="178" spans="1:24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DAY(pomiary__3[[#This Row],[data]])</f>
        <v>2</v>
      </c>
      <c r="N178">
        <f>IF(AND(pomiary__3[[#This Row],[Dzień]]&gt;=5, pomiary__3[[#This Row],[Dzień]]&lt;10),pomiary__3[[#This Row],[czujnik1]]-1.2,pomiary__3[[#This Row],[czujnik1]])</f>
        <v>17.34</v>
      </c>
      <c r="O178">
        <f>IF(AND(pomiary__3[[#This Row],[Dzień]]&gt;=5, pomiary__3[[#This Row],[Dzień]]&lt;10),pomiary__3[[#This Row],[czujnik2]]-1.2,0)</f>
        <v>0</v>
      </c>
      <c r="U178">
        <f>IF(OR(pomiary__3[[#This Row],[Miesiąc]]=7,pomiary__3[[#This Row],[Miesiąc]]=8),ROUNDDOWN(pomiary__3[[#This Row],[czujnik8]]*1.07,2),pomiary__3[[#This Row],[czujnik8]])</f>
        <v>16.149999999999999</v>
      </c>
      <c r="V178">
        <f>IF(AND(pomiary__3[[#This Row],[Dzień]]&gt;=5, pomiary__3[[#This Row],[Dzień]]&lt;10),pomiary__3[[#This Row],[czujnik9]]-1.2,pomiary__3[[#This Row],[czujnik9]])</f>
        <v>15.62</v>
      </c>
      <c r="X178">
        <f>MONTH(pomiary__3[[#This Row],[data]])</f>
        <v>11</v>
      </c>
    </row>
    <row r="179" spans="1:24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DAY(pomiary__3[[#This Row],[data]])</f>
        <v>5</v>
      </c>
      <c r="N179">
        <f>IF(AND(pomiary__3[[#This Row],[Dzień]]&gt;=5, pomiary__3[[#This Row],[Dzień]]&lt;10),pomiary__3[[#This Row],[czujnik1]]-1.2,pomiary__3[[#This Row],[czujnik1]])</f>
        <v>18.260000000000002</v>
      </c>
      <c r="O179">
        <f>IF(AND(pomiary__3[[#This Row],[Dzień]]&gt;=5, pomiary__3[[#This Row],[Dzień]]&lt;10),pomiary__3[[#This Row],[czujnik2]]-1.2,0)</f>
        <v>13.65</v>
      </c>
      <c r="U179">
        <f>IF(OR(pomiary__3[[#This Row],[Miesiąc]]=7,pomiary__3[[#This Row],[Miesiąc]]=8),ROUNDDOWN(pomiary__3[[#This Row],[czujnik8]]*1.07,2),pomiary__3[[#This Row],[czujnik8]])</f>
        <v>18.7</v>
      </c>
      <c r="V179">
        <f>IF(AND(pomiary__3[[#This Row],[Dzień]]&gt;=5, pomiary__3[[#This Row],[Dzień]]&lt;10),pomiary__3[[#This Row],[czujnik9]]-1.2,pomiary__3[[#This Row],[czujnik9]])</f>
        <v>9.15</v>
      </c>
      <c r="X179">
        <f>MONTH(pomiary__3[[#This Row],[data]])</f>
        <v>11</v>
      </c>
    </row>
    <row r="180" spans="1:24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DAY(pomiary__3[[#This Row],[data]])</f>
        <v>8</v>
      </c>
      <c r="N180">
        <f>IF(AND(pomiary__3[[#This Row],[Dzień]]&gt;=5, pomiary__3[[#This Row],[Dzień]]&lt;10),pomiary__3[[#This Row],[czujnik1]]-1.2,pomiary__3[[#This Row],[czujnik1]])</f>
        <v>13.22</v>
      </c>
      <c r="O180">
        <f>IF(AND(pomiary__3[[#This Row],[Dzień]]&gt;=5, pomiary__3[[#This Row],[Dzień]]&lt;10),pomiary__3[[#This Row],[czujnik2]]-1.2,0)</f>
        <v>18.03</v>
      </c>
      <c r="U180">
        <f>IF(OR(pomiary__3[[#This Row],[Miesiąc]]=7,pomiary__3[[#This Row],[Miesiąc]]=8),ROUNDDOWN(pomiary__3[[#This Row],[czujnik8]]*1.07,2),pomiary__3[[#This Row],[czujnik8]])</f>
        <v>11.65</v>
      </c>
      <c r="V180">
        <f>IF(AND(pomiary__3[[#This Row],[Dzień]]&gt;=5, pomiary__3[[#This Row],[Dzień]]&lt;10),pomiary__3[[#This Row],[czujnik9]]-1.2,pomiary__3[[#This Row],[czujnik9]])</f>
        <v>9.5300000000000011</v>
      </c>
      <c r="X180">
        <f>MONTH(pomiary__3[[#This Row],[data]])</f>
        <v>11</v>
      </c>
    </row>
    <row r="181" spans="1:24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DAY(pomiary__3[[#This Row],[data]])</f>
        <v>11</v>
      </c>
      <c r="N181">
        <f>IF(AND(pomiary__3[[#This Row],[Dzień]]&gt;=5, pomiary__3[[#This Row],[Dzień]]&lt;10),pomiary__3[[#This Row],[czujnik1]]-1.2,pomiary__3[[#This Row],[czujnik1]])</f>
        <v>12.2</v>
      </c>
      <c r="O181">
        <f>IF(AND(pomiary__3[[#This Row],[Dzień]]&gt;=5, pomiary__3[[#This Row],[Dzień]]&lt;10),pomiary__3[[#This Row],[czujnik2]]-1.2,0)</f>
        <v>0</v>
      </c>
      <c r="U181">
        <f>IF(OR(pomiary__3[[#This Row],[Miesiąc]]=7,pomiary__3[[#This Row],[Miesiąc]]=8),ROUNDDOWN(pomiary__3[[#This Row],[czujnik8]]*1.07,2),pomiary__3[[#This Row],[czujnik8]])</f>
        <v>15.82</v>
      </c>
      <c r="V181">
        <f>IF(AND(pomiary__3[[#This Row],[Dzień]]&gt;=5, pomiary__3[[#This Row],[Dzień]]&lt;10),pomiary__3[[#This Row],[czujnik9]]-1.2,pomiary__3[[#This Row],[czujnik9]])</f>
        <v>13.79</v>
      </c>
      <c r="X181">
        <f>MONTH(pomiary__3[[#This Row],[data]])</f>
        <v>11</v>
      </c>
    </row>
    <row r="182" spans="1:24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DAY(pomiary__3[[#This Row],[data]])</f>
        <v>12</v>
      </c>
      <c r="N182">
        <f>IF(AND(pomiary__3[[#This Row],[Dzień]]&gt;=5, pomiary__3[[#This Row],[Dzień]]&lt;10),pomiary__3[[#This Row],[czujnik1]]-1.2,pomiary__3[[#This Row],[czujnik1]])</f>
        <v>10.3</v>
      </c>
      <c r="O182">
        <f>IF(AND(pomiary__3[[#This Row],[Dzień]]&gt;=5, pomiary__3[[#This Row],[Dzień]]&lt;10),pomiary__3[[#This Row],[czujnik2]]-1.2,0)</f>
        <v>0</v>
      </c>
      <c r="U182">
        <f>IF(OR(pomiary__3[[#This Row],[Miesiąc]]=7,pomiary__3[[#This Row],[Miesiąc]]=8),ROUNDDOWN(pomiary__3[[#This Row],[czujnik8]]*1.07,2),pomiary__3[[#This Row],[czujnik8]])</f>
        <v>17.96</v>
      </c>
      <c r="V182">
        <f>IF(AND(pomiary__3[[#This Row],[Dzień]]&gt;=5, pomiary__3[[#This Row],[Dzień]]&lt;10),pomiary__3[[#This Row],[czujnik9]]-1.2,pomiary__3[[#This Row],[czujnik9]])</f>
        <v>19.07</v>
      </c>
      <c r="X182">
        <f>MONTH(pomiary__3[[#This Row],[data]])</f>
        <v>11</v>
      </c>
    </row>
    <row r="183" spans="1:24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DAY(pomiary__3[[#This Row],[data]])</f>
        <v>13</v>
      </c>
      <c r="N183">
        <f>IF(AND(pomiary__3[[#This Row],[Dzień]]&gt;=5, pomiary__3[[#This Row],[Dzień]]&lt;10),pomiary__3[[#This Row],[czujnik1]]-1.2,pomiary__3[[#This Row],[czujnik1]])</f>
        <v>10.029999999999999</v>
      </c>
      <c r="O183">
        <f>IF(AND(pomiary__3[[#This Row],[Dzień]]&gt;=5, pomiary__3[[#This Row],[Dzień]]&lt;10),pomiary__3[[#This Row],[czujnik2]]-1.2,0)</f>
        <v>0</v>
      </c>
      <c r="U183">
        <f>IF(OR(pomiary__3[[#This Row],[Miesiąc]]=7,pomiary__3[[#This Row],[Miesiąc]]=8),ROUNDDOWN(pomiary__3[[#This Row],[czujnik8]]*1.07,2),pomiary__3[[#This Row],[czujnik8]])</f>
        <v>14.46</v>
      </c>
      <c r="V183">
        <f>IF(AND(pomiary__3[[#This Row],[Dzień]]&gt;=5, pomiary__3[[#This Row],[Dzień]]&lt;10),pomiary__3[[#This Row],[czujnik9]]-1.2,pomiary__3[[#This Row],[czujnik9]])</f>
        <v>16.48</v>
      </c>
      <c r="X183">
        <f>MONTH(pomiary__3[[#This Row],[data]])</f>
        <v>11</v>
      </c>
    </row>
    <row r="184" spans="1:24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DAY(pomiary__3[[#This Row],[data]])</f>
        <v>13</v>
      </c>
      <c r="N184">
        <f>IF(AND(pomiary__3[[#This Row],[Dzień]]&gt;=5, pomiary__3[[#This Row],[Dzień]]&lt;10),pomiary__3[[#This Row],[czujnik1]]-1.2,pomiary__3[[#This Row],[czujnik1]])</f>
        <v>14</v>
      </c>
      <c r="O184">
        <f>IF(AND(pomiary__3[[#This Row],[Dzień]]&gt;=5, pomiary__3[[#This Row],[Dzień]]&lt;10),pomiary__3[[#This Row],[czujnik2]]-1.2,0)</f>
        <v>0</v>
      </c>
      <c r="U184">
        <f>IF(OR(pomiary__3[[#This Row],[Miesiąc]]=7,pomiary__3[[#This Row],[Miesiąc]]=8),ROUNDDOWN(pomiary__3[[#This Row],[czujnik8]]*1.07,2),pomiary__3[[#This Row],[czujnik8]])</f>
        <v>12.81</v>
      </c>
      <c r="V184">
        <f>IF(AND(pomiary__3[[#This Row],[Dzień]]&gt;=5, pomiary__3[[#This Row],[Dzień]]&lt;10),pomiary__3[[#This Row],[czujnik9]]-1.2,pomiary__3[[#This Row],[czujnik9]])</f>
        <v>14.5</v>
      </c>
      <c r="X184">
        <f>MONTH(pomiary__3[[#This Row],[data]])</f>
        <v>11</v>
      </c>
    </row>
    <row r="185" spans="1:24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DAY(pomiary__3[[#This Row],[data]])</f>
        <v>17</v>
      </c>
      <c r="N185">
        <f>IF(AND(pomiary__3[[#This Row],[Dzień]]&gt;=5, pomiary__3[[#This Row],[Dzień]]&lt;10),pomiary__3[[#This Row],[czujnik1]]-1.2,pomiary__3[[#This Row],[czujnik1]])</f>
        <v>15.42</v>
      </c>
      <c r="O185">
        <f>IF(AND(pomiary__3[[#This Row],[Dzień]]&gt;=5, pomiary__3[[#This Row],[Dzień]]&lt;10),pomiary__3[[#This Row],[czujnik2]]-1.2,0)</f>
        <v>0</v>
      </c>
      <c r="U185">
        <f>IF(OR(pomiary__3[[#This Row],[Miesiąc]]=7,pomiary__3[[#This Row],[Miesiąc]]=8),ROUNDDOWN(pomiary__3[[#This Row],[czujnik8]]*1.07,2),pomiary__3[[#This Row],[czujnik8]])</f>
        <v>11.77</v>
      </c>
      <c r="V185">
        <f>IF(AND(pomiary__3[[#This Row],[Dzień]]&gt;=5, pomiary__3[[#This Row],[Dzień]]&lt;10),pomiary__3[[#This Row],[czujnik9]]-1.2,pomiary__3[[#This Row],[czujnik9]])</f>
        <v>18.57</v>
      </c>
      <c r="X185">
        <f>MONTH(pomiary__3[[#This Row],[data]])</f>
        <v>11</v>
      </c>
    </row>
    <row r="186" spans="1:24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DAY(pomiary__3[[#This Row],[data]])</f>
        <v>19</v>
      </c>
      <c r="N186">
        <f>IF(AND(pomiary__3[[#This Row],[Dzień]]&gt;=5, pomiary__3[[#This Row],[Dzień]]&lt;10),pomiary__3[[#This Row],[czujnik1]]-1.2,pomiary__3[[#This Row],[czujnik1]])</f>
        <v>15.98</v>
      </c>
      <c r="O186">
        <f>IF(AND(pomiary__3[[#This Row],[Dzień]]&gt;=5, pomiary__3[[#This Row],[Dzień]]&lt;10),pomiary__3[[#This Row],[czujnik2]]-1.2,0)</f>
        <v>0</v>
      </c>
      <c r="U186">
        <f>IF(OR(pomiary__3[[#This Row],[Miesiąc]]=7,pomiary__3[[#This Row],[Miesiąc]]=8),ROUNDDOWN(pomiary__3[[#This Row],[czujnik8]]*1.07,2),pomiary__3[[#This Row],[czujnik8]])</f>
        <v>10.44</v>
      </c>
      <c r="V186">
        <f>IF(AND(pomiary__3[[#This Row],[Dzień]]&gt;=5, pomiary__3[[#This Row],[Dzień]]&lt;10),pomiary__3[[#This Row],[czujnik9]]-1.2,pomiary__3[[#This Row],[czujnik9]])</f>
        <v>13.73</v>
      </c>
      <c r="X186">
        <f>MONTH(pomiary__3[[#This Row],[data]])</f>
        <v>11</v>
      </c>
    </row>
    <row r="187" spans="1:24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DAY(pomiary__3[[#This Row],[data]])</f>
        <v>21</v>
      </c>
      <c r="N187">
        <f>IF(AND(pomiary__3[[#This Row],[Dzień]]&gt;=5, pomiary__3[[#This Row],[Dzień]]&lt;10),pomiary__3[[#This Row],[czujnik1]]-1.2,pomiary__3[[#This Row],[czujnik1]])</f>
        <v>10.8</v>
      </c>
      <c r="O187">
        <f>IF(AND(pomiary__3[[#This Row],[Dzień]]&gt;=5, pomiary__3[[#This Row],[Dzień]]&lt;10),pomiary__3[[#This Row],[czujnik2]]-1.2,0)</f>
        <v>0</v>
      </c>
      <c r="U187">
        <f>IF(OR(pomiary__3[[#This Row],[Miesiąc]]=7,pomiary__3[[#This Row],[Miesiąc]]=8),ROUNDDOWN(pomiary__3[[#This Row],[czujnik8]]*1.07,2),pomiary__3[[#This Row],[czujnik8]])</f>
        <v>10.74</v>
      </c>
      <c r="V187">
        <f>IF(AND(pomiary__3[[#This Row],[Dzień]]&gt;=5, pomiary__3[[#This Row],[Dzień]]&lt;10),pomiary__3[[#This Row],[czujnik9]]-1.2,pomiary__3[[#This Row],[czujnik9]])</f>
        <v>10.5</v>
      </c>
      <c r="X187">
        <f>MONTH(pomiary__3[[#This Row],[data]])</f>
        <v>11</v>
      </c>
    </row>
    <row r="188" spans="1:24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DAY(pomiary__3[[#This Row],[data]])</f>
        <v>22</v>
      </c>
      <c r="N188">
        <f>IF(AND(pomiary__3[[#This Row],[Dzień]]&gt;=5, pomiary__3[[#This Row],[Dzień]]&lt;10),pomiary__3[[#This Row],[czujnik1]]-1.2,pomiary__3[[#This Row],[czujnik1]])</f>
        <v>10.61</v>
      </c>
      <c r="O188">
        <f>IF(AND(pomiary__3[[#This Row],[Dzień]]&gt;=5, pomiary__3[[#This Row],[Dzień]]&lt;10),pomiary__3[[#This Row],[czujnik2]]-1.2,0)</f>
        <v>0</v>
      </c>
      <c r="U188">
        <f>IF(OR(pomiary__3[[#This Row],[Miesiąc]]=7,pomiary__3[[#This Row],[Miesiąc]]=8),ROUNDDOWN(pomiary__3[[#This Row],[czujnik8]]*1.07,2),pomiary__3[[#This Row],[czujnik8]])</f>
        <v>18.72</v>
      </c>
      <c r="V188">
        <f>IF(AND(pomiary__3[[#This Row],[Dzień]]&gt;=5, pomiary__3[[#This Row],[Dzień]]&lt;10),pomiary__3[[#This Row],[czujnik9]]-1.2,pomiary__3[[#This Row],[czujnik9]])</f>
        <v>11.95</v>
      </c>
      <c r="X188">
        <f>MONTH(pomiary__3[[#This Row],[data]])</f>
        <v>11</v>
      </c>
    </row>
    <row r="189" spans="1:24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DAY(pomiary__3[[#This Row],[data]])</f>
        <v>24</v>
      </c>
      <c r="N189">
        <f>IF(AND(pomiary__3[[#This Row],[Dzień]]&gt;=5, pomiary__3[[#This Row],[Dzień]]&lt;10),pomiary__3[[#This Row],[czujnik1]]-1.2,pomiary__3[[#This Row],[czujnik1]])</f>
        <v>17.66</v>
      </c>
      <c r="O189">
        <f>IF(AND(pomiary__3[[#This Row],[Dzień]]&gt;=5, pomiary__3[[#This Row],[Dzień]]&lt;10),pomiary__3[[#This Row],[czujnik2]]-1.2,0)</f>
        <v>0</v>
      </c>
      <c r="U189">
        <f>IF(OR(pomiary__3[[#This Row],[Miesiąc]]=7,pomiary__3[[#This Row],[Miesiąc]]=8),ROUNDDOWN(pomiary__3[[#This Row],[czujnik8]]*1.07,2),pomiary__3[[#This Row],[czujnik8]])</f>
        <v>10.47</v>
      </c>
      <c r="V189">
        <f>IF(AND(pomiary__3[[#This Row],[Dzień]]&gt;=5, pomiary__3[[#This Row],[Dzień]]&lt;10),pomiary__3[[#This Row],[czujnik9]]-1.2,pomiary__3[[#This Row],[czujnik9]])</f>
        <v>17.46</v>
      </c>
      <c r="X189">
        <f>MONTH(pomiary__3[[#This Row],[data]])</f>
        <v>11</v>
      </c>
    </row>
    <row r="190" spans="1:24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DAY(pomiary__3[[#This Row],[data]])</f>
        <v>28</v>
      </c>
      <c r="N190">
        <f>IF(AND(pomiary__3[[#This Row],[Dzień]]&gt;=5, pomiary__3[[#This Row],[Dzień]]&lt;10),pomiary__3[[#This Row],[czujnik1]]-1.2,pomiary__3[[#This Row],[czujnik1]])</f>
        <v>15.3</v>
      </c>
      <c r="O190">
        <f>IF(AND(pomiary__3[[#This Row],[Dzień]]&gt;=5, pomiary__3[[#This Row],[Dzień]]&lt;10),pomiary__3[[#This Row],[czujnik2]]-1.2,0)</f>
        <v>0</v>
      </c>
      <c r="U190">
        <f>IF(OR(pomiary__3[[#This Row],[Miesiąc]]=7,pomiary__3[[#This Row],[Miesiąc]]=8),ROUNDDOWN(pomiary__3[[#This Row],[czujnik8]]*1.07,2),pomiary__3[[#This Row],[czujnik8]])</f>
        <v>18.95</v>
      </c>
      <c r="V190">
        <f>IF(AND(pomiary__3[[#This Row],[Dzień]]&gt;=5, pomiary__3[[#This Row],[Dzień]]&lt;10),pomiary__3[[#This Row],[czujnik9]]-1.2,pomiary__3[[#This Row],[czujnik9]])</f>
        <v>11.79</v>
      </c>
      <c r="X190">
        <f>MONTH(pomiary__3[[#This Row],[data]])</f>
        <v>11</v>
      </c>
    </row>
    <row r="191" spans="1:24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DAY(pomiary__3[[#This Row],[data]])</f>
        <v>29</v>
      </c>
      <c r="N191">
        <f>IF(AND(pomiary__3[[#This Row],[Dzień]]&gt;=5, pomiary__3[[#This Row],[Dzień]]&lt;10),pomiary__3[[#This Row],[czujnik1]]-1.2,pomiary__3[[#This Row],[czujnik1]])</f>
        <v>10.77</v>
      </c>
      <c r="O191">
        <f>IF(AND(pomiary__3[[#This Row],[Dzień]]&gt;=5, pomiary__3[[#This Row],[Dzień]]&lt;10),pomiary__3[[#This Row],[czujnik2]]-1.2,0)</f>
        <v>0</v>
      </c>
      <c r="U191">
        <f>IF(OR(pomiary__3[[#This Row],[Miesiąc]]=7,pomiary__3[[#This Row],[Miesiąc]]=8),ROUNDDOWN(pomiary__3[[#This Row],[czujnik8]]*1.07,2),pomiary__3[[#This Row],[czujnik8]])</f>
        <v>16.649999999999999</v>
      </c>
      <c r="V191">
        <f>IF(AND(pomiary__3[[#This Row],[Dzień]]&gt;=5, pomiary__3[[#This Row],[Dzień]]&lt;10),pomiary__3[[#This Row],[czujnik9]]-1.2,pomiary__3[[#This Row],[czujnik9]])</f>
        <v>11.24</v>
      </c>
      <c r="X191">
        <f>MONTH(pomiary__3[[#This Row],[data]])</f>
        <v>11</v>
      </c>
    </row>
    <row r="192" spans="1:24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DAY(pomiary__3[[#This Row],[data]])</f>
        <v>30</v>
      </c>
      <c r="N192">
        <f>IF(AND(pomiary__3[[#This Row],[Dzień]]&gt;=5, pomiary__3[[#This Row],[Dzień]]&lt;10),pomiary__3[[#This Row],[czujnik1]]-1.2,pomiary__3[[#This Row],[czujnik1]])</f>
        <v>15.81</v>
      </c>
      <c r="O192">
        <f>IF(AND(pomiary__3[[#This Row],[Dzień]]&gt;=5, pomiary__3[[#This Row],[Dzień]]&lt;10),pomiary__3[[#This Row],[czujnik2]]-1.2,0)</f>
        <v>0</v>
      </c>
      <c r="U192">
        <f>IF(OR(pomiary__3[[#This Row],[Miesiąc]]=7,pomiary__3[[#This Row],[Miesiąc]]=8),ROUNDDOWN(pomiary__3[[#This Row],[czujnik8]]*1.07,2),pomiary__3[[#This Row],[czujnik8]])</f>
        <v>12.26</v>
      </c>
      <c r="V192">
        <f>IF(AND(pomiary__3[[#This Row],[Dzień]]&gt;=5, pomiary__3[[#This Row],[Dzień]]&lt;10),pomiary__3[[#This Row],[czujnik9]]-1.2,pomiary__3[[#This Row],[czujnik9]])</f>
        <v>19.34</v>
      </c>
      <c r="X192">
        <f>MONTH(pomiary__3[[#This Row],[data]])</f>
        <v>11</v>
      </c>
    </row>
    <row r="193" spans="1:24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DAY(pomiary__3[[#This Row],[data]])</f>
        <v>9</v>
      </c>
      <c r="N193">
        <f>IF(AND(pomiary__3[[#This Row],[Dzień]]&gt;=5, pomiary__3[[#This Row],[Dzień]]&lt;10),pomiary__3[[#This Row],[czujnik1]]-1.2,pomiary__3[[#This Row],[czujnik1]])</f>
        <v>-2.23</v>
      </c>
      <c r="O193">
        <f>IF(AND(pomiary__3[[#This Row],[Dzień]]&gt;=5, pomiary__3[[#This Row],[Dzień]]&lt;10),pomiary__3[[#This Row],[czujnik2]]-1.2,0)</f>
        <v>7.2</v>
      </c>
      <c r="U193">
        <f>IF(OR(pomiary__3[[#This Row],[Miesiąc]]=7,pomiary__3[[#This Row],[Miesiąc]]=8),ROUNDDOWN(pomiary__3[[#This Row],[czujnik8]]*1.07,2),pomiary__3[[#This Row],[czujnik8]])</f>
        <v>-2.09</v>
      </c>
      <c r="V193">
        <f>IF(AND(pomiary__3[[#This Row],[Dzień]]&gt;=5, pomiary__3[[#This Row],[Dzień]]&lt;10),pomiary__3[[#This Row],[czujnik9]]-1.2,pomiary__3[[#This Row],[czujnik9]])</f>
        <v>-3.2299999999999995</v>
      </c>
      <c r="X193">
        <f>MONTH(pomiary__3[[#This Row],[data]])</f>
        <v>12</v>
      </c>
    </row>
    <row r="194" spans="1:24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DAY(pomiary__3[[#This Row],[data]])</f>
        <v>11</v>
      </c>
      <c r="N194">
        <f>IF(AND(pomiary__3[[#This Row],[Dzień]]&gt;=5, pomiary__3[[#This Row],[Dzień]]&lt;10),pomiary__3[[#This Row],[czujnik1]]-1.2,pomiary__3[[#This Row],[czujnik1]])</f>
        <v>-0.64</v>
      </c>
      <c r="O194">
        <f>IF(AND(pomiary__3[[#This Row],[Dzień]]&gt;=5, pomiary__3[[#This Row],[Dzień]]&lt;10),pomiary__3[[#This Row],[czujnik2]]-1.2,0)</f>
        <v>0</v>
      </c>
      <c r="U194">
        <f>IF(OR(pomiary__3[[#This Row],[Miesiąc]]=7,pomiary__3[[#This Row],[Miesiąc]]=8),ROUNDDOWN(pomiary__3[[#This Row],[czujnik8]]*1.07,2),pomiary__3[[#This Row],[czujnik8]])</f>
        <v>-5.76</v>
      </c>
      <c r="V194">
        <f>IF(AND(pomiary__3[[#This Row],[Dzień]]&gt;=5, pomiary__3[[#This Row],[Dzień]]&lt;10),pomiary__3[[#This Row],[czujnik9]]-1.2,pomiary__3[[#This Row],[czujnik9]])</f>
        <v>-2.0499999999999998</v>
      </c>
      <c r="X194">
        <f>MONTH(pomiary__3[[#This Row],[data]])</f>
        <v>12</v>
      </c>
    </row>
    <row r="195" spans="1:24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DAY(pomiary__3[[#This Row],[data]])</f>
        <v>12</v>
      </c>
      <c r="N195">
        <f>IF(AND(pomiary__3[[#This Row],[Dzień]]&gt;=5, pomiary__3[[#This Row],[Dzień]]&lt;10),pomiary__3[[#This Row],[czujnik1]]-1.2,pomiary__3[[#This Row],[czujnik1]])</f>
        <v>-4.66</v>
      </c>
      <c r="O195">
        <f>IF(AND(pomiary__3[[#This Row],[Dzień]]&gt;=5, pomiary__3[[#This Row],[Dzień]]&lt;10),pomiary__3[[#This Row],[czujnik2]]-1.2,0)</f>
        <v>0</v>
      </c>
      <c r="U195">
        <f>IF(OR(pomiary__3[[#This Row],[Miesiąc]]=7,pomiary__3[[#This Row],[Miesiąc]]=8),ROUNDDOWN(pomiary__3[[#This Row],[czujnik8]]*1.07,2),pomiary__3[[#This Row],[czujnik8]])</f>
        <v>7.27</v>
      </c>
      <c r="V195">
        <f>IF(AND(pomiary__3[[#This Row],[Dzień]]&gt;=5, pomiary__3[[#This Row],[Dzień]]&lt;10),pomiary__3[[#This Row],[czujnik9]]-1.2,pomiary__3[[#This Row],[czujnik9]])</f>
        <v>0</v>
      </c>
      <c r="X195">
        <f>MONTH(pomiary__3[[#This Row],[data]])</f>
        <v>12</v>
      </c>
    </row>
    <row r="196" spans="1:24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DAY(pomiary__3[[#This Row],[data]])</f>
        <v>16</v>
      </c>
      <c r="N196">
        <f>IF(AND(pomiary__3[[#This Row],[Dzień]]&gt;=5, pomiary__3[[#This Row],[Dzień]]&lt;10),pomiary__3[[#This Row],[czujnik1]]-1.2,pomiary__3[[#This Row],[czujnik1]])</f>
        <v>5.58</v>
      </c>
      <c r="O196">
        <f>IF(AND(pomiary__3[[#This Row],[Dzień]]&gt;=5, pomiary__3[[#This Row],[Dzień]]&lt;10),pomiary__3[[#This Row],[czujnik2]]-1.2,0)</f>
        <v>0</v>
      </c>
      <c r="U196">
        <f>IF(OR(pomiary__3[[#This Row],[Miesiąc]]=7,pomiary__3[[#This Row],[Miesiąc]]=8),ROUNDDOWN(pomiary__3[[#This Row],[czujnik8]]*1.07,2),pomiary__3[[#This Row],[czujnik8]])</f>
        <v>0.7</v>
      </c>
      <c r="V196">
        <f>IF(AND(pomiary__3[[#This Row],[Dzień]]&gt;=5, pomiary__3[[#This Row],[Dzień]]&lt;10),pomiary__3[[#This Row],[czujnik9]]-1.2,pomiary__3[[#This Row],[czujnik9]])</f>
        <v>-6.74</v>
      </c>
      <c r="X196">
        <f>MONTH(pomiary__3[[#This Row],[data]])</f>
        <v>12</v>
      </c>
    </row>
    <row r="197" spans="1:24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DAY(pomiary__3[[#This Row],[data]])</f>
        <v>18</v>
      </c>
      <c r="N197">
        <f>IF(AND(pomiary__3[[#This Row],[Dzień]]&gt;=5, pomiary__3[[#This Row],[Dzień]]&lt;10),pomiary__3[[#This Row],[czujnik1]]-1.2,pomiary__3[[#This Row],[czujnik1]])</f>
        <v>3.23</v>
      </c>
      <c r="O197">
        <f>IF(AND(pomiary__3[[#This Row],[Dzień]]&gt;=5, pomiary__3[[#This Row],[Dzień]]&lt;10),pomiary__3[[#This Row],[czujnik2]]-1.2,0)</f>
        <v>0</v>
      </c>
      <c r="U197">
        <f>IF(OR(pomiary__3[[#This Row],[Miesiąc]]=7,pomiary__3[[#This Row],[Miesiąc]]=8),ROUNDDOWN(pomiary__3[[#This Row],[czujnik8]]*1.07,2),pomiary__3[[#This Row],[czujnik8]])</f>
        <v>-3.33</v>
      </c>
      <c r="V197">
        <f>IF(AND(pomiary__3[[#This Row],[Dzień]]&gt;=5, pomiary__3[[#This Row],[Dzień]]&lt;10),pomiary__3[[#This Row],[czujnik9]]-1.2,pomiary__3[[#This Row],[czujnik9]])</f>
        <v>-7.14</v>
      </c>
      <c r="X197">
        <f>MONTH(pomiary__3[[#This Row],[data]])</f>
        <v>12</v>
      </c>
    </row>
    <row r="198" spans="1:24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DAY(pomiary__3[[#This Row],[data]])</f>
        <v>23</v>
      </c>
      <c r="N198">
        <f>IF(AND(pomiary__3[[#This Row],[Dzień]]&gt;=5, pomiary__3[[#This Row],[Dzień]]&lt;10),pomiary__3[[#This Row],[czujnik1]]-1.2,pomiary__3[[#This Row],[czujnik1]])</f>
        <v>-1.46</v>
      </c>
      <c r="O198">
        <f>IF(AND(pomiary__3[[#This Row],[Dzień]]&gt;=5, pomiary__3[[#This Row],[Dzień]]&lt;10),pomiary__3[[#This Row],[czujnik2]]-1.2,0)</f>
        <v>0</v>
      </c>
      <c r="U198">
        <f>IF(OR(pomiary__3[[#This Row],[Miesiąc]]=7,pomiary__3[[#This Row],[Miesiąc]]=8),ROUNDDOWN(pomiary__3[[#This Row],[czujnik8]]*1.07,2),pomiary__3[[#This Row],[czujnik8]])</f>
        <v>0.16</v>
      </c>
      <c r="V198">
        <f>IF(AND(pomiary__3[[#This Row],[Dzień]]&gt;=5, pomiary__3[[#This Row],[Dzień]]&lt;10),pomiary__3[[#This Row],[czujnik9]]-1.2,pomiary__3[[#This Row],[czujnik9]])</f>
        <v>3.83</v>
      </c>
      <c r="X198">
        <f>MONTH(pomiary__3[[#This Row],[data]])</f>
        <v>12</v>
      </c>
    </row>
    <row r="199" spans="1:24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DAY(pomiary__3[[#This Row],[data]])</f>
        <v>24</v>
      </c>
      <c r="N199">
        <f>IF(AND(pomiary__3[[#This Row],[Dzień]]&gt;=5, pomiary__3[[#This Row],[Dzień]]&lt;10),pomiary__3[[#This Row],[czujnik1]]-1.2,pomiary__3[[#This Row],[czujnik1]])</f>
        <v>-7.3</v>
      </c>
      <c r="O199">
        <f>IF(AND(pomiary__3[[#This Row],[Dzień]]&gt;=5, pomiary__3[[#This Row],[Dzień]]&lt;10),pomiary__3[[#This Row],[czujnik2]]-1.2,0)</f>
        <v>0</v>
      </c>
      <c r="U199">
        <f>IF(OR(pomiary__3[[#This Row],[Miesiąc]]=7,pomiary__3[[#This Row],[Miesiąc]]=8),ROUNDDOWN(pomiary__3[[#This Row],[czujnik8]]*1.07,2),pomiary__3[[#This Row],[czujnik8]])</f>
        <v>-6.38</v>
      </c>
      <c r="V199">
        <f>IF(AND(pomiary__3[[#This Row],[Dzień]]&gt;=5, pomiary__3[[#This Row],[Dzień]]&lt;10),pomiary__3[[#This Row],[czujnik9]]-1.2,pomiary__3[[#This Row],[czujnik9]])</f>
        <v>8.1</v>
      </c>
      <c r="X199">
        <f>MONTH(pomiary__3[[#This Row],[data]])</f>
        <v>12</v>
      </c>
    </row>
    <row r="200" spans="1:24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DAY(pomiary__3[[#This Row],[data]])</f>
        <v>27</v>
      </c>
      <c r="N200">
        <f>IF(AND(pomiary__3[[#This Row],[Dzień]]&gt;=5, pomiary__3[[#This Row],[Dzień]]&lt;10),pomiary__3[[#This Row],[czujnik1]]-1.2,pomiary__3[[#This Row],[czujnik1]])</f>
        <v>-2.37</v>
      </c>
      <c r="O200">
        <f>IF(AND(pomiary__3[[#This Row],[Dzień]]&gt;=5, pomiary__3[[#This Row],[Dzień]]&lt;10),pomiary__3[[#This Row],[czujnik2]]-1.2,0)</f>
        <v>0</v>
      </c>
      <c r="U200">
        <f>IF(OR(pomiary__3[[#This Row],[Miesiąc]]=7,pomiary__3[[#This Row],[Miesiąc]]=8),ROUNDDOWN(pomiary__3[[#This Row],[czujnik8]]*1.07,2),pomiary__3[[#This Row],[czujnik8]])</f>
        <v>-7.17</v>
      </c>
      <c r="V200">
        <f>IF(AND(pomiary__3[[#This Row],[Dzień]]&gt;=5, pomiary__3[[#This Row],[Dzień]]&lt;10),pomiary__3[[#This Row],[czujnik9]]-1.2,pomiary__3[[#This Row],[czujnik9]])</f>
        <v>2.2599999999999998</v>
      </c>
      <c r="X200">
        <f>MONTH(pomiary__3[[#This Row],[data]])</f>
        <v>12</v>
      </c>
    </row>
    <row r="201" spans="1:24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DAY(pomiary__3[[#This Row],[data]])</f>
        <v>28</v>
      </c>
      <c r="N201">
        <f>IF(AND(pomiary__3[[#This Row],[Dzień]]&gt;=5, pomiary__3[[#This Row],[Dzień]]&lt;10),pomiary__3[[#This Row],[czujnik1]]-1.2,pomiary__3[[#This Row],[czujnik1]])</f>
        <v>-6.44</v>
      </c>
      <c r="O201">
        <f>IF(AND(pomiary__3[[#This Row],[Dzień]]&gt;=5, pomiary__3[[#This Row],[Dzień]]&lt;10),pomiary__3[[#This Row],[czujnik2]]-1.2,0)</f>
        <v>0</v>
      </c>
      <c r="U201">
        <f>IF(OR(pomiary__3[[#This Row],[Miesiąc]]=7,pomiary__3[[#This Row],[Miesiąc]]=8),ROUNDDOWN(pomiary__3[[#This Row],[czujnik8]]*1.07,2),pomiary__3[[#This Row],[czujnik8]])</f>
        <v>3.14</v>
      </c>
      <c r="V201">
        <f>IF(AND(pomiary__3[[#This Row],[Dzień]]&gt;=5, pomiary__3[[#This Row],[Dzień]]&lt;10),pomiary__3[[#This Row],[czujnik9]]-1.2,pomiary__3[[#This Row],[czujnik9]])</f>
        <v>-6.82</v>
      </c>
      <c r="X201">
        <f>MONTH(pomiary__3[[#This Row],[data]])</f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AFB3-F446-4D4C-961F-B9F9944BF344}">
  <dimension ref="A1:AF202"/>
  <sheetViews>
    <sheetView topLeftCell="E1" workbookViewId="0">
      <selection activeCell="M2" sqref="M2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19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20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</row>
    <row r="2" spans="1:3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IF(AND(pomiary__2[[#This Row],[czujnik1]]&gt;-10, pomiary__2[[#This Row],[czujnik1]]&lt;15),1,0)</f>
        <v>1</v>
      </c>
      <c r="N2">
        <f>IF(AND(pomiary__2[[#This Row],[czujnik2]]&gt;-10, pomiary__2[[#This Row],[czujnik2]]&lt;15),1,0)</f>
        <v>1</v>
      </c>
      <c r="O2">
        <f>IF(AND(pomiary__2[[#This Row],[czujnik3]]&gt;-10, pomiary__2[[#This Row],[czujnik3]]&lt;15),1,0)</f>
        <v>1</v>
      </c>
      <c r="P2">
        <f>IF(AND(pomiary__2[[#This Row],[czujnik4]]&gt;-10, pomiary__2[[#This Row],[czujnik4]]&lt;15),1,0)</f>
        <v>1</v>
      </c>
      <c r="Q2">
        <f>IF(AND(pomiary__2[[#This Row],[czujnik5]]&gt;-10, pomiary__2[[#This Row],[czujnik5]]&lt;15),1,0)</f>
        <v>1</v>
      </c>
      <c r="R2">
        <f>IF(AND(pomiary__2[[#This Row],[czujnik6]]&gt;-10, pomiary__2[[#This Row],[czujnik6]]&lt;15),1,0)</f>
        <v>1</v>
      </c>
      <c r="S2">
        <f>IF(AND(pomiary__2[[#This Row],[czujnik7]]&gt;-10, pomiary__2[[#This Row],[czujnik7]]&lt;15),1,0)</f>
        <v>1</v>
      </c>
      <c r="T2">
        <f>IF(AND(pomiary__2[[#This Row],[czujnik8]]&gt;-10, pomiary__2[[#This Row],[czujnik8]]&lt;15),1,0)</f>
        <v>1</v>
      </c>
      <c r="U2">
        <f>IF(AND(pomiary__2[[#This Row],[czujnik9]]&gt;-10, pomiary__2[[#This Row],[czujnik9]]&lt;15),1,0)</f>
        <v>1</v>
      </c>
      <c r="V2">
        <f>IF(AND(pomiary__2[[#This Row],[czujnik10]]&gt;-10, pomiary__2[[#This Row],[czujnik10]]&lt;15),1,0)</f>
        <v>1</v>
      </c>
      <c r="W2">
        <f>IF(AND(pomiary__2[[#This Row],[czujnik1]]&gt;15,pomiary__2[[#This Row],[czujnik1]]&lt;=20),1,0)</f>
        <v>0</v>
      </c>
      <c r="X2">
        <f>IF(AND(pomiary__2[[#This Row],[czujnik2]]&gt;15,pomiary__2[[#This Row],[czujnik2]]&lt;=20),1,0)</f>
        <v>0</v>
      </c>
      <c r="Y2">
        <f>IF(AND(pomiary__2[[#This Row],[czujnik3]]&gt;15,pomiary__2[[#This Row],[czujnik3]]&lt;=20),1,0)</f>
        <v>0</v>
      </c>
      <c r="Z2">
        <f>IF(AND(pomiary__2[[#This Row],[czujnik4]]&gt;15,pomiary__2[[#This Row],[czujnik4]]&lt;=20),1,0)</f>
        <v>0</v>
      </c>
      <c r="AA2">
        <f>IF(AND(pomiary__2[[#This Row],[czujnik5]]&gt;15,pomiary__2[[#This Row],[czujnik5]]&lt;=20),1,0)</f>
        <v>0</v>
      </c>
      <c r="AB2">
        <f>IF(AND(pomiary__2[[#This Row],[czujnik6]]&gt;15,pomiary__2[[#This Row],[czujnik6]]&lt;=20),1,0)</f>
        <v>0</v>
      </c>
      <c r="AC2">
        <f>IF(AND(pomiary__2[[#This Row],[czujnik7]]&gt;15,pomiary__2[[#This Row],[czujnik7]]&lt;=20),1,0)</f>
        <v>0</v>
      </c>
      <c r="AD2">
        <f>IF(AND(pomiary__2[[#This Row],[czujnik8]]&gt;15,pomiary__2[[#This Row],[czujnik8]]&lt;=20),1,0)</f>
        <v>0</v>
      </c>
      <c r="AE2">
        <f>IF(AND(pomiary__2[[#This Row],[czujnik9]]&gt;15,pomiary__2[[#This Row],[czujnik9]]&lt;=20),1,0)</f>
        <v>0</v>
      </c>
      <c r="AF2">
        <f>IF(AND(pomiary__2[[#This Row],[czujnik10]]&gt;15,pomiary__2[[#This Row],[czujnik10]]&lt;=20),1,0)</f>
        <v>0</v>
      </c>
    </row>
    <row r="3" spans="1:3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IF(AND(pomiary__2[[#This Row],[czujnik1]]&gt;-10, pomiary__2[[#This Row],[czujnik1]]&lt;15),1,0)</f>
        <v>1</v>
      </c>
      <c r="N3">
        <f>IF(AND(pomiary__2[[#This Row],[czujnik2]]&gt;-10, pomiary__2[[#This Row],[czujnik2]]&lt;15),1,0)</f>
        <v>1</v>
      </c>
      <c r="O3">
        <f>IF(AND(pomiary__2[[#This Row],[czujnik3]]&gt;-10, pomiary__2[[#This Row],[czujnik3]]&lt;15),1,0)</f>
        <v>1</v>
      </c>
      <c r="P3">
        <f>IF(AND(pomiary__2[[#This Row],[czujnik4]]&gt;-10, pomiary__2[[#This Row],[czujnik4]]&lt;15),1,0)</f>
        <v>1</v>
      </c>
      <c r="Q3">
        <f>IF(AND(pomiary__2[[#This Row],[czujnik5]]&gt;-10, pomiary__2[[#This Row],[czujnik5]]&lt;15),1,0)</f>
        <v>1</v>
      </c>
      <c r="R3">
        <f>IF(AND(pomiary__2[[#This Row],[czujnik6]]&gt;-10, pomiary__2[[#This Row],[czujnik6]]&lt;15),1,0)</f>
        <v>1</v>
      </c>
      <c r="S3">
        <f>IF(AND(pomiary__2[[#This Row],[czujnik7]]&gt;-10, pomiary__2[[#This Row],[czujnik7]]&lt;15),1,0)</f>
        <v>1</v>
      </c>
      <c r="T3">
        <f>IF(AND(pomiary__2[[#This Row],[czujnik8]]&gt;-10, pomiary__2[[#This Row],[czujnik8]]&lt;15),1,0)</f>
        <v>1</v>
      </c>
      <c r="U3">
        <f>IF(AND(pomiary__2[[#This Row],[czujnik9]]&gt;-10, pomiary__2[[#This Row],[czujnik9]]&lt;15),1,0)</f>
        <v>1</v>
      </c>
      <c r="V3">
        <f>IF(AND(pomiary__2[[#This Row],[czujnik10]]&gt;-10, pomiary__2[[#This Row],[czujnik10]]&lt;15),1,0)</f>
        <v>1</v>
      </c>
      <c r="W3">
        <f>IF(AND(pomiary__2[[#This Row],[czujnik1]]&gt;15,pomiary__2[[#This Row],[czujnik1]]&lt;=20),1,0)</f>
        <v>0</v>
      </c>
      <c r="X3">
        <f>IF(AND(pomiary__2[[#This Row],[czujnik2]]&gt;15,pomiary__2[[#This Row],[czujnik2]]&lt;=20),1,0)</f>
        <v>0</v>
      </c>
      <c r="Y3">
        <f>IF(AND(pomiary__2[[#This Row],[czujnik3]]&gt;15,pomiary__2[[#This Row],[czujnik3]]&lt;=20),1,0)</f>
        <v>0</v>
      </c>
      <c r="Z3">
        <f>IF(AND(pomiary__2[[#This Row],[czujnik4]]&gt;15,pomiary__2[[#This Row],[czujnik4]]&lt;=20),1,0)</f>
        <v>0</v>
      </c>
      <c r="AA3">
        <f>IF(AND(pomiary__2[[#This Row],[czujnik5]]&gt;15,pomiary__2[[#This Row],[czujnik5]]&lt;=20),1,0)</f>
        <v>0</v>
      </c>
      <c r="AB3">
        <f>IF(AND(pomiary__2[[#This Row],[czujnik6]]&gt;15,pomiary__2[[#This Row],[czujnik6]]&lt;=20),1,0)</f>
        <v>0</v>
      </c>
      <c r="AC3">
        <f>IF(AND(pomiary__2[[#This Row],[czujnik7]]&gt;15,pomiary__2[[#This Row],[czujnik7]]&lt;=20),1,0)</f>
        <v>0</v>
      </c>
      <c r="AD3">
        <f>IF(AND(pomiary__2[[#This Row],[czujnik8]]&gt;15,pomiary__2[[#This Row],[czujnik8]]&lt;=20),1,0)</f>
        <v>0</v>
      </c>
      <c r="AE3">
        <f>IF(AND(pomiary__2[[#This Row],[czujnik9]]&gt;15,pomiary__2[[#This Row],[czujnik9]]&lt;=20),1,0)</f>
        <v>0</v>
      </c>
      <c r="AF3">
        <f>IF(AND(pomiary__2[[#This Row],[czujnik10]]&gt;15,pomiary__2[[#This Row],[czujnik10]]&lt;=20),1,0)</f>
        <v>0</v>
      </c>
    </row>
    <row r="4" spans="1:3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IF(AND(pomiary__2[[#This Row],[czujnik1]]&gt;-10, pomiary__2[[#This Row],[czujnik1]]&lt;15),1,0)</f>
        <v>1</v>
      </c>
      <c r="N4">
        <f>IF(AND(pomiary__2[[#This Row],[czujnik2]]&gt;-10, pomiary__2[[#This Row],[czujnik2]]&lt;15),1,0)</f>
        <v>1</v>
      </c>
      <c r="O4">
        <f>IF(AND(pomiary__2[[#This Row],[czujnik3]]&gt;-10, pomiary__2[[#This Row],[czujnik3]]&lt;15),1,0)</f>
        <v>1</v>
      </c>
      <c r="P4">
        <f>IF(AND(pomiary__2[[#This Row],[czujnik4]]&gt;-10, pomiary__2[[#This Row],[czujnik4]]&lt;15),1,0)</f>
        <v>1</v>
      </c>
      <c r="Q4">
        <f>IF(AND(pomiary__2[[#This Row],[czujnik5]]&gt;-10, pomiary__2[[#This Row],[czujnik5]]&lt;15),1,0)</f>
        <v>1</v>
      </c>
      <c r="R4">
        <f>IF(AND(pomiary__2[[#This Row],[czujnik6]]&gt;-10, pomiary__2[[#This Row],[czujnik6]]&lt;15),1,0)</f>
        <v>1</v>
      </c>
      <c r="S4">
        <f>IF(AND(pomiary__2[[#This Row],[czujnik7]]&gt;-10, pomiary__2[[#This Row],[czujnik7]]&lt;15),1,0)</f>
        <v>1</v>
      </c>
      <c r="T4">
        <f>IF(AND(pomiary__2[[#This Row],[czujnik8]]&gt;-10, pomiary__2[[#This Row],[czujnik8]]&lt;15),1,0)</f>
        <v>1</v>
      </c>
      <c r="U4">
        <f>IF(AND(pomiary__2[[#This Row],[czujnik9]]&gt;-10, pomiary__2[[#This Row],[czujnik9]]&lt;15),1,0)</f>
        <v>1</v>
      </c>
      <c r="V4">
        <f>IF(AND(pomiary__2[[#This Row],[czujnik10]]&gt;-10, pomiary__2[[#This Row],[czujnik10]]&lt;15),1,0)</f>
        <v>1</v>
      </c>
      <c r="W4">
        <f>IF(AND(pomiary__2[[#This Row],[czujnik1]]&gt;15,pomiary__2[[#This Row],[czujnik1]]&lt;=20),1,0)</f>
        <v>0</v>
      </c>
      <c r="X4">
        <f>IF(AND(pomiary__2[[#This Row],[czujnik2]]&gt;15,pomiary__2[[#This Row],[czujnik2]]&lt;=20),1,0)</f>
        <v>0</v>
      </c>
      <c r="Y4">
        <f>IF(AND(pomiary__2[[#This Row],[czujnik3]]&gt;15,pomiary__2[[#This Row],[czujnik3]]&lt;=20),1,0)</f>
        <v>0</v>
      </c>
      <c r="Z4">
        <f>IF(AND(pomiary__2[[#This Row],[czujnik4]]&gt;15,pomiary__2[[#This Row],[czujnik4]]&lt;=20),1,0)</f>
        <v>0</v>
      </c>
      <c r="AA4">
        <f>IF(AND(pomiary__2[[#This Row],[czujnik5]]&gt;15,pomiary__2[[#This Row],[czujnik5]]&lt;=20),1,0)</f>
        <v>0</v>
      </c>
      <c r="AB4">
        <f>IF(AND(pomiary__2[[#This Row],[czujnik6]]&gt;15,pomiary__2[[#This Row],[czujnik6]]&lt;=20),1,0)</f>
        <v>0</v>
      </c>
      <c r="AC4">
        <f>IF(AND(pomiary__2[[#This Row],[czujnik7]]&gt;15,pomiary__2[[#This Row],[czujnik7]]&lt;=20),1,0)</f>
        <v>0</v>
      </c>
      <c r="AD4">
        <f>IF(AND(pomiary__2[[#This Row],[czujnik8]]&gt;15,pomiary__2[[#This Row],[czujnik8]]&lt;=20),1,0)</f>
        <v>0</v>
      </c>
      <c r="AE4">
        <f>IF(AND(pomiary__2[[#This Row],[czujnik9]]&gt;15,pomiary__2[[#This Row],[czujnik9]]&lt;=20),1,0)</f>
        <v>0</v>
      </c>
      <c r="AF4">
        <f>IF(AND(pomiary__2[[#This Row],[czujnik10]]&gt;15,pomiary__2[[#This Row],[czujnik10]]&lt;=20),1,0)</f>
        <v>0</v>
      </c>
    </row>
    <row r="5" spans="1:3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IF(AND(pomiary__2[[#This Row],[czujnik1]]&gt;-10, pomiary__2[[#This Row],[czujnik1]]&lt;15),1,0)</f>
        <v>1</v>
      </c>
      <c r="N5">
        <f>IF(AND(pomiary__2[[#This Row],[czujnik2]]&gt;-10, pomiary__2[[#This Row],[czujnik2]]&lt;15),1,0)</f>
        <v>1</v>
      </c>
      <c r="O5">
        <f>IF(AND(pomiary__2[[#This Row],[czujnik3]]&gt;-10, pomiary__2[[#This Row],[czujnik3]]&lt;15),1,0)</f>
        <v>1</v>
      </c>
      <c r="P5">
        <f>IF(AND(pomiary__2[[#This Row],[czujnik4]]&gt;-10, pomiary__2[[#This Row],[czujnik4]]&lt;15),1,0)</f>
        <v>1</v>
      </c>
      <c r="Q5">
        <f>IF(AND(pomiary__2[[#This Row],[czujnik5]]&gt;-10, pomiary__2[[#This Row],[czujnik5]]&lt;15),1,0)</f>
        <v>1</v>
      </c>
      <c r="R5">
        <f>IF(AND(pomiary__2[[#This Row],[czujnik6]]&gt;-10, pomiary__2[[#This Row],[czujnik6]]&lt;15),1,0)</f>
        <v>1</v>
      </c>
      <c r="S5">
        <f>IF(AND(pomiary__2[[#This Row],[czujnik7]]&gt;-10, pomiary__2[[#This Row],[czujnik7]]&lt;15),1,0)</f>
        <v>1</v>
      </c>
      <c r="T5">
        <f>IF(AND(pomiary__2[[#This Row],[czujnik8]]&gt;-10, pomiary__2[[#This Row],[czujnik8]]&lt;15),1,0)</f>
        <v>1</v>
      </c>
      <c r="U5">
        <f>IF(AND(pomiary__2[[#This Row],[czujnik9]]&gt;-10, pomiary__2[[#This Row],[czujnik9]]&lt;15),1,0)</f>
        <v>1</v>
      </c>
      <c r="V5">
        <f>IF(AND(pomiary__2[[#This Row],[czujnik10]]&gt;-10, pomiary__2[[#This Row],[czujnik10]]&lt;15),1,0)</f>
        <v>1</v>
      </c>
      <c r="W5">
        <f>IF(AND(pomiary__2[[#This Row],[czujnik1]]&gt;15,pomiary__2[[#This Row],[czujnik1]]&lt;=20),1,0)</f>
        <v>0</v>
      </c>
      <c r="X5">
        <f>IF(AND(pomiary__2[[#This Row],[czujnik2]]&gt;15,pomiary__2[[#This Row],[czujnik2]]&lt;=20),1,0)</f>
        <v>0</v>
      </c>
      <c r="Y5">
        <f>IF(AND(pomiary__2[[#This Row],[czujnik3]]&gt;15,pomiary__2[[#This Row],[czujnik3]]&lt;=20),1,0)</f>
        <v>0</v>
      </c>
      <c r="Z5">
        <f>IF(AND(pomiary__2[[#This Row],[czujnik4]]&gt;15,pomiary__2[[#This Row],[czujnik4]]&lt;=20),1,0)</f>
        <v>0</v>
      </c>
      <c r="AA5">
        <f>IF(AND(pomiary__2[[#This Row],[czujnik5]]&gt;15,pomiary__2[[#This Row],[czujnik5]]&lt;=20),1,0)</f>
        <v>0</v>
      </c>
      <c r="AB5">
        <f>IF(AND(pomiary__2[[#This Row],[czujnik6]]&gt;15,pomiary__2[[#This Row],[czujnik6]]&lt;=20),1,0)</f>
        <v>0</v>
      </c>
      <c r="AC5">
        <f>IF(AND(pomiary__2[[#This Row],[czujnik7]]&gt;15,pomiary__2[[#This Row],[czujnik7]]&lt;=20),1,0)</f>
        <v>0</v>
      </c>
      <c r="AD5">
        <f>IF(AND(pomiary__2[[#This Row],[czujnik8]]&gt;15,pomiary__2[[#This Row],[czujnik8]]&lt;=20),1,0)</f>
        <v>0</v>
      </c>
      <c r="AE5">
        <f>IF(AND(pomiary__2[[#This Row],[czujnik9]]&gt;15,pomiary__2[[#This Row],[czujnik9]]&lt;=20),1,0)</f>
        <v>0</v>
      </c>
      <c r="AF5">
        <f>IF(AND(pomiary__2[[#This Row],[czujnik10]]&gt;15,pomiary__2[[#This Row],[czujnik10]]&lt;=20),1,0)</f>
        <v>0</v>
      </c>
    </row>
    <row r="6" spans="1:3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IF(AND(pomiary__2[[#This Row],[czujnik1]]&gt;-10, pomiary__2[[#This Row],[czujnik1]]&lt;15),1,0)</f>
        <v>1</v>
      </c>
      <c r="N6">
        <f>IF(AND(pomiary__2[[#This Row],[czujnik2]]&gt;-10, pomiary__2[[#This Row],[czujnik2]]&lt;15),1,0)</f>
        <v>1</v>
      </c>
      <c r="O6">
        <f>IF(AND(pomiary__2[[#This Row],[czujnik3]]&gt;-10, pomiary__2[[#This Row],[czujnik3]]&lt;15),1,0)</f>
        <v>1</v>
      </c>
      <c r="P6">
        <f>IF(AND(pomiary__2[[#This Row],[czujnik4]]&gt;-10, pomiary__2[[#This Row],[czujnik4]]&lt;15),1,0)</f>
        <v>1</v>
      </c>
      <c r="Q6">
        <f>IF(AND(pomiary__2[[#This Row],[czujnik5]]&gt;-10, pomiary__2[[#This Row],[czujnik5]]&lt;15),1,0)</f>
        <v>1</v>
      </c>
      <c r="R6">
        <f>IF(AND(pomiary__2[[#This Row],[czujnik6]]&gt;-10, pomiary__2[[#This Row],[czujnik6]]&lt;15),1,0)</f>
        <v>1</v>
      </c>
      <c r="S6">
        <f>IF(AND(pomiary__2[[#This Row],[czujnik7]]&gt;-10, pomiary__2[[#This Row],[czujnik7]]&lt;15),1,0)</f>
        <v>1</v>
      </c>
      <c r="T6">
        <f>IF(AND(pomiary__2[[#This Row],[czujnik8]]&gt;-10, pomiary__2[[#This Row],[czujnik8]]&lt;15),1,0)</f>
        <v>1</v>
      </c>
      <c r="U6">
        <f>IF(AND(pomiary__2[[#This Row],[czujnik9]]&gt;-10, pomiary__2[[#This Row],[czujnik9]]&lt;15),1,0)</f>
        <v>1</v>
      </c>
      <c r="V6">
        <f>IF(AND(pomiary__2[[#This Row],[czujnik10]]&gt;-10, pomiary__2[[#This Row],[czujnik10]]&lt;15),1,0)</f>
        <v>1</v>
      </c>
      <c r="W6">
        <f>IF(AND(pomiary__2[[#This Row],[czujnik1]]&gt;15,pomiary__2[[#This Row],[czujnik1]]&lt;=20),1,0)</f>
        <v>0</v>
      </c>
      <c r="X6">
        <f>IF(AND(pomiary__2[[#This Row],[czujnik2]]&gt;15,pomiary__2[[#This Row],[czujnik2]]&lt;=20),1,0)</f>
        <v>0</v>
      </c>
      <c r="Y6">
        <f>IF(AND(pomiary__2[[#This Row],[czujnik3]]&gt;15,pomiary__2[[#This Row],[czujnik3]]&lt;=20),1,0)</f>
        <v>0</v>
      </c>
      <c r="Z6">
        <f>IF(AND(pomiary__2[[#This Row],[czujnik4]]&gt;15,pomiary__2[[#This Row],[czujnik4]]&lt;=20),1,0)</f>
        <v>0</v>
      </c>
      <c r="AA6">
        <f>IF(AND(pomiary__2[[#This Row],[czujnik5]]&gt;15,pomiary__2[[#This Row],[czujnik5]]&lt;=20),1,0)</f>
        <v>0</v>
      </c>
      <c r="AB6">
        <f>IF(AND(pomiary__2[[#This Row],[czujnik6]]&gt;15,pomiary__2[[#This Row],[czujnik6]]&lt;=20),1,0)</f>
        <v>0</v>
      </c>
      <c r="AC6">
        <f>IF(AND(pomiary__2[[#This Row],[czujnik7]]&gt;15,pomiary__2[[#This Row],[czujnik7]]&lt;=20),1,0)</f>
        <v>0</v>
      </c>
      <c r="AD6">
        <f>IF(AND(pomiary__2[[#This Row],[czujnik8]]&gt;15,pomiary__2[[#This Row],[czujnik8]]&lt;=20),1,0)</f>
        <v>0</v>
      </c>
      <c r="AE6">
        <f>IF(AND(pomiary__2[[#This Row],[czujnik9]]&gt;15,pomiary__2[[#This Row],[czujnik9]]&lt;=20),1,0)</f>
        <v>0</v>
      </c>
      <c r="AF6">
        <f>IF(AND(pomiary__2[[#This Row],[czujnik10]]&gt;15,pomiary__2[[#This Row],[czujnik10]]&lt;=20),1,0)</f>
        <v>0</v>
      </c>
    </row>
    <row r="7" spans="1:3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IF(AND(pomiary__2[[#This Row],[czujnik1]]&gt;-10, pomiary__2[[#This Row],[czujnik1]]&lt;15),1,0)</f>
        <v>1</v>
      </c>
      <c r="N7">
        <f>IF(AND(pomiary__2[[#This Row],[czujnik2]]&gt;-10, pomiary__2[[#This Row],[czujnik2]]&lt;15),1,0)</f>
        <v>1</v>
      </c>
      <c r="O7">
        <f>IF(AND(pomiary__2[[#This Row],[czujnik3]]&gt;-10, pomiary__2[[#This Row],[czujnik3]]&lt;15),1,0)</f>
        <v>1</v>
      </c>
      <c r="P7">
        <f>IF(AND(pomiary__2[[#This Row],[czujnik4]]&gt;-10, pomiary__2[[#This Row],[czujnik4]]&lt;15),1,0)</f>
        <v>1</v>
      </c>
      <c r="Q7">
        <f>IF(AND(pomiary__2[[#This Row],[czujnik5]]&gt;-10, pomiary__2[[#This Row],[czujnik5]]&lt;15),1,0)</f>
        <v>1</v>
      </c>
      <c r="R7">
        <f>IF(AND(pomiary__2[[#This Row],[czujnik6]]&gt;-10, pomiary__2[[#This Row],[czujnik6]]&lt;15),1,0)</f>
        <v>1</v>
      </c>
      <c r="S7">
        <f>IF(AND(pomiary__2[[#This Row],[czujnik7]]&gt;-10, pomiary__2[[#This Row],[czujnik7]]&lt;15),1,0)</f>
        <v>1</v>
      </c>
      <c r="T7">
        <f>IF(AND(pomiary__2[[#This Row],[czujnik8]]&gt;-10, pomiary__2[[#This Row],[czujnik8]]&lt;15),1,0)</f>
        <v>1</v>
      </c>
      <c r="U7">
        <f>IF(AND(pomiary__2[[#This Row],[czujnik9]]&gt;-10, pomiary__2[[#This Row],[czujnik9]]&lt;15),1,0)</f>
        <v>1</v>
      </c>
      <c r="V7">
        <f>IF(AND(pomiary__2[[#This Row],[czujnik10]]&gt;-10, pomiary__2[[#This Row],[czujnik10]]&lt;15),1,0)</f>
        <v>1</v>
      </c>
      <c r="W7">
        <f>IF(AND(pomiary__2[[#This Row],[czujnik1]]&gt;15,pomiary__2[[#This Row],[czujnik1]]&lt;=20),1,0)</f>
        <v>0</v>
      </c>
      <c r="X7">
        <f>IF(AND(pomiary__2[[#This Row],[czujnik2]]&gt;15,pomiary__2[[#This Row],[czujnik2]]&lt;=20),1,0)</f>
        <v>0</v>
      </c>
      <c r="Y7">
        <f>IF(AND(pomiary__2[[#This Row],[czujnik3]]&gt;15,pomiary__2[[#This Row],[czujnik3]]&lt;=20),1,0)</f>
        <v>0</v>
      </c>
      <c r="Z7">
        <f>IF(AND(pomiary__2[[#This Row],[czujnik4]]&gt;15,pomiary__2[[#This Row],[czujnik4]]&lt;=20),1,0)</f>
        <v>0</v>
      </c>
      <c r="AA7">
        <f>IF(AND(pomiary__2[[#This Row],[czujnik5]]&gt;15,pomiary__2[[#This Row],[czujnik5]]&lt;=20),1,0)</f>
        <v>0</v>
      </c>
      <c r="AB7">
        <f>IF(AND(pomiary__2[[#This Row],[czujnik6]]&gt;15,pomiary__2[[#This Row],[czujnik6]]&lt;=20),1,0)</f>
        <v>0</v>
      </c>
      <c r="AC7">
        <f>IF(AND(pomiary__2[[#This Row],[czujnik7]]&gt;15,pomiary__2[[#This Row],[czujnik7]]&lt;=20),1,0)</f>
        <v>0</v>
      </c>
      <c r="AD7">
        <f>IF(AND(pomiary__2[[#This Row],[czujnik8]]&gt;15,pomiary__2[[#This Row],[czujnik8]]&lt;=20),1,0)</f>
        <v>0</v>
      </c>
      <c r="AE7">
        <f>IF(AND(pomiary__2[[#This Row],[czujnik9]]&gt;15,pomiary__2[[#This Row],[czujnik9]]&lt;=20),1,0)</f>
        <v>0</v>
      </c>
      <c r="AF7">
        <f>IF(AND(pomiary__2[[#This Row],[czujnik10]]&gt;15,pomiary__2[[#This Row],[czujnik10]]&lt;=20),1,0)</f>
        <v>0</v>
      </c>
    </row>
    <row r="8" spans="1:3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IF(AND(pomiary__2[[#This Row],[czujnik1]]&gt;-10, pomiary__2[[#This Row],[czujnik1]]&lt;15),1,0)</f>
        <v>1</v>
      </c>
      <c r="N8">
        <f>IF(AND(pomiary__2[[#This Row],[czujnik2]]&gt;-10, pomiary__2[[#This Row],[czujnik2]]&lt;15),1,0)</f>
        <v>1</v>
      </c>
      <c r="O8">
        <f>IF(AND(pomiary__2[[#This Row],[czujnik3]]&gt;-10, pomiary__2[[#This Row],[czujnik3]]&lt;15),1,0)</f>
        <v>1</v>
      </c>
      <c r="P8">
        <f>IF(AND(pomiary__2[[#This Row],[czujnik4]]&gt;-10, pomiary__2[[#This Row],[czujnik4]]&lt;15),1,0)</f>
        <v>1</v>
      </c>
      <c r="Q8">
        <f>IF(AND(pomiary__2[[#This Row],[czujnik5]]&gt;-10, pomiary__2[[#This Row],[czujnik5]]&lt;15),1,0)</f>
        <v>1</v>
      </c>
      <c r="R8">
        <f>IF(AND(pomiary__2[[#This Row],[czujnik6]]&gt;-10, pomiary__2[[#This Row],[czujnik6]]&lt;15),1,0)</f>
        <v>1</v>
      </c>
      <c r="S8">
        <f>IF(AND(pomiary__2[[#This Row],[czujnik7]]&gt;-10, pomiary__2[[#This Row],[czujnik7]]&lt;15),1,0)</f>
        <v>1</v>
      </c>
      <c r="T8">
        <f>IF(AND(pomiary__2[[#This Row],[czujnik8]]&gt;-10, pomiary__2[[#This Row],[czujnik8]]&lt;15),1,0)</f>
        <v>1</v>
      </c>
      <c r="U8">
        <f>IF(AND(pomiary__2[[#This Row],[czujnik9]]&gt;-10, pomiary__2[[#This Row],[czujnik9]]&lt;15),1,0)</f>
        <v>1</v>
      </c>
      <c r="V8">
        <f>IF(AND(pomiary__2[[#This Row],[czujnik10]]&gt;-10, pomiary__2[[#This Row],[czujnik10]]&lt;15),1,0)</f>
        <v>1</v>
      </c>
      <c r="W8">
        <f>IF(AND(pomiary__2[[#This Row],[czujnik1]]&gt;15,pomiary__2[[#This Row],[czujnik1]]&lt;=20),1,0)</f>
        <v>0</v>
      </c>
      <c r="X8">
        <f>IF(AND(pomiary__2[[#This Row],[czujnik2]]&gt;15,pomiary__2[[#This Row],[czujnik2]]&lt;=20),1,0)</f>
        <v>0</v>
      </c>
      <c r="Y8">
        <f>IF(AND(pomiary__2[[#This Row],[czujnik3]]&gt;15,pomiary__2[[#This Row],[czujnik3]]&lt;=20),1,0)</f>
        <v>0</v>
      </c>
      <c r="Z8">
        <f>IF(AND(pomiary__2[[#This Row],[czujnik4]]&gt;15,pomiary__2[[#This Row],[czujnik4]]&lt;=20),1,0)</f>
        <v>0</v>
      </c>
      <c r="AA8">
        <f>IF(AND(pomiary__2[[#This Row],[czujnik5]]&gt;15,pomiary__2[[#This Row],[czujnik5]]&lt;=20),1,0)</f>
        <v>0</v>
      </c>
      <c r="AB8">
        <f>IF(AND(pomiary__2[[#This Row],[czujnik6]]&gt;15,pomiary__2[[#This Row],[czujnik6]]&lt;=20),1,0)</f>
        <v>0</v>
      </c>
      <c r="AC8">
        <f>IF(AND(pomiary__2[[#This Row],[czujnik7]]&gt;15,pomiary__2[[#This Row],[czujnik7]]&lt;=20),1,0)</f>
        <v>0</v>
      </c>
      <c r="AD8">
        <f>IF(AND(pomiary__2[[#This Row],[czujnik8]]&gt;15,pomiary__2[[#This Row],[czujnik8]]&lt;=20),1,0)</f>
        <v>0</v>
      </c>
      <c r="AE8">
        <f>IF(AND(pomiary__2[[#This Row],[czujnik9]]&gt;15,pomiary__2[[#This Row],[czujnik9]]&lt;=20),1,0)</f>
        <v>0</v>
      </c>
      <c r="AF8">
        <f>IF(AND(pomiary__2[[#This Row],[czujnik10]]&gt;15,pomiary__2[[#This Row],[czujnik10]]&lt;=20),1,0)</f>
        <v>0</v>
      </c>
    </row>
    <row r="9" spans="1:3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IF(AND(pomiary__2[[#This Row],[czujnik1]]&gt;-10, pomiary__2[[#This Row],[czujnik1]]&lt;15),1,0)</f>
        <v>1</v>
      </c>
      <c r="N9">
        <f>IF(AND(pomiary__2[[#This Row],[czujnik2]]&gt;-10, pomiary__2[[#This Row],[czujnik2]]&lt;15),1,0)</f>
        <v>1</v>
      </c>
      <c r="O9">
        <f>IF(AND(pomiary__2[[#This Row],[czujnik3]]&gt;-10, pomiary__2[[#This Row],[czujnik3]]&lt;15),1,0)</f>
        <v>1</v>
      </c>
      <c r="P9">
        <f>IF(AND(pomiary__2[[#This Row],[czujnik4]]&gt;-10, pomiary__2[[#This Row],[czujnik4]]&lt;15),1,0)</f>
        <v>1</v>
      </c>
      <c r="Q9">
        <f>IF(AND(pomiary__2[[#This Row],[czujnik5]]&gt;-10, pomiary__2[[#This Row],[czujnik5]]&lt;15),1,0)</f>
        <v>1</v>
      </c>
      <c r="R9">
        <f>IF(AND(pomiary__2[[#This Row],[czujnik6]]&gt;-10, pomiary__2[[#This Row],[czujnik6]]&lt;15),1,0)</f>
        <v>1</v>
      </c>
      <c r="S9">
        <f>IF(AND(pomiary__2[[#This Row],[czujnik7]]&gt;-10, pomiary__2[[#This Row],[czujnik7]]&lt;15),1,0)</f>
        <v>1</v>
      </c>
      <c r="T9">
        <f>IF(AND(pomiary__2[[#This Row],[czujnik8]]&gt;-10, pomiary__2[[#This Row],[czujnik8]]&lt;15),1,0)</f>
        <v>1</v>
      </c>
      <c r="U9">
        <f>IF(AND(pomiary__2[[#This Row],[czujnik9]]&gt;-10, pomiary__2[[#This Row],[czujnik9]]&lt;15),1,0)</f>
        <v>1</v>
      </c>
      <c r="V9">
        <f>IF(AND(pomiary__2[[#This Row],[czujnik10]]&gt;-10, pomiary__2[[#This Row],[czujnik10]]&lt;15),1,0)</f>
        <v>1</v>
      </c>
      <c r="W9">
        <f>IF(AND(pomiary__2[[#This Row],[czujnik1]]&gt;15,pomiary__2[[#This Row],[czujnik1]]&lt;=20),1,0)</f>
        <v>0</v>
      </c>
      <c r="X9">
        <f>IF(AND(pomiary__2[[#This Row],[czujnik2]]&gt;15,pomiary__2[[#This Row],[czujnik2]]&lt;=20),1,0)</f>
        <v>0</v>
      </c>
      <c r="Y9">
        <f>IF(AND(pomiary__2[[#This Row],[czujnik3]]&gt;15,pomiary__2[[#This Row],[czujnik3]]&lt;=20),1,0)</f>
        <v>0</v>
      </c>
      <c r="Z9">
        <f>IF(AND(pomiary__2[[#This Row],[czujnik4]]&gt;15,pomiary__2[[#This Row],[czujnik4]]&lt;=20),1,0)</f>
        <v>0</v>
      </c>
      <c r="AA9">
        <f>IF(AND(pomiary__2[[#This Row],[czujnik5]]&gt;15,pomiary__2[[#This Row],[czujnik5]]&lt;=20),1,0)</f>
        <v>0</v>
      </c>
      <c r="AB9">
        <f>IF(AND(pomiary__2[[#This Row],[czujnik6]]&gt;15,pomiary__2[[#This Row],[czujnik6]]&lt;=20),1,0)</f>
        <v>0</v>
      </c>
      <c r="AC9">
        <f>IF(AND(pomiary__2[[#This Row],[czujnik7]]&gt;15,pomiary__2[[#This Row],[czujnik7]]&lt;=20),1,0)</f>
        <v>0</v>
      </c>
      <c r="AD9">
        <f>IF(AND(pomiary__2[[#This Row],[czujnik8]]&gt;15,pomiary__2[[#This Row],[czujnik8]]&lt;=20),1,0)</f>
        <v>0</v>
      </c>
      <c r="AE9">
        <f>IF(AND(pomiary__2[[#This Row],[czujnik9]]&gt;15,pomiary__2[[#This Row],[czujnik9]]&lt;=20),1,0)</f>
        <v>0</v>
      </c>
      <c r="AF9">
        <f>IF(AND(pomiary__2[[#This Row],[czujnik10]]&gt;15,pomiary__2[[#This Row],[czujnik10]]&lt;=20),1,0)</f>
        <v>0</v>
      </c>
    </row>
    <row r="10" spans="1:3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IF(AND(pomiary__2[[#This Row],[czujnik1]]&gt;-10, pomiary__2[[#This Row],[czujnik1]]&lt;15),1,0)</f>
        <v>1</v>
      </c>
      <c r="N10">
        <f>IF(AND(pomiary__2[[#This Row],[czujnik2]]&gt;-10, pomiary__2[[#This Row],[czujnik2]]&lt;15),1,0)</f>
        <v>1</v>
      </c>
      <c r="O10">
        <f>IF(AND(pomiary__2[[#This Row],[czujnik3]]&gt;-10, pomiary__2[[#This Row],[czujnik3]]&lt;15),1,0)</f>
        <v>1</v>
      </c>
      <c r="P10">
        <f>IF(AND(pomiary__2[[#This Row],[czujnik4]]&gt;-10, pomiary__2[[#This Row],[czujnik4]]&lt;15),1,0)</f>
        <v>1</v>
      </c>
      <c r="Q10">
        <f>IF(AND(pomiary__2[[#This Row],[czujnik5]]&gt;-10, pomiary__2[[#This Row],[czujnik5]]&lt;15),1,0)</f>
        <v>1</v>
      </c>
      <c r="R10">
        <f>IF(AND(pomiary__2[[#This Row],[czujnik6]]&gt;-10, pomiary__2[[#This Row],[czujnik6]]&lt;15),1,0)</f>
        <v>1</v>
      </c>
      <c r="S10">
        <f>IF(AND(pomiary__2[[#This Row],[czujnik7]]&gt;-10, pomiary__2[[#This Row],[czujnik7]]&lt;15),1,0)</f>
        <v>1</v>
      </c>
      <c r="T10">
        <f>IF(AND(pomiary__2[[#This Row],[czujnik8]]&gt;-10, pomiary__2[[#This Row],[czujnik8]]&lt;15),1,0)</f>
        <v>1</v>
      </c>
      <c r="U10">
        <f>IF(AND(pomiary__2[[#This Row],[czujnik9]]&gt;-10, pomiary__2[[#This Row],[czujnik9]]&lt;15),1,0)</f>
        <v>1</v>
      </c>
      <c r="V10">
        <f>IF(AND(pomiary__2[[#This Row],[czujnik10]]&gt;-10, pomiary__2[[#This Row],[czujnik10]]&lt;15),1,0)</f>
        <v>1</v>
      </c>
      <c r="W10">
        <f>IF(AND(pomiary__2[[#This Row],[czujnik1]]&gt;15,pomiary__2[[#This Row],[czujnik1]]&lt;=20),1,0)</f>
        <v>0</v>
      </c>
      <c r="X10">
        <f>IF(AND(pomiary__2[[#This Row],[czujnik2]]&gt;15,pomiary__2[[#This Row],[czujnik2]]&lt;=20),1,0)</f>
        <v>0</v>
      </c>
      <c r="Y10">
        <f>IF(AND(pomiary__2[[#This Row],[czujnik3]]&gt;15,pomiary__2[[#This Row],[czujnik3]]&lt;=20),1,0)</f>
        <v>0</v>
      </c>
      <c r="Z10">
        <f>IF(AND(pomiary__2[[#This Row],[czujnik4]]&gt;15,pomiary__2[[#This Row],[czujnik4]]&lt;=20),1,0)</f>
        <v>0</v>
      </c>
      <c r="AA10">
        <f>IF(AND(pomiary__2[[#This Row],[czujnik5]]&gt;15,pomiary__2[[#This Row],[czujnik5]]&lt;=20),1,0)</f>
        <v>0</v>
      </c>
      <c r="AB10">
        <f>IF(AND(pomiary__2[[#This Row],[czujnik6]]&gt;15,pomiary__2[[#This Row],[czujnik6]]&lt;=20),1,0)</f>
        <v>0</v>
      </c>
      <c r="AC10">
        <f>IF(AND(pomiary__2[[#This Row],[czujnik7]]&gt;15,pomiary__2[[#This Row],[czujnik7]]&lt;=20),1,0)</f>
        <v>0</v>
      </c>
      <c r="AD10">
        <f>IF(AND(pomiary__2[[#This Row],[czujnik8]]&gt;15,pomiary__2[[#This Row],[czujnik8]]&lt;=20),1,0)</f>
        <v>0</v>
      </c>
      <c r="AE10">
        <f>IF(AND(pomiary__2[[#This Row],[czujnik9]]&gt;15,pomiary__2[[#This Row],[czujnik9]]&lt;=20),1,0)</f>
        <v>0</v>
      </c>
      <c r="AF10">
        <f>IF(AND(pomiary__2[[#This Row],[czujnik10]]&gt;15,pomiary__2[[#This Row],[czujnik10]]&lt;=20),1,0)</f>
        <v>0</v>
      </c>
    </row>
    <row r="11" spans="1:3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IF(AND(pomiary__2[[#This Row],[czujnik1]]&gt;-10, pomiary__2[[#This Row],[czujnik1]]&lt;15),1,0)</f>
        <v>1</v>
      </c>
      <c r="N11">
        <f>IF(AND(pomiary__2[[#This Row],[czujnik2]]&gt;-10, pomiary__2[[#This Row],[czujnik2]]&lt;15),1,0)</f>
        <v>1</v>
      </c>
      <c r="O11">
        <f>IF(AND(pomiary__2[[#This Row],[czujnik3]]&gt;-10, pomiary__2[[#This Row],[czujnik3]]&lt;15),1,0)</f>
        <v>1</v>
      </c>
      <c r="P11">
        <f>IF(AND(pomiary__2[[#This Row],[czujnik4]]&gt;-10, pomiary__2[[#This Row],[czujnik4]]&lt;15),1,0)</f>
        <v>1</v>
      </c>
      <c r="Q11">
        <f>IF(AND(pomiary__2[[#This Row],[czujnik5]]&gt;-10, pomiary__2[[#This Row],[czujnik5]]&lt;15),1,0)</f>
        <v>1</v>
      </c>
      <c r="R11">
        <f>IF(AND(pomiary__2[[#This Row],[czujnik6]]&gt;-10, pomiary__2[[#This Row],[czujnik6]]&lt;15),1,0)</f>
        <v>1</v>
      </c>
      <c r="S11">
        <f>IF(AND(pomiary__2[[#This Row],[czujnik7]]&gt;-10, pomiary__2[[#This Row],[czujnik7]]&lt;15),1,0)</f>
        <v>1</v>
      </c>
      <c r="T11">
        <f>IF(AND(pomiary__2[[#This Row],[czujnik8]]&gt;-10, pomiary__2[[#This Row],[czujnik8]]&lt;15),1,0)</f>
        <v>1</v>
      </c>
      <c r="U11">
        <f>IF(AND(pomiary__2[[#This Row],[czujnik9]]&gt;-10, pomiary__2[[#This Row],[czujnik9]]&lt;15),1,0)</f>
        <v>1</v>
      </c>
      <c r="V11">
        <f>IF(AND(pomiary__2[[#This Row],[czujnik10]]&gt;-10, pomiary__2[[#This Row],[czujnik10]]&lt;15),1,0)</f>
        <v>1</v>
      </c>
      <c r="W11">
        <f>IF(AND(pomiary__2[[#This Row],[czujnik1]]&gt;15,pomiary__2[[#This Row],[czujnik1]]&lt;=20),1,0)</f>
        <v>0</v>
      </c>
      <c r="X11">
        <f>IF(AND(pomiary__2[[#This Row],[czujnik2]]&gt;15,pomiary__2[[#This Row],[czujnik2]]&lt;=20),1,0)</f>
        <v>0</v>
      </c>
      <c r="Y11">
        <f>IF(AND(pomiary__2[[#This Row],[czujnik3]]&gt;15,pomiary__2[[#This Row],[czujnik3]]&lt;=20),1,0)</f>
        <v>0</v>
      </c>
      <c r="Z11">
        <f>IF(AND(pomiary__2[[#This Row],[czujnik4]]&gt;15,pomiary__2[[#This Row],[czujnik4]]&lt;=20),1,0)</f>
        <v>0</v>
      </c>
      <c r="AA11">
        <f>IF(AND(pomiary__2[[#This Row],[czujnik5]]&gt;15,pomiary__2[[#This Row],[czujnik5]]&lt;=20),1,0)</f>
        <v>0</v>
      </c>
      <c r="AB11">
        <f>IF(AND(pomiary__2[[#This Row],[czujnik6]]&gt;15,pomiary__2[[#This Row],[czujnik6]]&lt;=20),1,0)</f>
        <v>0</v>
      </c>
      <c r="AC11">
        <f>IF(AND(pomiary__2[[#This Row],[czujnik7]]&gt;15,pomiary__2[[#This Row],[czujnik7]]&lt;=20),1,0)</f>
        <v>0</v>
      </c>
      <c r="AD11">
        <f>IF(AND(pomiary__2[[#This Row],[czujnik8]]&gt;15,pomiary__2[[#This Row],[czujnik8]]&lt;=20),1,0)</f>
        <v>0</v>
      </c>
      <c r="AE11">
        <f>IF(AND(pomiary__2[[#This Row],[czujnik9]]&gt;15,pomiary__2[[#This Row],[czujnik9]]&lt;=20),1,0)</f>
        <v>0</v>
      </c>
      <c r="AF11">
        <f>IF(AND(pomiary__2[[#This Row],[czujnik10]]&gt;15,pomiary__2[[#This Row],[czujnik10]]&lt;=20),1,0)</f>
        <v>0</v>
      </c>
    </row>
    <row r="12" spans="1:3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IF(AND(pomiary__2[[#This Row],[czujnik1]]&gt;-10, pomiary__2[[#This Row],[czujnik1]]&lt;15),1,0)</f>
        <v>1</v>
      </c>
      <c r="N12">
        <f>IF(AND(pomiary__2[[#This Row],[czujnik2]]&gt;-10, pomiary__2[[#This Row],[czujnik2]]&lt;15),1,0)</f>
        <v>1</v>
      </c>
      <c r="O12">
        <f>IF(AND(pomiary__2[[#This Row],[czujnik3]]&gt;-10, pomiary__2[[#This Row],[czujnik3]]&lt;15),1,0)</f>
        <v>1</v>
      </c>
      <c r="P12">
        <f>IF(AND(pomiary__2[[#This Row],[czujnik4]]&gt;-10, pomiary__2[[#This Row],[czujnik4]]&lt;15),1,0)</f>
        <v>1</v>
      </c>
      <c r="Q12">
        <f>IF(AND(pomiary__2[[#This Row],[czujnik5]]&gt;-10, pomiary__2[[#This Row],[czujnik5]]&lt;15),1,0)</f>
        <v>1</v>
      </c>
      <c r="R12">
        <f>IF(AND(pomiary__2[[#This Row],[czujnik6]]&gt;-10, pomiary__2[[#This Row],[czujnik6]]&lt;15),1,0)</f>
        <v>1</v>
      </c>
      <c r="S12">
        <f>IF(AND(pomiary__2[[#This Row],[czujnik7]]&gt;-10, pomiary__2[[#This Row],[czujnik7]]&lt;15),1,0)</f>
        <v>1</v>
      </c>
      <c r="T12">
        <f>IF(AND(pomiary__2[[#This Row],[czujnik8]]&gt;-10, pomiary__2[[#This Row],[czujnik8]]&lt;15),1,0)</f>
        <v>1</v>
      </c>
      <c r="U12">
        <f>IF(AND(pomiary__2[[#This Row],[czujnik9]]&gt;-10, pomiary__2[[#This Row],[czujnik9]]&lt;15),1,0)</f>
        <v>1</v>
      </c>
      <c r="V12">
        <f>IF(AND(pomiary__2[[#This Row],[czujnik10]]&gt;-10, pomiary__2[[#This Row],[czujnik10]]&lt;15),1,0)</f>
        <v>1</v>
      </c>
      <c r="W12">
        <f>IF(AND(pomiary__2[[#This Row],[czujnik1]]&gt;15,pomiary__2[[#This Row],[czujnik1]]&lt;=20),1,0)</f>
        <v>0</v>
      </c>
      <c r="X12">
        <f>IF(AND(pomiary__2[[#This Row],[czujnik2]]&gt;15,pomiary__2[[#This Row],[czujnik2]]&lt;=20),1,0)</f>
        <v>0</v>
      </c>
      <c r="Y12">
        <f>IF(AND(pomiary__2[[#This Row],[czujnik3]]&gt;15,pomiary__2[[#This Row],[czujnik3]]&lt;=20),1,0)</f>
        <v>0</v>
      </c>
      <c r="Z12">
        <f>IF(AND(pomiary__2[[#This Row],[czujnik4]]&gt;15,pomiary__2[[#This Row],[czujnik4]]&lt;=20),1,0)</f>
        <v>0</v>
      </c>
      <c r="AA12">
        <f>IF(AND(pomiary__2[[#This Row],[czujnik5]]&gt;15,pomiary__2[[#This Row],[czujnik5]]&lt;=20),1,0)</f>
        <v>0</v>
      </c>
      <c r="AB12">
        <f>IF(AND(pomiary__2[[#This Row],[czujnik6]]&gt;15,pomiary__2[[#This Row],[czujnik6]]&lt;=20),1,0)</f>
        <v>0</v>
      </c>
      <c r="AC12">
        <f>IF(AND(pomiary__2[[#This Row],[czujnik7]]&gt;15,pomiary__2[[#This Row],[czujnik7]]&lt;=20),1,0)</f>
        <v>0</v>
      </c>
      <c r="AD12">
        <f>IF(AND(pomiary__2[[#This Row],[czujnik8]]&gt;15,pomiary__2[[#This Row],[czujnik8]]&lt;=20),1,0)</f>
        <v>0</v>
      </c>
      <c r="AE12">
        <f>IF(AND(pomiary__2[[#This Row],[czujnik9]]&gt;15,pomiary__2[[#This Row],[czujnik9]]&lt;=20),1,0)</f>
        <v>0</v>
      </c>
      <c r="AF12">
        <f>IF(AND(pomiary__2[[#This Row],[czujnik10]]&gt;15,pomiary__2[[#This Row],[czujnik10]]&lt;=20),1,0)</f>
        <v>0</v>
      </c>
    </row>
    <row r="13" spans="1:3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IF(AND(pomiary__2[[#This Row],[czujnik1]]&gt;-10, pomiary__2[[#This Row],[czujnik1]]&lt;15),1,0)</f>
        <v>1</v>
      </c>
      <c r="N13">
        <f>IF(AND(pomiary__2[[#This Row],[czujnik2]]&gt;-10, pomiary__2[[#This Row],[czujnik2]]&lt;15),1,0)</f>
        <v>1</v>
      </c>
      <c r="O13">
        <f>IF(AND(pomiary__2[[#This Row],[czujnik3]]&gt;-10, pomiary__2[[#This Row],[czujnik3]]&lt;15),1,0)</f>
        <v>1</v>
      </c>
      <c r="P13">
        <f>IF(AND(pomiary__2[[#This Row],[czujnik4]]&gt;-10, pomiary__2[[#This Row],[czujnik4]]&lt;15),1,0)</f>
        <v>1</v>
      </c>
      <c r="Q13">
        <f>IF(AND(pomiary__2[[#This Row],[czujnik5]]&gt;-10, pomiary__2[[#This Row],[czujnik5]]&lt;15),1,0)</f>
        <v>1</v>
      </c>
      <c r="R13">
        <f>IF(AND(pomiary__2[[#This Row],[czujnik6]]&gt;-10, pomiary__2[[#This Row],[czujnik6]]&lt;15),1,0)</f>
        <v>1</v>
      </c>
      <c r="S13">
        <f>IF(AND(pomiary__2[[#This Row],[czujnik7]]&gt;-10, pomiary__2[[#This Row],[czujnik7]]&lt;15),1,0)</f>
        <v>1</v>
      </c>
      <c r="T13">
        <f>IF(AND(pomiary__2[[#This Row],[czujnik8]]&gt;-10, pomiary__2[[#This Row],[czujnik8]]&lt;15),1,0)</f>
        <v>1</v>
      </c>
      <c r="U13">
        <f>IF(AND(pomiary__2[[#This Row],[czujnik9]]&gt;-10, pomiary__2[[#This Row],[czujnik9]]&lt;15),1,0)</f>
        <v>1</v>
      </c>
      <c r="V13">
        <f>IF(AND(pomiary__2[[#This Row],[czujnik10]]&gt;-10, pomiary__2[[#This Row],[czujnik10]]&lt;15),1,0)</f>
        <v>1</v>
      </c>
      <c r="W13">
        <f>IF(AND(pomiary__2[[#This Row],[czujnik1]]&gt;15,pomiary__2[[#This Row],[czujnik1]]&lt;=20),1,0)</f>
        <v>0</v>
      </c>
      <c r="X13">
        <f>IF(AND(pomiary__2[[#This Row],[czujnik2]]&gt;15,pomiary__2[[#This Row],[czujnik2]]&lt;=20),1,0)</f>
        <v>0</v>
      </c>
      <c r="Y13">
        <f>IF(AND(pomiary__2[[#This Row],[czujnik3]]&gt;15,pomiary__2[[#This Row],[czujnik3]]&lt;=20),1,0)</f>
        <v>0</v>
      </c>
      <c r="Z13">
        <f>IF(AND(pomiary__2[[#This Row],[czujnik4]]&gt;15,pomiary__2[[#This Row],[czujnik4]]&lt;=20),1,0)</f>
        <v>0</v>
      </c>
      <c r="AA13">
        <f>IF(AND(pomiary__2[[#This Row],[czujnik5]]&gt;15,pomiary__2[[#This Row],[czujnik5]]&lt;=20),1,0)</f>
        <v>0</v>
      </c>
      <c r="AB13">
        <f>IF(AND(pomiary__2[[#This Row],[czujnik6]]&gt;15,pomiary__2[[#This Row],[czujnik6]]&lt;=20),1,0)</f>
        <v>0</v>
      </c>
      <c r="AC13">
        <f>IF(AND(pomiary__2[[#This Row],[czujnik7]]&gt;15,pomiary__2[[#This Row],[czujnik7]]&lt;=20),1,0)</f>
        <v>0</v>
      </c>
      <c r="AD13">
        <f>IF(AND(pomiary__2[[#This Row],[czujnik8]]&gt;15,pomiary__2[[#This Row],[czujnik8]]&lt;=20),1,0)</f>
        <v>0</v>
      </c>
      <c r="AE13">
        <f>IF(AND(pomiary__2[[#This Row],[czujnik9]]&gt;15,pomiary__2[[#This Row],[czujnik9]]&lt;=20),1,0)</f>
        <v>0</v>
      </c>
      <c r="AF13">
        <f>IF(AND(pomiary__2[[#This Row],[czujnik10]]&gt;15,pomiary__2[[#This Row],[czujnik10]]&lt;=20),1,0)</f>
        <v>0</v>
      </c>
    </row>
    <row r="14" spans="1:3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IF(AND(pomiary__2[[#This Row],[czujnik1]]&gt;-10, pomiary__2[[#This Row],[czujnik1]]&lt;15),1,0)</f>
        <v>1</v>
      </c>
      <c r="N14">
        <f>IF(AND(pomiary__2[[#This Row],[czujnik2]]&gt;-10, pomiary__2[[#This Row],[czujnik2]]&lt;15),1,0)</f>
        <v>1</v>
      </c>
      <c r="O14">
        <f>IF(AND(pomiary__2[[#This Row],[czujnik3]]&gt;-10, pomiary__2[[#This Row],[czujnik3]]&lt;15),1,0)</f>
        <v>1</v>
      </c>
      <c r="P14">
        <f>IF(AND(pomiary__2[[#This Row],[czujnik4]]&gt;-10, pomiary__2[[#This Row],[czujnik4]]&lt;15),1,0)</f>
        <v>1</v>
      </c>
      <c r="Q14">
        <f>IF(AND(pomiary__2[[#This Row],[czujnik5]]&gt;-10, pomiary__2[[#This Row],[czujnik5]]&lt;15),1,0)</f>
        <v>1</v>
      </c>
      <c r="R14">
        <f>IF(AND(pomiary__2[[#This Row],[czujnik6]]&gt;-10, pomiary__2[[#This Row],[czujnik6]]&lt;15),1,0)</f>
        <v>1</v>
      </c>
      <c r="S14">
        <f>IF(AND(pomiary__2[[#This Row],[czujnik7]]&gt;-10, pomiary__2[[#This Row],[czujnik7]]&lt;15),1,0)</f>
        <v>1</v>
      </c>
      <c r="T14">
        <f>IF(AND(pomiary__2[[#This Row],[czujnik8]]&gt;-10, pomiary__2[[#This Row],[czujnik8]]&lt;15),1,0)</f>
        <v>1</v>
      </c>
      <c r="U14">
        <f>IF(AND(pomiary__2[[#This Row],[czujnik9]]&gt;-10, pomiary__2[[#This Row],[czujnik9]]&lt;15),1,0)</f>
        <v>1</v>
      </c>
      <c r="V14">
        <f>IF(AND(pomiary__2[[#This Row],[czujnik10]]&gt;-10, pomiary__2[[#This Row],[czujnik10]]&lt;15),1,0)</f>
        <v>1</v>
      </c>
      <c r="W14">
        <f>IF(AND(pomiary__2[[#This Row],[czujnik1]]&gt;15,pomiary__2[[#This Row],[czujnik1]]&lt;=20),1,0)</f>
        <v>0</v>
      </c>
      <c r="X14">
        <f>IF(AND(pomiary__2[[#This Row],[czujnik2]]&gt;15,pomiary__2[[#This Row],[czujnik2]]&lt;=20),1,0)</f>
        <v>0</v>
      </c>
      <c r="Y14">
        <f>IF(AND(pomiary__2[[#This Row],[czujnik3]]&gt;15,pomiary__2[[#This Row],[czujnik3]]&lt;=20),1,0)</f>
        <v>0</v>
      </c>
      <c r="Z14">
        <f>IF(AND(pomiary__2[[#This Row],[czujnik4]]&gt;15,pomiary__2[[#This Row],[czujnik4]]&lt;=20),1,0)</f>
        <v>0</v>
      </c>
      <c r="AA14">
        <f>IF(AND(pomiary__2[[#This Row],[czujnik5]]&gt;15,pomiary__2[[#This Row],[czujnik5]]&lt;=20),1,0)</f>
        <v>0</v>
      </c>
      <c r="AB14">
        <f>IF(AND(pomiary__2[[#This Row],[czujnik6]]&gt;15,pomiary__2[[#This Row],[czujnik6]]&lt;=20),1,0)</f>
        <v>0</v>
      </c>
      <c r="AC14">
        <f>IF(AND(pomiary__2[[#This Row],[czujnik7]]&gt;15,pomiary__2[[#This Row],[czujnik7]]&lt;=20),1,0)</f>
        <v>0</v>
      </c>
      <c r="AD14">
        <f>IF(AND(pomiary__2[[#This Row],[czujnik8]]&gt;15,pomiary__2[[#This Row],[czujnik8]]&lt;=20),1,0)</f>
        <v>0</v>
      </c>
      <c r="AE14">
        <f>IF(AND(pomiary__2[[#This Row],[czujnik9]]&gt;15,pomiary__2[[#This Row],[czujnik9]]&lt;=20),1,0)</f>
        <v>0</v>
      </c>
      <c r="AF14">
        <f>IF(AND(pomiary__2[[#This Row],[czujnik10]]&gt;15,pomiary__2[[#This Row],[czujnik10]]&lt;=20),1,0)</f>
        <v>0</v>
      </c>
    </row>
    <row r="15" spans="1:3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IF(AND(pomiary__2[[#This Row],[czujnik1]]&gt;-10, pomiary__2[[#This Row],[czujnik1]]&lt;15),1,0)</f>
        <v>1</v>
      </c>
      <c r="N15">
        <f>IF(AND(pomiary__2[[#This Row],[czujnik2]]&gt;-10, pomiary__2[[#This Row],[czujnik2]]&lt;15),1,0)</f>
        <v>1</v>
      </c>
      <c r="O15">
        <f>IF(AND(pomiary__2[[#This Row],[czujnik3]]&gt;-10, pomiary__2[[#This Row],[czujnik3]]&lt;15),1,0)</f>
        <v>1</v>
      </c>
      <c r="P15">
        <f>IF(AND(pomiary__2[[#This Row],[czujnik4]]&gt;-10, pomiary__2[[#This Row],[czujnik4]]&lt;15),1,0)</f>
        <v>1</v>
      </c>
      <c r="Q15">
        <f>IF(AND(pomiary__2[[#This Row],[czujnik5]]&gt;-10, pomiary__2[[#This Row],[czujnik5]]&lt;15),1,0)</f>
        <v>1</v>
      </c>
      <c r="R15">
        <f>IF(AND(pomiary__2[[#This Row],[czujnik6]]&gt;-10, pomiary__2[[#This Row],[czujnik6]]&lt;15),1,0)</f>
        <v>1</v>
      </c>
      <c r="S15">
        <f>IF(AND(pomiary__2[[#This Row],[czujnik7]]&gt;-10, pomiary__2[[#This Row],[czujnik7]]&lt;15),1,0)</f>
        <v>1</v>
      </c>
      <c r="T15">
        <f>IF(AND(pomiary__2[[#This Row],[czujnik8]]&gt;-10, pomiary__2[[#This Row],[czujnik8]]&lt;15),1,0)</f>
        <v>1</v>
      </c>
      <c r="U15">
        <f>IF(AND(pomiary__2[[#This Row],[czujnik9]]&gt;-10, pomiary__2[[#This Row],[czujnik9]]&lt;15),1,0)</f>
        <v>1</v>
      </c>
      <c r="V15">
        <f>IF(AND(pomiary__2[[#This Row],[czujnik10]]&gt;-10, pomiary__2[[#This Row],[czujnik10]]&lt;15),1,0)</f>
        <v>1</v>
      </c>
      <c r="W15">
        <f>IF(AND(pomiary__2[[#This Row],[czujnik1]]&gt;15,pomiary__2[[#This Row],[czujnik1]]&lt;=20),1,0)</f>
        <v>0</v>
      </c>
      <c r="X15">
        <f>IF(AND(pomiary__2[[#This Row],[czujnik2]]&gt;15,pomiary__2[[#This Row],[czujnik2]]&lt;=20),1,0)</f>
        <v>0</v>
      </c>
      <c r="Y15">
        <f>IF(AND(pomiary__2[[#This Row],[czujnik3]]&gt;15,pomiary__2[[#This Row],[czujnik3]]&lt;=20),1,0)</f>
        <v>0</v>
      </c>
      <c r="Z15">
        <f>IF(AND(pomiary__2[[#This Row],[czujnik4]]&gt;15,pomiary__2[[#This Row],[czujnik4]]&lt;=20),1,0)</f>
        <v>0</v>
      </c>
      <c r="AA15">
        <f>IF(AND(pomiary__2[[#This Row],[czujnik5]]&gt;15,pomiary__2[[#This Row],[czujnik5]]&lt;=20),1,0)</f>
        <v>0</v>
      </c>
      <c r="AB15">
        <f>IF(AND(pomiary__2[[#This Row],[czujnik6]]&gt;15,pomiary__2[[#This Row],[czujnik6]]&lt;=20),1,0)</f>
        <v>0</v>
      </c>
      <c r="AC15">
        <f>IF(AND(pomiary__2[[#This Row],[czujnik7]]&gt;15,pomiary__2[[#This Row],[czujnik7]]&lt;=20),1,0)</f>
        <v>0</v>
      </c>
      <c r="AD15">
        <f>IF(AND(pomiary__2[[#This Row],[czujnik8]]&gt;15,pomiary__2[[#This Row],[czujnik8]]&lt;=20),1,0)</f>
        <v>0</v>
      </c>
      <c r="AE15">
        <f>IF(AND(pomiary__2[[#This Row],[czujnik9]]&gt;15,pomiary__2[[#This Row],[czujnik9]]&lt;=20),1,0)</f>
        <v>0</v>
      </c>
      <c r="AF15">
        <f>IF(AND(pomiary__2[[#This Row],[czujnik10]]&gt;15,pomiary__2[[#This Row],[czujnik10]]&lt;=20),1,0)</f>
        <v>0</v>
      </c>
    </row>
    <row r="16" spans="1:3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IF(AND(pomiary__2[[#This Row],[czujnik1]]&gt;-10, pomiary__2[[#This Row],[czujnik1]]&lt;15),1,0)</f>
        <v>1</v>
      </c>
      <c r="N16">
        <f>IF(AND(pomiary__2[[#This Row],[czujnik2]]&gt;-10, pomiary__2[[#This Row],[czujnik2]]&lt;15),1,0)</f>
        <v>1</v>
      </c>
      <c r="O16">
        <f>IF(AND(pomiary__2[[#This Row],[czujnik3]]&gt;-10, pomiary__2[[#This Row],[czujnik3]]&lt;15),1,0)</f>
        <v>1</v>
      </c>
      <c r="P16">
        <f>IF(AND(pomiary__2[[#This Row],[czujnik4]]&gt;-10, pomiary__2[[#This Row],[czujnik4]]&lt;15),1,0)</f>
        <v>1</v>
      </c>
      <c r="Q16">
        <f>IF(AND(pomiary__2[[#This Row],[czujnik5]]&gt;-10, pomiary__2[[#This Row],[czujnik5]]&lt;15),1,0)</f>
        <v>1</v>
      </c>
      <c r="R16">
        <f>IF(AND(pomiary__2[[#This Row],[czujnik6]]&gt;-10, pomiary__2[[#This Row],[czujnik6]]&lt;15),1,0)</f>
        <v>1</v>
      </c>
      <c r="S16">
        <f>IF(AND(pomiary__2[[#This Row],[czujnik7]]&gt;-10, pomiary__2[[#This Row],[czujnik7]]&lt;15),1,0)</f>
        <v>1</v>
      </c>
      <c r="T16">
        <f>IF(AND(pomiary__2[[#This Row],[czujnik8]]&gt;-10, pomiary__2[[#This Row],[czujnik8]]&lt;15),1,0)</f>
        <v>1</v>
      </c>
      <c r="U16">
        <f>IF(AND(pomiary__2[[#This Row],[czujnik9]]&gt;-10, pomiary__2[[#This Row],[czujnik9]]&lt;15),1,0)</f>
        <v>1</v>
      </c>
      <c r="V16">
        <f>IF(AND(pomiary__2[[#This Row],[czujnik10]]&gt;-10, pomiary__2[[#This Row],[czujnik10]]&lt;15),1,0)</f>
        <v>1</v>
      </c>
      <c r="W16">
        <f>IF(AND(pomiary__2[[#This Row],[czujnik1]]&gt;15,pomiary__2[[#This Row],[czujnik1]]&lt;=20),1,0)</f>
        <v>0</v>
      </c>
      <c r="X16">
        <f>IF(AND(pomiary__2[[#This Row],[czujnik2]]&gt;15,pomiary__2[[#This Row],[czujnik2]]&lt;=20),1,0)</f>
        <v>0</v>
      </c>
      <c r="Y16">
        <f>IF(AND(pomiary__2[[#This Row],[czujnik3]]&gt;15,pomiary__2[[#This Row],[czujnik3]]&lt;=20),1,0)</f>
        <v>0</v>
      </c>
      <c r="Z16">
        <f>IF(AND(pomiary__2[[#This Row],[czujnik4]]&gt;15,pomiary__2[[#This Row],[czujnik4]]&lt;=20),1,0)</f>
        <v>0</v>
      </c>
      <c r="AA16">
        <f>IF(AND(pomiary__2[[#This Row],[czujnik5]]&gt;15,pomiary__2[[#This Row],[czujnik5]]&lt;=20),1,0)</f>
        <v>0</v>
      </c>
      <c r="AB16">
        <f>IF(AND(pomiary__2[[#This Row],[czujnik6]]&gt;15,pomiary__2[[#This Row],[czujnik6]]&lt;=20),1,0)</f>
        <v>0</v>
      </c>
      <c r="AC16">
        <f>IF(AND(pomiary__2[[#This Row],[czujnik7]]&gt;15,pomiary__2[[#This Row],[czujnik7]]&lt;=20),1,0)</f>
        <v>0</v>
      </c>
      <c r="AD16">
        <f>IF(AND(pomiary__2[[#This Row],[czujnik8]]&gt;15,pomiary__2[[#This Row],[czujnik8]]&lt;=20),1,0)</f>
        <v>0</v>
      </c>
      <c r="AE16">
        <f>IF(AND(pomiary__2[[#This Row],[czujnik9]]&gt;15,pomiary__2[[#This Row],[czujnik9]]&lt;=20),1,0)</f>
        <v>0</v>
      </c>
      <c r="AF16">
        <f>IF(AND(pomiary__2[[#This Row],[czujnik10]]&gt;15,pomiary__2[[#This Row],[czujnik10]]&lt;=20),1,0)</f>
        <v>0</v>
      </c>
    </row>
    <row r="17" spans="1:3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IF(AND(pomiary__2[[#This Row],[czujnik1]]&gt;-10, pomiary__2[[#This Row],[czujnik1]]&lt;15),1,0)</f>
        <v>1</v>
      </c>
      <c r="N17">
        <f>IF(AND(pomiary__2[[#This Row],[czujnik2]]&gt;-10, pomiary__2[[#This Row],[czujnik2]]&lt;15),1,0)</f>
        <v>1</v>
      </c>
      <c r="O17">
        <f>IF(AND(pomiary__2[[#This Row],[czujnik3]]&gt;-10, pomiary__2[[#This Row],[czujnik3]]&lt;15),1,0)</f>
        <v>1</v>
      </c>
      <c r="P17">
        <f>IF(AND(pomiary__2[[#This Row],[czujnik4]]&gt;-10, pomiary__2[[#This Row],[czujnik4]]&lt;15),1,0)</f>
        <v>1</v>
      </c>
      <c r="Q17">
        <f>IF(AND(pomiary__2[[#This Row],[czujnik5]]&gt;-10, pomiary__2[[#This Row],[czujnik5]]&lt;15),1,0)</f>
        <v>1</v>
      </c>
      <c r="R17">
        <f>IF(AND(pomiary__2[[#This Row],[czujnik6]]&gt;-10, pomiary__2[[#This Row],[czujnik6]]&lt;15),1,0)</f>
        <v>1</v>
      </c>
      <c r="S17">
        <f>IF(AND(pomiary__2[[#This Row],[czujnik7]]&gt;-10, pomiary__2[[#This Row],[czujnik7]]&lt;15),1,0)</f>
        <v>1</v>
      </c>
      <c r="T17">
        <f>IF(AND(pomiary__2[[#This Row],[czujnik8]]&gt;-10, pomiary__2[[#This Row],[czujnik8]]&lt;15),1,0)</f>
        <v>1</v>
      </c>
      <c r="U17">
        <f>IF(AND(pomiary__2[[#This Row],[czujnik9]]&gt;-10, pomiary__2[[#This Row],[czujnik9]]&lt;15),1,0)</f>
        <v>1</v>
      </c>
      <c r="V17">
        <f>IF(AND(pomiary__2[[#This Row],[czujnik10]]&gt;-10, pomiary__2[[#This Row],[czujnik10]]&lt;15),1,0)</f>
        <v>1</v>
      </c>
      <c r="W17">
        <f>IF(AND(pomiary__2[[#This Row],[czujnik1]]&gt;15,pomiary__2[[#This Row],[czujnik1]]&lt;=20),1,0)</f>
        <v>0</v>
      </c>
      <c r="X17">
        <f>IF(AND(pomiary__2[[#This Row],[czujnik2]]&gt;15,pomiary__2[[#This Row],[czujnik2]]&lt;=20),1,0)</f>
        <v>0</v>
      </c>
      <c r="Y17">
        <f>IF(AND(pomiary__2[[#This Row],[czujnik3]]&gt;15,pomiary__2[[#This Row],[czujnik3]]&lt;=20),1,0)</f>
        <v>0</v>
      </c>
      <c r="Z17">
        <f>IF(AND(pomiary__2[[#This Row],[czujnik4]]&gt;15,pomiary__2[[#This Row],[czujnik4]]&lt;=20),1,0)</f>
        <v>0</v>
      </c>
      <c r="AA17">
        <f>IF(AND(pomiary__2[[#This Row],[czujnik5]]&gt;15,pomiary__2[[#This Row],[czujnik5]]&lt;=20),1,0)</f>
        <v>0</v>
      </c>
      <c r="AB17">
        <f>IF(AND(pomiary__2[[#This Row],[czujnik6]]&gt;15,pomiary__2[[#This Row],[czujnik6]]&lt;=20),1,0)</f>
        <v>0</v>
      </c>
      <c r="AC17">
        <f>IF(AND(pomiary__2[[#This Row],[czujnik7]]&gt;15,pomiary__2[[#This Row],[czujnik7]]&lt;=20),1,0)</f>
        <v>0</v>
      </c>
      <c r="AD17">
        <f>IF(AND(pomiary__2[[#This Row],[czujnik8]]&gt;15,pomiary__2[[#This Row],[czujnik8]]&lt;=20),1,0)</f>
        <v>0</v>
      </c>
      <c r="AE17">
        <f>IF(AND(pomiary__2[[#This Row],[czujnik9]]&gt;15,pomiary__2[[#This Row],[czujnik9]]&lt;=20),1,0)</f>
        <v>0</v>
      </c>
      <c r="AF17">
        <f>IF(AND(pomiary__2[[#This Row],[czujnik10]]&gt;15,pomiary__2[[#This Row],[czujnik10]]&lt;=20),1,0)</f>
        <v>0</v>
      </c>
    </row>
    <row r="18" spans="1:3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IF(AND(pomiary__2[[#This Row],[czujnik1]]&gt;-10, pomiary__2[[#This Row],[czujnik1]]&lt;15),1,0)</f>
        <v>1</v>
      </c>
      <c r="N18">
        <f>IF(AND(pomiary__2[[#This Row],[czujnik2]]&gt;-10, pomiary__2[[#This Row],[czujnik2]]&lt;15),1,0)</f>
        <v>1</v>
      </c>
      <c r="O18">
        <f>IF(AND(pomiary__2[[#This Row],[czujnik3]]&gt;-10, pomiary__2[[#This Row],[czujnik3]]&lt;15),1,0)</f>
        <v>1</v>
      </c>
      <c r="P18">
        <f>IF(AND(pomiary__2[[#This Row],[czujnik4]]&gt;-10, pomiary__2[[#This Row],[czujnik4]]&lt;15),1,0)</f>
        <v>1</v>
      </c>
      <c r="Q18">
        <f>IF(AND(pomiary__2[[#This Row],[czujnik5]]&gt;-10, pomiary__2[[#This Row],[czujnik5]]&lt;15),1,0)</f>
        <v>1</v>
      </c>
      <c r="R18">
        <f>IF(AND(pomiary__2[[#This Row],[czujnik6]]&gt;-10, pomiary__2[[#This Row],[czujnik6]]&lt;15),1,0)</f>
        <v>1</v>
      </c>
      <c r="S18">
        <f>IF(AND(pomiary__2[[#This Row],[czujnik7]]&gt;-10, pomiary__2[[#This Row],[czujnik7]]&lt;15),1,0)</f>
        <v>1</v>
      </c>
      <c r="T18">
        <f>IF(AND(pomiary__2[[#This Row],[czujnik8]]&gt;-10, pomiary__2[[#This Row],[czujnik8]]&lt;15),1,0)</f>
        <v>1</v>
      </c>
      <c r="U18">
        <f>IF(AND(pomiary__2[[#This Row],[czujnik9]]&gt;-10, pomiary__2[[#This Row],[czujnik9]]&lt;15),1,0)</f>
        <v>1</v>
      </c>
      <c r="V18">
        <f>IF(AND(pomiary__2[[#This Row],[czujnik10]]&gt;-10, pomiary__2[[#This Row],[czujnik10]]&lt;15),1,0)</f>
        <v>1</v>
      </c>
      <c r="W18">
        <f>IF(AND(pomiary__2[[#This Row],[czujnik1]]&gt;15,pomiary__2[[#This Row],[czujnik1]]&lt;=20),1,0)</f>
        <v>0</v>
      </c>
      <c r="X18">
        <f>IF(AND(pomiary__2[[#This Row],[czujnik2]]&gt;15,pomiary__2[[#This Row],[czujnik2]]&lt;=20),1,0)</f>
        <v>0</v>
      </c>
      <c r="Y18">
        <f>IF(AND(pomiary__2[[#This Row],[czujnik3]]&gt;15,pomiary__2[[#This Row],[czujnik3]]&lt;=20),1,0)</f>
        <v>0</v>
      </c>
      <c r="Z18">
        <f>IF(AND(pomiary__2[[#This Row],[czujnik4]]&gt;15,pomiary__2[[#This Row],[czujnik4]]&lt;=20),1,0)</f>
        <v>0</v>
      </c>
      <c r="AA18">
        <f>IF(AND(pomiary__2[[#This Row],[czujnik5]]&gt;15,pomiary__2[[#This Row],[czujnik5]]&lt;=20),1,0)</f>
        <v>0</v>
      </c>
      <c r="AB18">
        <f>IF(AND(pomiary__2[[#This Row],[czujnik6]]&gt;15,pomiary__2[[#This Row],[czujnik6]]&lt;=20),1,0)</f>
        <v>0</v>
      </c>
      <c r="AC18">
        <f>IF(AND(pomiary__2[[#This Row],[czujnik7]]&gt;15,pomiary__2[[#This Row],[czujnik7]]&lt;=20),1,0)</f>
        <v>0</v>
      </c>
      <c r="AD18">
        <f>IF(AND(pomiary__2[[#This Row],[czujnik8]]&gt;15,pomiary__2[[#This Row],[czujnik8]]&lt;=20),1,0)</f>
        <v>0</v>
      </c>
      <c r="AE18">
        <f>IF(AND(pomiary__2[[#This Row],[czujnik9]]&gt;15,pomiary__2[[#This Row],[czujnik9]]&lt;=20),1,0)</f>
        <v>0</v>
      </c>
      <c r="AF18">
        <f>IF(AND(pomiary__2[[#This Row],[czujnik10]]&gt;15,pomiary__2[[#This Row],[czujnik10]]&lt;=20),1,0)</f>
        <v>0</v>
      </c>
    </row>
    <row r="19" spans="1:3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IF(AND(pomiary__2[[#This Row],[czujnik1]]&gt;-10, pomiary__2[[#This Row],[czujnik1]]&lt;15),1,0)</f>
        <v>1</v>
      </c>
      <c r="N19">
        <f>IF(AND(pomiary__2[[#This Row],[czujnik2]]&gt;-10, pomiary__2[[#This Row],[czujnik2]]&lt;15),1,0)</f>
        <v>1</v>
      </c>
      <c r="O19">
        <f>IF(AND(pomiary__2[[#This Row],[czujnik3]]&gt;-10, pomiary__2[[#This Row],[czujnik3]]&lt;15),1,0)</f>
        <v>1</v>
      </c>
      <c r="P19">
        <f>IF(AND(pomiary__2[[#This Row],[czujnik4]]&gt;-10, pomiary__2[[#This Row],[czujnik4]]&lt;15),1,0)</f>
        <v>1</v>
      </c>
      <c r="Q19">
        <f>IF(AND(pomiary__2[[#This Row],[czujnik5]]&gt;-10, pomiary__2[[#This Row],[czujnik5]]&lt;15),1,0)</f>
        <v>1</v>
      </c>
      <c r="R19">
        <f>IF(AND(pomiary__2[[#This Row],[czujnik6]]&gt;-10, pomiary__2[[#This Row],[czujnik6]]&lt;15),1,0)</f>
        <v>1</v>
      </c>
      <c r="S19">
        <f>IF(AND(pomiary__2[[#This Row],[czujnik7]]&gt;-10, pomiary__2[[#This Row],[czujnik7]]&lt;15),1,0)</f>
        <v>1</v>
      </c>
      <c r="T19">
        <f>IF(AND(pomiary__2[[#This Row],[czujnik8]]&gt;-10, pomiary__2[[#This Row],[czujnik8]]&lt;15),1,0)</f>
        <v>1</v>
      </c>
      <c r="U19">
        <f>IF(AND(pomiary__2[[#This Row],[czujnik9]]&gt;-10, pomiary__2[[#This Row],[czujnik9]]&lt;15),1,0)</f>
        <v>1</v>
      </c>
      <c r="V19">
        <f>IF(AND(pomiary__2[[#This Row],[czujnik10]]&gt;-10, pomiary__2[[#This Row],[czujnik10]]&lt;15),1,0)</f>
        <v>1</v>
      </c>
      <c r="W19">
        <f>IF(AND(pomiary__2[[#This Row],[czujnik1]]&gt;15,pomiary__2[[#This Row],[czujnik1]]&lt;=20),1,0)</f>
        <v>0</v>
      </c>
      <c r="X19">
        <f>IF(AND(pomiary__2[[#This Row],[czujnik2]]&gt;15,pomiary__2[[#This Row],[czujnik2]]&lt;=20),1,0)</f>
        <v>0</v>
      </c>
      <c r="Y19">
        <f>IF(AND(pomiary__2[[#This Row],[czujnik3]]&gt;15,pomiary__2[[#This Row],[czujnik3]]&lt;=20),1,0)</f>
        <v>0</v>
      </c>
      <c r="Z19">
        <f>IF(AND(pomiary__2[[#This Row],[czujnik4]]&gt;15,pomiary__2[[#This Row],[czujnik4]]&lt;=20),1,0)</f>
        <v>0</v>
      </c>
      <c r="AA19">
        <f>IF(AND(pomiary__2[[#This Row],[czujnik5]]&gt;15,pomiary__2[[#This Row],[czujnik5]]&lt;=20),1,0)</f>
        <v>0</v>
      </c>
      <c r="AB19">
        <f>IF(AND(pomiary__2[[#This Row],[czujnik6]]&gt;15,pomiary__2[[#This Row],[czujnik6]]&lt;=20),1,0)</f>
        <v>0</v>
      </c>
      <c r="AC19">
        <f>IF(AND(pomiary__2[[#This Row],[czujnik7]]&gt;15,pomiary__2[[#This Row],[czujnik7]]&lt;=20),1,0)</f>
        <v>0</v>
      </c>
      <c r="AD19">
        <f>IF(AND(pomiary__2[[#This Row],[czujnik8]]&gt;15,pomiary__2[[#This Row],[czujnik8]]&lt;=20),1,0)</f>
        <v>0</v>
      </c>
      <c r="AE19">
        <f>IF(AND(pomiary__2[[#This Row],[czujnik9]]&gt;15,pomiary__2[[#This Row],[czujnik9]]&lt;=20),1,0)</f>
        <v>0</v>
      </c>
      <c r="AF19">
        <f>IF(AND(pomiary__2[[#This Row],[czujnik10]]&gt;15,pomiary__2[[#This Row],[czujnik10]]&lt;=20),1,0)</f>
        <v>0</v>
      </c>
    </row>
    <row r="20" spans="1:3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IF(AND(pomiary__2[[#This Row],[czujnik1]]&gt;-10, pomiary__2[[#This Row],[czujnik1]]&lt;15),1,0)</f>
        <v>1</v>
      </c>
      <c r="N20">
        <f>IF(AND(pomiary__2[[#This Row],[czujnik2]]&gt;-10, pomiary__2[[#This Row],[czujnik2]]&lt;15),1,0)</f>
        <v>1</v>
      </c>
      <c r="O20">
        <f>IF(AND(pomiary__2[[#This Row],[czujnik3]]&gt;-10, pomiary__2[[#This Row],[czujnik3]]&lt;15),1,0)</f>
        <v>1</v>
      </c>
      <c r="P20">
        <f>IF(AND(pomiary__2[[#This Row],[czujnik4]]&gt;-10, pomiary__2[[#This Row],[czujnik4]]&lt;15),1,0)</f>
        <v>1</v>
      </c>
      <c r="Q20">
        <f>IF(AND(pomiary__2[[#This Row],[czujnik5]]&gt;-10, pomiary__2[[#This Row],[czujnik5]]&lt;15),1,0)</f>
        <v>1</v>
      </c>
      <c r="R20">
        <f>IF(AND(pomiary__2[[#This Row],[czujnik6]]&gt;-10, pomiary__2[[#This Row],[czujnik6]]&lt;15),1,0)</f>
        <v>1</v>
      </c>
      <c r="S20">
        <f>IF(AND(pomiary__2[[#This Row],[czujnik7]]&gt;-10, pomiary__2[[#This Row],[czujnik7]]&lt;15),1,0)</f>
        <v>1</v>
      </c>
      <c r="T20">
        <f>IF(AND(pomiary__2[[#This Row],[czujnik8]]&gt;-10, pomiary__2[[#This Row],[czujnik8]]&lt;15),1,0)</f>
        <v>1</v>
      </c>
      <c r="U20">
        <f>IF(AND(pomiary__2[[#This Row],[czujnik9]]&gt;-10, pomiary__2[[#This Row],[czujnik9]]&lt;15),1,0)</f>
        <v>1</v>
      </c>
      <c r="V20">
        <f>IF(AND(pomiary__2[[#This Row],[czujnik10]]&gt;-10, pomiary__2[[#This Row],[czujnik10]]&lt;15),1,0)</f>
        <v>1</v>
      </c>
      <c r="W20">
        <f>IF(AND(pomiary__2[[#This Row],[czujnik1]]&gt;15,pomiary__2[[#This Row],[czujnik1]]&lt;=20),1,0)</f>
        <v>0</v>
      </c>
      <c r="X20">
        <f>IF(AND(pomiary__2[[#This Row],[czujnik2]]&gt;15,pomiary__2[[#This Row],[czujnik2]]&lt;=20),1,0)</f>
        <v>0</v>
      </c>
      <c r="Y20">
        <f>IF(AND(pomiary__2[[#This Row],[czujnik3]]&gt;15,pomiary__2[[#This Row],[czujnik3]]&lt;=20),1,0)</f>
        <v>0</v>
      </c>
      <c r="Z20">
        <f>IF(AND(pomiary__2[[#This Row],[czujnik4]]&gt;15,pomiary__2[[#This Row],[czujnik4]]&lt;=20),1,0)</f>
        <v>0</v>
      </c>
      <c r="AA20">
        <f>IF(AND(pomiary__2[[#This Row],[czujnik5]]&gt;15,pomiary__2[[#This Row],[czujnik5]]&lt;=20),1,0)</f>
        <v>0</v>
      </c>
      <c r="AB20">
        <f>IF(AND(pomiary__2[[#This Row],[czujnik6]]&gt;15,pomiary__2[[#This Row],[czujnik6]]&lt;=20),1,0)</f>
        <v>0</v>
      </c>
      <c r="AC20">
        <f>IF(AND(pomiary__2[[#This Row],[czujnik7]]&gt;15,pomiary__2[[#This Row],[czujnik7]]&lt;=20),1,0)</f>
        <v>0</v>
      </c>
      <c r="AD20">
        <f>IF(AND(pomiary__2[[#This Row],[czujnik8]]&gt;15,pomiary__2[[#This Row],[czujnik8]]&lt;=20),1,0)</f>
        <v>0</v>
      </c>
      <c r="AE20">
        <f>IF(AND(pomiary__2[[#This Row],[czujnik9]]&gt;15,pomiary__2[[#This Row],[czujnik9]]&lt;=20),1,0)</f>
        <v>0</v>
      </c>
      <c r="AF20">
        <f>IF(AND(pomiary__2[[#This Row],[czujnik10]]&gt;15,pomiary__2[[#This Row],[czujnik10]]&lt;=20),1,0)</f>
        <v>0</v>
      </c>
    </row>
    <row r="21" spans="1:3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IF(AND(pomiary__2[[#This Row],[czujnik1]]&gt;-10, pomiary__2[[#This Row],[czujnik1]]&lt;15),1,0)</f>
        <v>1</v>
      </c>
      <c r="N21">
        <f>IF(AND(pomiary__2[[#This Row],[czujnik2]]&gt;-10, pomiary__2[[#This Row],[czujnik2]]&lt;15),1,0)</f>
        <v>1</v>
      </c>
      <c r="O21">
        <f>IF(AND(pomiary__2[[#This Row],[czujnik3]]&gt;-10, pomiary__2[[#This Row],[czujnik3]]&lt;15),1,0)</f>
        <v>1</v>
      </c>
      <c r="P21">
        <f>IF(AND(pomiary__2[[#This Row],[czujnik4]]&gt;-10, pomiary__2[[#This Row],[czujnik4]]&lt;15),1,0)</f>
        <v>1</v>
      </c>
      <c r="Q21">
        <f>IF(AND(pomiary__2[[#This Row],[czujnik5]]&gt;-10, pomiary__2[[#This Row],[czujnik5]]&lt;15),1,0)</f>
        <v>1</v>
      </c>
      <c r="R21">
        <f>IF(AND(pomiary__2[[#This Row],[czujnik6]]&gt;-10, pomiary__2[[#This Row],[czujnik6]]&lt;15),1,0)</f>
        <v>1</v>
      </c>
      <c r="S21">
        <f>IF(AND(pomiary__2[[#This Row],[czujnik7]]&gt;-10, pomiary__2[[#This Row],[czujnik7]]&lt;15),1,0)</f>
        <v>1</v>
      </c>
      <c r="T21">
        <f>IF(AND(pomiary__2[[#This Row],[czujnik8]]&gt;-10, pomiary__2[[#This Row],[czujnik8]]&lt;15),1,0)</f>
        <v>1</v>
      </c>
      <c r="U21">
        <f>IF(AND(pomiary__2[[#This Row],[czujnik9]]&gt;-10, pomiary__2[[#This Row],[czujnik9]]&lt;15),1,0)</f>
        <v>1</v>
      </c>
      <c r="V21">
        <f>IF(AND(pomiary__2[[#This Row],[czujnik10]]&gt;-10, pomiary__2[[#This Row],[czujnik10]]&lt;15),1,0)</f>
        <v>1</v>
      </c>
      <c r="W21">
        <f>IF(AND(pomiary__2[[#This Row],[czujnik1]]&gt;15,pomiary__2[[#This Row],[czujnik1]]&lt;=20),1,0)</f>
        <v>0</v>
      </c>
      <c r="X21">
        <f>IF(AND(pomiary__2[[#This Row],[czujnik2]]&gt;15,pomiary__2[[#This Row],[czujnik2]]&lt;=20),1,0)</f>
        <v>0</v>
      </c>
      <c r="Y21">
        <f>IF(AND(pomiary__2[[#This Row],[czujnik3]]&gt;15,pomiary__2[[#This Row],[czujnik3]]&lt;=20),1,0)</f>
        <v>0</v>
      </c>
      <c r="Z21">
        <f>IF(AND(pomiary__2[[#This Row],[czujnik4]]&gt;15,pomiary__2[[#This Row],[czujnik4]]&lt;=20),1,0)</f>
        <v>0</v>
      </c>
      <c r="AA21">
        <f>IF(AND(pomiary__2[[#This Row],[czujnik5]]&gt;15,pomiary__2[[#This Row],[czujnik5]]&lt;=20),1,0)</f>
        <v>0</v>
      </c>
      <c r="AB21">
        <f>IF(AND(pomiary__2[[#This Row],[czujnik6]]&gt;15,pomiary__2[[#This Row],[czujnik6]]&lt;=20),1,0)</f>
        <v>0</v>
      </c>
      <c r="AC21">
        <f>IF(AND(pomiary__2[[#This Row],[czujnik7]]&gt;15,pomiary__2[[#This Row],[czujnik7]]&lt;=20),1,0)</f>
        <v>0</v>
      </c>
      <c r="AD21">
        <f>IF(AND(pomiary__2[[#This Row],[czujnik8]]&gt;15,pomiary__2[[#This Row],[czujnik8]]&lt;=20),1,0)</f>
        <v>0</v>
      </c>
      <c r="AE21">
        <f>IF(AND(pomiary__2[[#This Row],[czujnik9]]&gt;15,pomiary__2[[#This Row],[czujnik9]]&lt;=20),1,0)</f>
        <v>0</v>
      </c>
      <c r="AF21">
        <f>IF(AND(pomiary__2[[#This Row],[czujnik10]]&gt;15,pomiary__2[[#This Row],[czujnik10]]&lt;=20),1,0)</f>
        <v>0</v>
      </c>
    </row>
    <row r="22" spans="1:3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IF(AND(pomiary__2[[#This Row],[czujnik1]]&gt;-10, pomiary__2[[#This Row],[czujnik1]]&lt;15),1,0)</f>
        <v>1</v>
      </c>
      <c r="N22">
        <f>IF(AND(pomiary__2[[#This Row],[czujnik2]]&gt;-10, pomiary__2[[#This Row],[czujnik2]]&lt;15),1,0)</f>
        <v>1</v>
      </c>
      <c r="O22">
        <f>IF(AND(pomiary__2[[#This Row],[czujnik3]]&gt;-10, pomiary__2[[#This Row],[czujnik3]]&lt;15),1,0)</f>
        <v>1</v>
      </c>
      <c r="P22">
        <f>IF(AND(pomiary__2[[#This Row],[czujnik4]]&gt;-10, pomiary__2[[#This Row],[czujnik4]]&lt;15),1,0)</f>
        <v>1</v>
      </c>
      <c r="Q22">
        <f>IF(AND(pomiary__2[[#This Row],[czujnik5]]&gt;-10, pomiary__2[[#This Row],[czujnik5]]&lt;15),1,0)</f>
        <v>1</v>
      </c>
      <c r="R22">
        <f>IF(AND(pomiary__2[[#This Row],[czujnik6]]&gt;-10, pomiary__2[[#This Row],[czujnik6]]&lt;15),1,0)</f>
        <v>1</v>
      </c>
      <c r="S22">
        <f>IF(AND(pomiary__2[[#This Row],[czujnik7]]&gt;-10, pomiary__2[[#This Row],[czujnik7]]&lt;15),1,0)</f>
        <v>1</v>
      </c>
      <c r="T22">
        <f>IF(AND(pomiary__2[[#This Row],[czujnik8]]&gt;-10, pomiary__2[[#This Row],[czujnik8]]&lt;15),1,0)</f>
        <v>1</v>
      </c>
      <c r="U22">
        <f>IF(AND(pomiary__2[[#This Row],[czujnik9]]&gt;-10, pomiary__2[[#This Row],[czujnik9]]&lt;15),1,0)</f>
        <v>1</v>
      </c>
      <c r="V22">
        <f>IF(AND(pomiary__2[[#This Row],[czujnik10]]&gt;-10, pomiary__2[[#This Row],[czujnik10]]&lt;15),1,0)</f>
        <v>1</v>
      </c>
      <c r="W22">
        <f>IF(AND(pomiary__2[[#This Row],[czujnik1]]&gt;15,pomiary__2[[#This Row],[czujnik1]]&lt;=20),1,0)</f>
        <v>0</v>
      </c>
      <c r="X22">
        <f>IF(AND(pomiary__2[[#This Row],[czujnik2]]&gt;15,pomiary__2[[#This Row],[czujnik2]]&lt;=20),1,0)</f>
        <v>0</v>
      </c>
      <c r="Y22">
        <f>IF(AND(pomiary__2[[#This Row],[czujnik3]]&gt;15,pomiary__2[[#This Row],[czujnik3]]&lt;=20),1,0)</f>
        <v>0</v>
      </c>
      <c r="Z22">
        <f>IF(AND(pomiary__2[[#This Row],[czujnik4]]&gt;15,pomiary__2[[#This Row],[czujnik4]]&lt;=20),1,0)</f>
        <v>0</v>
      </c>
      <c r="AA22">
        <f>IF(AND(pomiary__2[[#This Row],[czujnik5]]&gt;15,pomiary__2[[#This Row],[czujnik5]]&lt;=20),1,0)</f>
        <v>0</v>
      </c>
      <c r="AB22">
        <f>IF(AND(pomiary__2[[#This Row],[czujnik6]]&gt;15,pomiary__2[[#This Row],[czujnik6]]&lt;=20),1,0)</f>
        <v>0</v>
      </c>
      <c r="AC22">
        <f>IF(AND(pomiary__2[[#This Row],[czujnik7]]&gt;15,pomiary__2[[#This Row],[czujnik7]]&lt;=20),1,0)</f>
        <v>0</v>
      </c>
      <c r="AD22">
        <f>IF(AND(pomiary__2[[#This Row],[czujnik8]]&gt;15,pomiary__2[[#This Row],[czujnik8]]&lt;=20),1,0)</f>
        <v>0</v>
      </c>
      <c r="AE22">
        <f>IF(AND(pomiary__2[[#This Row],[czujnik9]]&gt;15,pomiary__2[[#This Row],[czujnik9]]&lt;=20),1,0)</f>
        <v>0</v>
      </c>
      <c r="AF22">
        <f>IF(AND(pomiary__2[[#This Row],[czujnik10]]&gt;15,pomiary__2[[#This Row],[czujnik10]]&lt;=20),1,0)</f>
        <v>0</v>
      </c>
    </row>
    <row r="23" spans="1:3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IF(AND(pomiary__2[[#This Row],[czujnik1]]&gt;-10, pomiary__2[[#This Row],[czujnik1]]&lt;15),1,0)</f>
        <v>1</v>
      </c>
      <c r="N23">
        <f>IF(AND(pomiary__2[[#This Row],[czujnik2]]&gt;-10, pomiary__2[[#This Row],[czujnik2]]&lt;15),1,0)</f>
        <v>1</v>
      </c>
      <c r="O23">
        <f>IF(AND(pomiary__2[[#This Row],[czujnik3]]&gt;-10, pomiary__2[[#This Row],[czujnik3]]&lt;15),1,0)</f>
        <v>1</v>
      </c>
      <c r="P23">
        <f>IF(AND(pomiary__2[[#This Row],[czujnik4]]&gt;-10, pomiary__2[[#This Row],[czujnik4]]&lt;15),1,0)</f>
        <v>1</v>
      </c>
      <c r="Q23">
        <f>IF(AND(pomiary__2[[#This Row],[czujnik5]]&gt;-10, pomiary__2[[#This Row],[czujnik5]]&lt;15),1,0)</f>
        <v>1</v>
      </c>
      <c r="R23">
        <f>IF(AND(pomiary__2[[#This Row],[czujnik6]]&gt;-10, pomiary__2[[#This Row],[czujnik6]]&lt;15),1,0)</f>
        <v>1</v>
      </c>
      <c r="S23">
        <f>IF(AND(pomiary__2[[#This Row],[czujnik7]]&gt;-10, pomiary__2[[#This Row],[czujnik7]]&lt;15),1,0)</f>
        <v>1</v>
      </c>
      <c r="T23">
        <f>IF(AND(pomiary__2[[#This Row],[czujnik8]]&gt;-10, pomiary__2[[#This Row],[czujnik8]]&lt;15),1,0)</f>
        <v>1</v>
      </c>
      <c r="U23">
        <f>IF(AND(pomiary__2[[#This Row],[czujnik9]]&gt;-10, pomiary__2[[#This Row],[czujnik9]]&lt;15),1,0)</f>
        <v>1</v>
      </c>
      <c r="V23">
        <f>IF(AND(pomiary__2[[#This Row],[czujnik10]]&gt;-10, pomiary__2[[#This Row],[czujnik10]]&lt;15),1,0)</f>
        <v>1</v>
      </c>
      <c r="W23">
        <f>IF(AND(pomiary__2[[#This Row],[czujnik1]]&gt;15,pomiary__2[[#This Row],[czujnik1]]&lt;=20),1,0)</f>
        <v>0</v>
      </c>
      <c r="X23">
        <f>IF(AND(pomiary__2[[#This Row],[czujnik2]]&gt;15,pomiary__2[[#This Row],[czujnik2]]&lt;=20),1,0)</f>
        <v>0</v>
      </c>
      <c r="Y23">
        <f>IF(AND(pomiary__2[[#This Row],[czujnik3]]&gt;15,pomiary__2[[#This Row],[czujnik3]]&lt;=20),1,0)</f>
        <v>0</v>
      </c>
      <c r="Z23">
        <f>IF(AND(pomiary__2[[#This Row],[czujnik4]]&gt;15,pomiary__2[[#This Row],[czujnik4]]&lt;=20),1,0)</f>
        <v>0</v>
      </c>
      <c r="AA23">
        <f>IF(AND(pomiary__2[[#This Row],[czujnik5]]&gt;15,pomiary__2[[#This Row],[czujnik5]]&lt;=20),1,0)</f>
        <v>0</v>
      </c>
      <c r="AB23">
        <f>IF(AND(pomiary__2[[#This Row],[czujnik6]]&gt;15,pomiary__2[[#This Row],[czujnik6]]&lt;=20),1,0)</f>
        <v>0</v>
      </c>
      <c r="AC23">
        <f>IF(AND(pomiary__2[[#This Row],[czujnik7]]&gt;15,pomiary__2[[#This Row],[czujnik7]]&lt;=20),1,0)</f>
        <v>0</v>
      </c>
      <c r="AD23">
        <f>IF(AND(pomiary__2[[#This Row],[czujnik8]]&gt;15,pomiary__2[[#This Row],[czujnik8]]&lt;=20),1,0)</f>
        <v>0</v>
      </c>
      <c r="AE23">
        <f>IF(AND(pomiary__2[[#This Row],[czujnik9]]&gt;15,pomiary__2[[#This Row],[czujnik9]]&lt;=20),1,0)</f>
        <v>0</v>
      </c>
      <c r="AF23">
        <f>IF(AND(pomiary__2[[#This Row],[czujnik10]]&gt;15,pomiary__2[[#This Row],[czujnik10]]&lt;=20),1,0)</f>
        <v>0</v>
      </c>
    </row>
    <row r="24" spans="1:3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IF(AND(pomiary__2[[#This Row],[czujnik1]]&gt;-10, pomiary__2[[#This Row],[czujnik1]]&lt;15),1,0)</f>
        <v>1</v>
      </c>
      <c r="N24">
        <f>IF(AND(pomiary__2[[#This Row],[czujnik2]]&gt;-10, pomiary__2[[#This Row],[czujnik2]]&lt;15),1,0)</f>
        <v>1</v>
      </c>
      <c r="O24">
        <f>IF(AND(pomiary__2[[#This Row],[czujnik3]]&gt;-10, pomiary__2[[#This Row],[czujnik3]]&lt;15),1,0)</f>
        <v>1</v>
      </c>
      <c r="P24">
        <f>IF(AND(pomiary__2[[#This Row],[czujnik4]]&gt;-10, pomiary__2[[#This Row],[czujnik4]]&lt;15),1,0)</f>
        <v>1</v>
      </c>
      <c r="Q24">
        <f>IF(AND(pomiary__2[[#This Row],[czujnik5]]&gt;-10, pomiary__2[[#This Row],[czujnik5]]&lt;15),1,0)</f>
        <v>1</v>
      </c>
      <c r="R24">
        <f>IF(AND(pomiary__2[[#This Row],[czujnik6]]&gt;-10, pomiary__2[[#This Row],[czujnik6]]&lt;15),1,0)</f>
        <v>1</v>
      </c>
      <c r="S24">
        <f>IF(AND(pomiary__2[[#This Row],[czujnik7]]&gt;-10, pomiary__2[[#This Row],[czujnik7]]&lt;15),1,0)</f>
        <v>1</v>
      </c>
      <c r="T24">
        <f>IF(AND(pomiary__2[[#This Row],[czujnik8]]&gt;-10, pomiary__2[[#This Row],[czujnik8]]&lt;15),1,0)</f>
        <v>1</v>
      </c>
      <c r="U24">
        <f>IF(AND(pomiary__2[[#This Row],[czujnik9]]&gt;-10, pomiary__2[[#This Row],[czujnik9]]&lt;15),1,0)</f>
        <v>1</v>
      </c>
      <c r="V24">
        <f>IF(AND(pomiary__2[[#This Row],[czujnik10]]&gt;-10, pomiary__2[[#This Row],[czujnik10]]&lt;15),1,0)</f>
        <v>1</v>
      </c>
      <c r="W24">
        <f>IF(AND(pomiary__2[[#This Row],[czujnik1]]&gt;15,pomiary__2[[#This Row],[czujnik1]]&lt;=20),1,0)</f>
        <v>0</v>
      </c>
      <c r="X24">
        <f>IF(AND(pomiary__2[[#This Row],[czujnik2]]&gt;15,pomiary__2[[#This Row],[czujnik2]]&lt;=20),1,0)</f>
        <v>0</v>
      </c>
      <c r="Y24">
        <f>IF(AND(pomiary__2[[#This Row],[czujnik3]]&gt;15,pomiary__2[[#This Row],[czujnik3]]&lt;=20),1,0)</f>
        <v>0</v>
      </c>
      <c r="Z24">
        <f>IF(AND(pomiary__2[[#This Row],[czujnik4]]&gt;15,pomiary__2[[#This Row],[czujnik4]]&lt;=20),1,0)</f>
        <v>0</v>
      </c>
      <c r="AA24">
        <f>IF(AND(pomiary__2[[#This Row],[czujnik5]]&gt;15,pomiary__2[[#This Row],[czujnik5]]&lt;=20),1,0)</f>
        <v>0</v>
      </c>
      <c r="AB24">
        <f>IF(AND(pomiary__2[[#This Row],[czujnik6]]&gt;15,pomiary__2[[#This Row],[czujnik6]]&lt;=20),1,0)</f>
        <v>0</v>
      </c>
      <c r="AC24">
        <f>IF(AND(pomiary__2[[#This Row],[czujnik7]]&gt;15,pomiary__2[[#This Row],[czujnik7]]&lt;=20),1,0)</f>
        <v>0</v>
      </c>
      <c r="AD24">
        <f>IF(AND(pomiary__2[[#This Row],[czujnik8]]&gt;15,pomiary__2[[#This Row],[czujnik8]]&lt;=20),1,0)</f>
        <v>0</v>
      </c>
      <c r="AE24">
        <f>IF(AND(pomiary__2[[#This Row],[czujnik9]]&gt;15,pomiary__2[[#This Row],[czujnik9]]&lt;=20),1,0)</f>
        <v>0</v>
      </c>
      <c r="AF24">
        <f>IF(AND(pomiary__2[[#This Row],[czujnik10]]&gt;15,pomiary__2[[#This Row],[czujnik10]]&lt;=20),1,0)</f>
        <v>0</v>
      </c>
    </row>
    <row r="25" spans="1:3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IF(AND(pomiary__2[[#This Row],[czujnik1]]&gt;-10, pomiary__2[[#This Row],[czujnik1]]&lt;15),1,0)</f>
        <v>1</v>
      </c>
      <c r="N25">
        <f>IF(AND(pomiary__2[[#This Row],[czujnik2]]&gt;-10, pomiary__2[[#This Row],[czujnik2]]&lt;15),1,0)</f>
        <v>1</v>
      </c>
      <c r="O25">
        <f>IF(AND(pomiary__2[[#This Row],[czujnik3]]&gt;-10, pomiary__2[[#This Row],[czujnik3]]&lt;15),1,0)</f>
        <v>1</v>
      </c>
      <c r="P25">
        <f>IF(AND(pomiary__2[[#This Row],[czujnik4]]&gt;-10, pomiary__2[[#This Row],[czujnik4]]&lt;15),1,0)</f>
        <v>1</v>
      </c>
      <c r="Q25">
        <f>IF(AND(pomiary__2[[#This Row],[czujnik5]]&gt;-10, pomiary__2[[#This Row],[czujnik5]]&lt;15),1,0)</f>
        <v>1</v>
      </c>
      <c r="R25">
        <f>IF(AND(pomiary__2[[#This Row],[czujnik6]]&gt;-10, pomiary__2[[#This Row],[czujnik6]]&lt;15),1,0)</f>
        <v>1</v>
      </c>
      <c r="S25">
        <f>IF(AND(pomiary__2[[#This Row],[czujnik7]]&gt;-10, pomiary__2[[#This Row],[czujnik7]]&lt;15),1,0)</f>
        <v>1</v>
      </c>
      <c r="T25">
        <f>IF(AND(pomiary__2[[#This Row],[czujnik8]]&gt;-10, pomiary__2[[#This Row],[czujnik8]]&lt;15),1,0)</f>
        <v>1</v>
      </c>
      <c r="U25">
        <f>IF(AND(pomiary__2[[#This Row],[czujnik9]]&gt;-10, pomiary__2[[#This Row],[czujnik9]]&lt;15),1,0)</f>
        <v>1</v>
      </c>
      <c r="V25">
        <f>IF(AND(pomiary__2[[#This Row],[czujnik10]]&gt;-10, pomiary__2[[#This Row],[czujnik10]]&lt;15),1,0)</f>
        <v>1</v>
      </c>
      <c r="W25">
        <f>IF(AND(pomiary__2[[#This Row],[czujnik1]]&gt;15,pomiary__2[[#This Row],[czujnik1]]&lt;=20),1,0)</f>
        <v>0</v>
      </c>
      <c r="X25">
        <f>IF(AND(pomiary__2[[#This Row],[czujnik2]]&gt;15,pomiary__2[[#This Row],[czujnik2]]&lt;=20),1,0)</f>
        <v>0</v>
      </c>
      <c r="Y25">
        <f>IF(AND(pomiary__2[[#This Row],[czujnik3]]&gt;15,pomiary__2[[#This Row],[czujnik3]]&lt;=20),1,0)</f>
        <v>0</v>
      </c>
      <c r="Z25">
        <f>IF(AND(pomiary__2[[#This Row],[czujnik4]]&gt;15,pomiary__2[[#This Row],[czujnik4]]&lt;=20),1,0)</f>
        <v>0</v>
      </c>
      <c r="AA25">
        <f>IF(AND(pomiary__2[[#This Row],[czujnik5]]&gt;15,pomiary__2[[#This Row],[czujnik5]]&lt;=20),1,0)</f>
        <v>0</v>
      </c>
      <c r="AB25">
        <f>IF(AND(pomiary__2[[#This Row],[czujnik6]]&gt;15,pomiary__2[[#This Row],[czujnik6]]&lt;=20),1,0)</f>
        <v>0</v>
      </c>
      <c r="AC25">
        <f>IF(AND(pomiary__2[[#This Row],[czujnik7]]&gt;15,pomiary__2[[#This Row],[czujnik7]]&lt;=20),1,0)</f>
        <v>0</v>
      </c>
      <c r="AD25">
        <f>IF(AND(pomiary__2[[#This Row],[czujnik8]]&gt;15,pomiary__2[[#This Row],[czujnik8]]&lt;=20),1,0)</f>
        <v>0</v>
      </c>
      <c r="AE25">
        <f>IF(AND(pomiary__2[[#This Row],[czujnik9]]&gt;15,pomiary__2[[#This Row],[czujnik9]]&lt;=20),1,0)</f>
        <v>0</v>
      </c>
      <c r="AF25">
        <f>IF(AND(pomiary__2[[#This Row],[czujnik10]]&gt;15,pomiary__2[[#This Row],[czujnik10]]&lt;=20),1,0)</f>
        <v>0</v>
      </c>
    </row>
    <row r="26" spans="1:3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IF(AND(pomiary__2[[#This Row],[czujnik1]]&gt;-10, pomiary__2[[#This Row],[czujnik1]]&lt;15),1,0)</f>
        <v>1</v>
      </c>
      <c r="N26">
        <f>IF(AND(pomiary__2[[#This Row],[czujnik2]]&gt;-10, pomiary__2[[#This Row],[czujnik2]]&lt;15),1,0)</f>
        <v>1</v>
      </c>
      <c r="O26">
        <f>IF(AND(pomiary__2[[#This Row],[czujnik3]]&gt;-10, pomiary__2[[#This Row],[czujnik3]]&lt;15),1,0)</f>
        <v>1</v>
      </c>
      <c r="P26">
        <f>IF(AND(pomiary__2[[#This Row],[czujnik4]]&gt;-10, pomiary__2[[#This Row],[czujnik4]]&lt;15),1,0)</f>
        <v>1</v>
      </c>
      <c r="Q26">
        <f>IF(AND(pomiary__2[[#This Row],[czujnik5]]&gt;-10, pomiary__2[[#This Row],[czujnik5]]&lt;15),1,0)</f>
        <v>1</v>
      </c>
      <c r="R26">
        <f>IF(AND(pomiary__2[[#This Row],[czujnik6]]&gt;-10, pomiary__2[[#This Row],[czujnik6]]&lt;15),1,0)</f>
        <v>1</v>
      </c>
      <c r="S26">
        <f>IF(AND(pomiary__2[[#This Row],[czujnik7]]&gt;-10, pomiary__2[[#This Row],[czujnik7]]&lt;15),1,0)</f>
        <v>1</v>
      </c>
      <c r="T26">
        <f>IF(AND(pomiary__2[[#This Row],[czujnik8]]&gt;-10, pomiary__2[[#This Row],[czujnik8]]&lt;15),1,0)</f>
        <v>1</v>
      </c>
      <c r="U26">
        <f>IF(AND(pomiary__2[[#This Row],[czujnik9]]&gt;-10, pomiary__2[[#This Row],[czujnik9]]&lt;15),1,0)</f>
        <v>1</v>
      </c>
      <c r="V26">
        <f>IF(AND(pomiary__2[[#This Row],[czujnik10]]&gt;-10, pomiary__2[[#This Row],[czujnik10]]&lt;15),1,0)</f>
        <v>1</v>
      </c>
      <c r="W26">
        <f>IF(AND(pomiary__2[[#This Row],[czujnik1]]&gt;15,pomiary__2[[#This Row],[czujnik1]]&lt;=20),1,0)</f>
        <v>0</v>
      </c>
      <c r="X26">
        <f>IF(AND(pomiary__2[[#This Row],[czujnik2]]&gt;15,pomiary__2[[#This Row],[czujnik2]]&lt;=20),1,0)</f>
        <v>0</v>
      </c>
      <c r="Y26">
        <f>IF(AND(pomiary__2[[#This Row],[czujnik3]]&gt;15,pomiary__2[[#This Row],[czujnik3]]&lt;=20),1,0)</f>
        <v>0</v>
      </c>
      <c r="Z26">
        <f>IF(AND(pomiary__2[[#This Row],[czujnik4]]&gt;15,pomiary__2[[#This Row],[czujnik4]]&lt;=20),1,0)</f>
        <v>0</v>
      </c>
      <c r="AA26">
        <f>IF(AND(pomiary__2[[#This Row],[czujnik5]]&gt;15,pomiary__2[[#This Row],[czujnik5]]&lt;=20),1,0)</f>
        <v>0</v>
      </c>
      <c r="AB26">
        <f>IF(AND(pomiary__2[[#This Row],[czujnik6]]&gt;15,pomiary__2[[#This Row],[czujnik6]]&lt;=20),1,0)</f>
        <v>0</v>
      </c>
      <c r="AC26">
        <f>IF(AND(pomiary__2[[#This Row],[czujnik7]]&gt;15,pomiary__2[[#This Row],[czujnik7]]&lt;=20),1,0)</f>
        <v>0</v>
      </c>
      <c r="AD26">
        <f>IF(AND(pomiary__2[[#This Row],[czujnik8]]&gt;15,pomiary__2[[#This Row],[czujnik8]]&lt;=20),1,0)</f>
        <v>0</v>
      </c>
      <c r="AE26">
        <f>IF(AND(pomiary__2[[#This Row],[czujnik9]]&gt;15,pomiary__2[[#This Row],[czujnik9]]&lt;=20),1,0)</f>
        <v>0</v>
      </c>
      <c r="AF26">
        <f>IF(AND(pomiary__2[[#This Row],[czujnik10]]&gt;15,pomiary__2[[#This Row],[czujnik10]]&lt;=20),1,0)</f>
        <v>0</v>
      </c>
    </row>
    <row r="27" spans="1:3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IF(AND(pomiary__2[[#This Row],[czujnik1]]&gt;-10, pomiary__2[[#This Row],[czujnik1]]&lt;15),1,0)</f>
        <v>1</v>
      </c>
      <c r="N27">
        <f>IF(AND(pomiary__2[[#This Row],[czujnik2]]&gt;-10, pomiary__2[[#This Row],[czujnik2]]&lt;15),1,0)</f>
        <v>1</v>
      </c>
      <c r="O27">
        <f>IF(AND(pomiary__2[[#This Row],[czujnik3]]&gt;-10, pomiary__2[[#This Row],[czujnik3]]&lt;15),1,0)</f>
        <v>1</v>
      </c>
      <c r="P27">
        <f>IF(AND(pomiary__2[[#This Row],[czujnik4]]&gt;-10, pomiary__2[[#This Row],[czujnik4]]&lt;15),1,0)</f>
        <v>1</v>
      </c>
      <c r="Q27">
        <f>IF(AND(pomiary__2[[#This Row],[czujnik5]]&gt;-10, pomiary__2[[#This Row],[czujnik5]]&lt;15),1,0)</f>
        <v>1</v>
      </c>
      <c r="R27">
        <f>IF(AND(pomiary__2[[#This Row],[czujnik6]]&gt;-10, pomiary__2[[#This Row],[czujnik6]]&lt;15),1,0)</f>
        <v>1</v>
      </c>
      <c r="S27">
        <f>IF(AND(pomiary__2[[#This Row],[czujnik7]]&gt;-10, pomiary__2[[#This Row],[czujnik7]]&lt;15),1,0)</f>
        <v>1</v>
      </c>
      <c r="T27">
        <f>IF(AND(pomiary__2[[#This Row],[czujnik8]]&gt;-10, pomiary__2[[#This Row],[czujnik8]]&lt;15),1,0)</f>
        <v>1</v>
      </c>
      <c r="U27">
        <f>IF(AND(pomiary__2[[#This Row],[czujnik9]]&gt;-10, pomiary__2[[#This Row],[czujnik9]]&lt;15),1,0)</f>
        <v>1</v>
      </c>
      <c r="V27">
        <f>IF(AND(pomiary__2[[#This Row],[czujnik10]]&gt;-10, pomiary__2[[#This Row],[czujnik10]]&lt;15),1,0)</f>
        <v>1</v>
      </c>
      <c r="W27">
        <f>IF(AND(pomiary__2[[#This Row],[czujnik1]]&gt;15,pomiary__2[[#This Row],[czujnik1]]&lt;=20),1,0)</f>
        <v>0</v>
      </c>
      <c r="X27">
        <f>IF(AND(pomiary__2[[#This Row],[czujnik2]]&gt;15,pomiary__2[[#This Row],[czujnik2]]&lt;=20),1,0)</f>
        <v>0</v>
      </c>
      <c r="Y27">
        <f>IF(AND(pomiary__2[[#This Row],[czujnik3]]&gt;15,pomiary__2[[#This Row],[czujnik3]]&lt;=20),1,0)</f>
        <v>0</v>
      </c>
      <c r="Z27">
        <f>IF(AND(pomiary__2[[#This Row],[czujnik4]]&gt;15,pomiary__2[[#This Row],[czujnik4]]&lt;=20),1,0)</f>
        <v>0</v>
      </c>
      <c r="AA27">
        <f>IF(AND(pomiary__2[[#This Row],[czujnik5]]&gt;15,pomiary__2[[#This Row],[czujnik5]]&lt;=20),1,0)</f>
        <v>0</v>
      </c>
      <c r="AB27">
        <f>IF(AND(pomiary__2[[#This Row],[czujnik6]]&gt;15,pomiary__2[[#This Row],[czujnik6]]&lt;=20),1,0)</f>
        <v>0</v>
      </c>
      <c r="AC27">
        <f>IF(AND(pomiary__2[[#This Row],[czujnik7]]&gt;15,pomiary__2[[#This Row],[czujnik7]]&lt;=20),1,0)</f>
        <v>0</v>
      </c>
      <c r="AD27">
        <f>IF(AND(pomiary__2[[#This Row],[czujnik8]]&gt;15,pomiary__2[[#This Row],[czujnik8]]&lt;=20),1,0)</f>
        <v>0</v>
      </c>
      <c r="AE27">
        <f>IF(AND(pomiary__2[[#This Row],[czujnik9]]&gt;15,pomiary__2[[#This Row],[czujnik9]]&lt;=20),1,0)</f>
        <v>0</v>
      </c>
      <c r="AF27">
        <f>IF(AND(pomiary__2[[#This Row],[czujnik10]]&gt;15,pomiary__2[[#This Row],[czujnik10]]&lt;=20),1,0)</f>
        <v>0</v>
      </c>
    </row>
    <row r="28" spans="1:3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IF(AND(pomiary__2[[#This Row],[czujnik1]]&gt;-10, pomiary__2[[#This Row],[czujnik1]]&lt;15),1,0)</f>
        <v>1</v>
      </c>
      <c r="N28">
        <f>IF(AND(pomiary__2[[#This Row],[czujnik2]]&gt;-10, pomiary__2[[#This Row],[czujnik2]]&lt;15),1,0)</f>
        <v>1</v>
      </c>
      <c r="O28">
        <f>IF(AND(pomiary__2[[#This Row],[czujnik3]]&gt;-10, pomiary__2[[#This Row],[czujnik3]]&lt;15),1,0)</f>
        <v>1</v>
      </c>
      <c r="P28">
        <f>IF(AND(pomiary__2[[#This Row],[czujnik4]]&gt;-10, pomiary__2[[#This Row],[czujnik4]]&lt;15),1,0)</f>
        <v>1</v>
      </c>
      <c r="Q28">
        <f>IF(AND(pomiary__2[[#This Row],[czujnik5]]&gt;-10, pomiary__2[[#This Row],[czujnik5]]&lt;15),1,0)</f>
        <v>1</v>
      </c>
      <c r="R28">
        <f>IF(AND(pomiary__2[[#This Row],[czujnik6]]&gt;-10, pomiary__2[[#This Row],[czujnik6]]&lt;15),1,0)</f>
        <v>1</v>
      </c>
      <c r="S28">
        <f>IF(AND(pomiary__2[[#This Row],[czujnik7]]&gt;-10, pomiary__2[[#This Row],[czujnik7]]&lt;15),1,0)</f>
        <v>1</v>
      </c>
      <c r="T28">
        <f>IF(AND(pomiary__2[[#This Row],[czujnik8]]&gt;-10, pomiary__2[[#This Row],[czujnik8]]&lt;15),1,0)</f>
        <v>1</v>
      </c>
      <c r="U28">
        <f>IF(AND(pomiary__2[[#This Row],[czujnik9]]&gt;-10, pomiary__2[[#This Row],[czujnik9]]&lt;15),1,0)</f>
        <v>1</v>
      </c>
      <c r="V28">
        <f>IF(AND(pomiary__2[[#This Row],[czujnik10]]&gt;-10, pomiary__2[[#This Row],[czujnik10]]&lt;15),1,0)</f>
        <v>1</v>
      </c>
      <c r="W28">
        <f>IF(AND(pomiary__2[[#This Row],[czujnik1]]&gt;15,pomiary__2[[#This Row],[czujnik1]]&lt;=20),1,0)</f>
        <v>0</v>
      </c>
      <c r="X28">
        <f>IF(AND(pomiary__2[[#This Row],[czujnik2]]&gt;15,pomiary__2[[#This Row],[czujnik2]]&lt;=20),1,0)</f>
        <v>0</v>
      </c>
      <c r="Y28">
        <f>IF(AND(pomiary__2[[#This Row],[czujnik3]]&gt;15,pomiary__2[[#This Row],[czujnik3]]&lt;=20),1,0)</f>
        <v>0</v>
      </c>
      <c r="Z28">
        <f>IF(AND(pomiary__2[[#This Row],[czujnik4]]&gt;15,pomiary__2[[#This Row],[czujnik4]]&lt;=20),1,0)</f>
        <v>0</v>
      </c>
      <c r="AA28">
        <f>IF(AND(pomiary__2[[#This Row],[czujnik5]]&gt;15,pomiary__2[[#This Row],[czujnik5]]&lt;=20),1,0)</f>
        <v>0</v>
      </c>
      <c r="AB28">
        <f>IF(AND(pomiary__2[[#This Row],[czujnik6]]&gt;15,pomiary__2[[#This Row],[czujnik6]]&lt;=20),1,0)</f>
        <v>0</v>
      </c>
      <c r="AC28">
        <f>IF(AND(pomiary__2[[#This Row],[czujnik7]]&gt;15,pomiary__2[[#This Row],[czujnik7]]&lt;=20),1,0)</f>
        <v>0</v>
      </c>
      <c r="AD28">
        <f>IF(AND(pomiary__2[[#This Row],[czujnik8]]&gt;15,pomiary__2[[#This Row],[czujnik8]]&lt;=20),1,0)</f>
        <v>0</v>
      </c>
      <c r="AE28">
        <f>IF(AND(pomiary__2[[#This Row],[czujnik9]]&gt;15,pomiary__2[[#This Row],[czujnik9]]&lt;=20),1,0)</f>
        <v>0</v>
      </c>
      <c r="AF28">
        <f>IF(AND(pomiary__2[[#This Row],[czujnik10]]&gt;15,pomiary__2[[#This Row],[czujnik10]]&lt;=20),1,0)</f>
        <v>0</v>
      </c>
    </row>
    <row r="29" spans="1:3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IF(AND(pomiary__2[[#This Row],[czujnik1]]&gt;-10, pomiary__2[[#This Row],[czujnik1]]&lt;15),1,0)</f>
        <v>1</v>
      </c>
      <c r="N29">
        <f>IF(AND(pomiary__2[[#This Row],[czujnik2]]&gt;-10, pomiary__2[[#This Row],[czujnik2]]&lt;15),1,0)</f>
        <v>1</v>
      </c>
      <c r="O29">
        <f>IF(AND(pomiary__2[[#This Row],[czujnik3]]&gt;-10, pomiary__2[[#This Row],[czujnik3]]&lt;15),1,0)</f>
        <v>1</v>
      </c>
      <c r="P29">
        <f>IF(AND(pomiary__2[[#This Row],[czujnik4]]&gt;-10, pomiary__2[[#This Row],[czujnik4]]&lt;15),1,0)</f>
        <v>1</v>
      </c>
      <c r="Q29">
        <f>IF(AND(pomiary__2[[#This Row],[czujnik5]]&gt;-10, pomiary__2[[#This Row],[czujnik5]]&lt;15),1,0)</f>
        <v>1</v>
      </c>
      <c r="R29">
        <f>IF(AND(pomiary__2[[#This Row],[czujnik6]]&gt;-10, pomiary__2[[#This Row],[czujnik6]]&lt;15),1,0)</f>
        <v>1</v>
      </c>
      <c r="S29">
        <f>IF(AND(pomiary__2[[#This Row],[czujnik7]]&gt;-10, pomiary__2[[#This Row],[czujnik7]]&lt;15),1,0)</f>
        <v>1</v>
      </c>
      <c r="T29">
        <f>IF(AND(pomiary__2[[#This Row],[czujnik8]]&gt;-10, pomiary__2[[#This Row],[czujnik8]]&lt;15),1,0)</f>
        <v>1</v>
      </c>
      <c r="U29">
        <f>IF(AND(pomiary__2[[#This Row],[czujnik9]]&gt;-10, pomiary__2[[#This Row],[czujnik9]]&lt;15),1,0)</f>
        <v>1</v>
      </c>
      <c r="V29">
        <f>IF(AND(pomiary__2[[#This Row],[czujnik10]]&gt;-10, pomiary__2[[#This Row],[czujnik10]]&lt;15),1,0)</f>
        <v>1</v>
      </c>
      <c r="W29">
        <f>IF(AND(pomiary__2[[#This Row],[czujnik1]]&gt;15,pomiary__2[[#This Row],[czujnik1]]&lt;=20),1,0)</f>
        <v>0</v>
      </c>
      <c r="X29">
        <f>IF(AND(pomiary__2[[#This Row],[czujnik2]]&gt;15,pomiary__2[[#This Row],[czujnik2]]&lt;=20),1,0)</f>
        <v>0</v>
      </c>
      <c r="Y29">
        <f>IF(AND(pomiary__2[[#This Row],[czujnik3]]&gt;15,pomiary__2[[#This Row],[czujnik3]]&lt;=20),1,0)</f>
        <v>0</v>
      </c>
      <c r="Z29">
        <f>IF(AND(pomiary__2[[#This Row],[czujnik4]]&gt;15,pomiary__2[[#This Row],[czujnik4]]&lt;=20),1,0)</f>
        <v>0</v>
      </c>
      <c r="AA29">
        <f>IF(AND(pomiary__2[[#This Row],[czujnik5]]&gt;15,pomiary__2[[#This Row],[czujnik5]]&lt;=20),1,0)</f>
        <v>0</v>
      </c>
      <c r="AB29">
        <f>IF(AND(pomiary__2[[#This Row],[czujnik6]]&gt;15,pomiary__2[[#This Row],[czujnik6]]&lt;=20),1,0)</f>
        <v>0</v>
      </c>
      <c r="AC29">
        <f>IF(AND(pomiary__2[[#This Row],[czujnik7]]&gt;15,pomiary__2[[#This Row],[czujnik7]]&lt;=20),1,0)</f>
        <v>0</v>
      </c>
      <c r="AD29">
        <f>IF(AND(pomiary__2[[#This Row],[czujnik8]]&gt;15,pomiary__2[[#This Row],[czujnik8]]&lt;=20),1,0)</f>
        <v>0</v>
      </c>
      <c r="AE29">
        <f>IF(AND(pomiary__2[[#This Row],[czujnik9]]&gt;15,pomiary__2[[#This Row],[czujnik9]]&lt;=20),1,0)</f>
        <v>0</v>
      </c>
      <c r="AF29">
        <f>IF(AND(pomiary__2[[#This Row],[czujnik10]]&gt;15,pomiary__2[[#This Row],[czujnik10]]&lt;=20),1,0)</f>
        <v>0</v>
      </c>
    </row>
    <row r="30" spans="1:3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IF(AND(pomiary__2[[#This Row],[czujnik1]]&gt;-10, pomiary__2[[#This Row],[czujnik1]]&lt;15),1,0)</f>
        <v>1</v>
      </c>
      <c r="N30">
        <f>IF(AND(pomiary__2[[#This Row],[czujnik2]]&gt;-10, pomiary__2[[#This Row],[czujnik2]]&lt;15),1,0)</f>
        <v>1</v>
      </c>
      <c r="O30">
        <f>IF(AND(pomiary__2[[#This Row],[czujnik3]]&gt;-10, pomiary__2[[#This Row],[czujnik3]]&lt;15),1,0)</f>
        <v>1</v>
      </c>
      <c r="P30">
        <f>IF(AND(pomiary__2[[#This Row],[czujnik4]]&gt;-10, pomiary__2[[#This Row],[czujnik4]]&lt;15),1,0)</f>
        <v>1</v>
      </c>
      <c r="Q30">
        <f>IF(AND(pomiary__2[[#This Row],[czujnik5]]&gt;-10, pomiary__2[[#This Row],[czujnik5]]&lt;15),1,0)</f>
        <v>1</v>
      </c>
      <c r="R30">
        <f>IF(AND(pomiary__2[[#This Row],[czujnik6]]&gt;-10, pomiary__2[[#This Row],[czujnik6]]&lt;15),1,0)</f>
        <v>1</v>
      </c>
      <c r="S30">
        <f>IF(AND(pomiary__2[[#This Row],[czujnik7]]&gt;-10, pomiary__2[[#This Row],[czujnik7]]&lt;15),1,0)</f>
        <v>1</v>
      </c>
      <c r="T30">
        <f>IF(AND(pomiary__2[[#This Row],[czujnik8]]&gt;-10, pomiary__2[[#This Row],[czujnik8]]&lt;15),1,0)</f>
        <v>1</v>
      </c>
      <c r="U30">
        <f>IF(AND(pomiary__2[[#This Row],[czujnik9]]&gt;-10, pomiary__2[[#This Row],[czujnik9]]&lt;15),1,0)</f>
        <v>1</v>
      </c>
      <c r="V30">
        <f>IF(AND(pomiary__2[[#This Row],[czujnik10]]&gt;-10, pomiary__2[[#This Row],[czujnik10]]&lt;15),1,0)</f>
        <v>1</v>
      </c>
      <c r="W30">
        <f>IF(AND(pomiary__2[[#This Row],[czujnik1]]&gt;15,pomiary__2[[#This Row],[czujnik1]]&lt;=20),1,0)</f>
        <v>0</v>
      </c>
      <c r="X30">
        <f>IF(AND(pomiary__2[[#This Row],[czujnik2]]&gt;15,pomiary__2[[#This Row],[czujnik2]]&lt;=20),1,0)</f>
        <v>0</v>
      </c>
      <c r="Y30">
        <f>IF(AND(pomiary__2[[#This Row],[czujnik3]]&gt;15,pomiary__2[[#This Row],[czujnik3]]&lt;=20),1,0)</f>
        <v>0</v>
      </c>
      <c r="Z30">
        <f>IF(AND(pomiary__2[[#This Row],[czujnik4]]&gt;15,pomiary__2[[#This Row],[czujnik4]]&lt;=20),1,0)</f>
        <v>0</v>
      </c>
      <c r="AA30">
        <f>IF(AND(pomiary__2[[#This Row],[czujnik5]]&gt;15,pomiary__2[[#This Row],[czujnik5]]&lt;=20),1,0)</f>
        <v>0</v>
      </c>
      <c r="AB30">
        <f>IF(AND(pomiary__2[[#This Row],[czujnik6]]&gt;15,pomiary__2[[#This Row],[czujnik6]]&lt;=20),1,0)</f>
        <v>0</v>
      </c>
      <c r="AC30">
        <f>IF(AND(pomiary__2[[#This Row],[czujnik7]]&gt;15,pomiary__2[[#This Row],[czujnik7]]&lt;=20),1,0)</f>
        <v>0</v>
      </c>
      <c r="AD30">
        <f>IF(AND(pomiary__2[[#This Row],[czujnik8]]&gt;15,pomiary__2[[#This Row],[czujnik8]]&lt;=20),1,0)</f>
        <v>0</v>
      </c>
      <c r="AE30">
        <f>IF(AND(pomiary__2[[#This Row],[czujnik9]]&gt;15,pomiary__2[[#This Row],[czujnik9]]&lt;=20),1,0)</f>
        <v>0</v>
      </c>
      <c r="AF30">
        <f>IF(AND(pomiary__2[[#This Row],[czujnik10]]&gt;15,pomiary__2[[#This Row],[czujnik10]]&lt;=20),1,0)</f>
        <v>0</v>
      </c>
    </row>
    <row r="31" spans="1:3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IF(AND(pomiary__2[[#This Row],[czujnik1]]&gt;-10, pomiary__2[[#This Row],[czujnik1]]&lt;15),1,0)</f>
        <v>1</v>
      </c>
      <c r="N31">
        <f>IF(AND(pomiary__2[[#This Row],[czujnik2]]&gt;-10, pomiary__2[[#This Row],[czujnik2]]&lt;15),1,0)</f>
        <v>1</v>
      </c>
      <c r="O31">
        <f>IF(AND(pomiary__2[[#This Row],[czujnik3]]&gt;-10, pomiary__2[[#This Row],[czujnik3]]&lt;15),1,0)</f>
        <v>1</v>
      </c>
      <c r="P31">
        <f>IF(AND(pomiary__2[[#This Row],[czujnik4]]&gt;-10, pomiary__2[[#This Row],[czujnik4]]&lt;15),1,0)</f>
        <v>1</v>
      </c>
      <c r="Q31">
        <f>IF(AND(pomiary__2[[#This Row],[czujnik5]]&gt;-10, pomiary__2[[#This Row],[czujnik5]]&lt;15),1,0)</f>
        <v>1</v>
      </c>
      <c r="R31">
        <f>IF(AND(pomiary__2[[#This Row],[czujnik6]]&gt;-10, pomiary__2[[#This Row],[czujnik6]]&lt;15),1,0)</f>
        <v>1</v>
      </c>
      <c r="S31">
        <f>IF(AND(pomiary__2[[#This Row],[czujnik7]]&gt;-10, pomiary__2[[#This Row],[czujnik7]]&lt;15),1,0)</f>
        <v>1</v>
      </c>
      <c r="T31">
        <f>IF(AND(pomiary__2[[#This Row],[czujnik8]]&gt;-10, pomiary__2[[#This Row],[czujnik8]]&lt;15),1,0)</f>
        <v>1</v>
      </c>
      <c r="U31">
        <f>IF(AND(pomiary__2[[#This Row],[czujnik9]]&gt;-10, pomiary__2[[#This Row],[czujnik9]]&lt;15),1,0)</f>
        <v>1</v>
      </c>
      <c r="V31">
        <f>IF(AND(pomiary__2[[#This Row],[czujnik10]]&gt;-10, pomiary__2[[#This Row],[czujnik10]]&lt;15),1,0)</f>
        <v>1</v>
      </c>
      <c r="W31">
        <f>IF(AND(pomiary__2[[#This Row],[czujnik1]]&gt;15,pomiary__2[[#This Row],[czujnik1]]&lt;=20),1,0)</f>
        <v>0</v>
      </c>
      <c r="X31">
        <f>IF(AND(pomiary__2[[#This Row],[czujnik2]]&gt;15,pomiary__2[[#This Row],[czujnik2]]&lt;=20),1,0)</f>
        <v>0</v>
      </c>
      <c r="Y31">
        <f>IF(AND(pomiary__2[[#This Row],[czujnik3]]&gt;15,pomiary__2[[#This Row],[czujnik3]]&lt;=20),1,0)</f>
        <v>0</v>
      </c>
      <c r="Z31">
        <f>IF(AND(pomiary__2[[#This Row],[czujnik4]]&gt;15,pomiary__2[[#This Row],[czujnik4]]&lt;=20),1,0)</f>
        <v>0</v>
      </c>
      <c r="AA31">
        <f>IF(AND(pomiary__2[[#This Row],[czujnik5]]&gt;15,pomiary__2[[#This Row],[czujnik5]]&lt;=20),1,0)</f>
        <v>0</v>
      </c>
      <c r="AB31">
        <f>IF(AND(pomiary__2[[#This Row],[czujnik6]]&gt;15,pomiary__2[[#This Row],[czujnik6]]&lt;=20),1,0)</f>
        <v>0</v>
      </c>
      <c r="AC31">
        <f>IF(AND(pomiary__2[[#This Row],[czujnik7]]&gt;15,pomiary__2[[#This Row],[czujnik7]]&lt;=20),1,0)</f>
        <v>0</v>
      </c>
      <c r="AD31">
        <f>IF(AND(pomiary__2[[#This Row],[czujnik8]]&gt;15,pomiary__2[[#This Row],[czujnik8]]&lt;=20),1,0)</f>
        <v>0</v>
      </c>
      <c r="AE31">
        <f>IF(AND(pomiary__2[[#This Row],[czujnik9]]&gt;15,pomiary__2[[#This Row],[czujnik9]]&lt;=20),1,0)</f>
        <v>0</v>
      </c>
      <c r="AF31">
        <f>IF(AND(pomiary__2[[#This Row],[czujnik10]]&gt;15,pomiary__2[[#This Row],[czujnik10]]&lt;=20),1,0)</f>
        <v>0</v>
      </c>
    </row>
    <row r="32" spans="1:3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IF(AND(pomiary__2[[#This Row],[czujnik1]]&gt;-10, pomiary__2[[#This Row],[czujnik1]]&lt;15),1,0)</f>
        <v>1</v>
      </c>
      <c r="N32">
        <f>IF(AND(pomiary__2[[#This Row],[czujnik2]]&gt;-10, pomiary__2[[#This Row],[czujnik2]]&lt;15),1,0)</f>
        <v>1</v>
      </c>
      <c r="O32">
        <f>IF(AND(pomiary__2[[#This Row],[czujnik3]]&gt;-10, pomiary__2[[#This Row],[czujnik3]]&lt;15),1,0)</f>
        <v>1</v>
      </c>
      <c r="P32">
        <f>IF(AND(pomiary__2[[#This Row],[czujnik4]]&gt;-10, pomiary__2[[#This Row],[czujnik4]]&lt;15),1,0)</f>
        <v>1</v>
      </c>
      <c r="Q32">
        <f>IF(AND(pomiary__2[[#This Row],[czujnik5]]&gt;-10, pomiary__2[[#This Row],[czujnik5]]&lt;15),1,0)</f>
        <v>1</v>
      </c>
      <c r="R32">
        <f>IF(AND(pomiary__2[[#This Row],[czujnik6]]&gt;-10, pomiary__2[[#This Row],[czujnik6]]&lt;15),1,0)</f>
        <v>1</v>
      </c>
      <c r="S32">
        <f>IF(AND(pomiary__2[[#This Row],[czujnik7]]&gt;-10, pomiary__2[[#This Row],[czujnik7]]&lt;15),1,0)</f>
        <v>1</v>
      </c>
      <c r="T32">
        <f>IF(AND(pomiary__2[[#This Row],[czujnik8]]&gt;-10, pomiary__2[[#This Row],[czujnik8]]&lt;15),1,0)</f>
        <v>1</v>
      </c>
      <c r="U32">
        <f>IF(AND(pomiary__2[[#This Row],[czujnik9]]&gt;-10, pomiary__2[[#This Row],[czujnik9]]&lt;15),1,0)</f>
        <v>1</v>
      </c>
      <c r="V32">
        <f>IF(AND(pomiary__2[[#This Row],[czujnik10]]&gt;-10, pomiary__2[[#This Row],[czujnik10]]&lt;15),1,0)</f>
        <v>1</v>
      </c>
      <c r="W32">
        <f>IF(AND(pomiary__2[[#This Row],[czujnik1]]&gt;15,pomiary__2[[#This Row],[czujnik1]]&lt;=20),1,0)</f>
        <v>0</v>
      </c>
      <c r="X32">
        <f>IF(AND(pomiary__2[[#This Row],[czujnik2]]&gt;15,pomiary__2[[#This Row],[czujnik2]]&lt;=20),1,0)</f>
        <v>0</v>
      </c>
      <c r="Y32">
        <f>IF(AND(pomiary__2[[#This Row],[czujnik3]]&gt;15,pomiary__2[[#This Row],[czujnik3]]&lt;=20),1,0)</f>
        <v>0</v>
      </c>
      <c r="Z32">
        <f>IF(AND(pomiary__2[[#This Row],[czujnik4]]&gt;15,pomiary__2[[#This Row],[czujnik4]]&lt;=20),1,0)</f>
        <v>0</v>
      </c>
      <c r="AA32">
        <f>IF(AND(pomiary__2[[#This Row],[czujnik5]]&gt;15,pomiary__2[[#This Row],[czujnik5]]&lt;=20),1,0)</f>
        <v>0</v>
      </c>
      <c r="AB32">
        <f>IF(AND(pomiary__2[[#This Row],[czujnik6]]&gt;15,pomiary__2[[#This Row],[czujnik6]]&lt;=20),1,0)</f>
        <v>0</v>
      </c>
      <c r="AC32">
        <f>IF(AND(pomiary__2[[#This Row],[czujnik7]]&gt;15,pomiary__2[[#This Row],[czujnik7]]&lt;=20),1,0)</f>
        <v>0</v>
      </c>
      <c r="AD32">
        <f>IF(AND(pomiary__2[[#This Row],[czujnik8]]&gt;15,pomiary__2[[#This Row],[czujnik8]]&lt;=20),1,0)</f>
        <v>0</v>
      </c>
      <c r="AE32">
        <f>IF(AND(pomiary__2[[#This Row],[czujnik9]]&gt;15,pomiary__2[[#This Row],[czujnik9]]&lt;=20),1,0)</f>
        <v>0</v>
      </c>
      <c r="AF32">
        <f>IF(AND(pomiary__2[[#This Row],[czujnik10]]&gt;15,pomiary__2[[#This Row],[czujnik10]]&lt;=20),1,0)</f>
        <v>0</v>
      </c>
    </row>
    <row r="33" spans="1:3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IF(AND(pomiary__2[[#This Row],[czujnik1]]&gt;-10, pomiary__2[[#This Row],[czujnik1]]&lt;15),1,0)</f>
        <v>1</v>
      </c>
      <c r="N33">
        <f>IF(AND(pomiary__2[[#This Row],[czujnik2]]&gt;-10, pomiary__2[[#This Row],[czujnik2]]&lt;15),1,0)</f>
        <v>1</v>
      </c>
      <c r="O33">
        <f>IF(AND(pomiary__2[[#This Row],[czujnik3]]&gt;-10, pomiary__2[[#This Row],[czujnik3]]&lt;15),1,0)</f>
        <v>1</v>
      </c>
      <c r="P33">
        <f>IF(AND(pomiary__2[[#This Row],[czujnik4]]&gt;-10, pomiary__2[[#This Row],[czujnik4]]&lt;15),1,0)</f>
        <v>1</v>
      </c>
      <c r="Q33">
        <f>IF(AND(pomiary__2[[#This Row],[czujnik5]]&gt;-10, pomiary__2[[#This Row],[czujnik5]]&lt;15),1,0)</f>
        <v>1</v>
      </c>
      <c r="R33">
        <f>IF(AND(pomiary__2[[#This Row],[czujnik6]]&gt;-10, pomiary__2[[#This Row],[czujnik6]]&lt;15),1,0)</f>
        <v>1</v>
      </c>
      <c r="S33">
        <f>IF(AND(pomiary__2[[#This Row],[czujnik7]]&gt;-10, pomiary__2[[#This Row],[czujnik7]]&lt;15),1,0)</f>
        <v>1</v>
      </c>
      <c r="T33">
        <f>IF(AND(pomiary__2[[#This Row],[czujnik8]]&gt;-10, pomiary__2[[#This Row],[czujnik8]]&lt;15),1,0)</f>
        <v>1</v>
      </c>
      <c r="U33">
        <f>IF(AND(pomiary__2[[#This Row],[czujnik9]]&gt;-10, pomiary__2[[#This Row],[czujnik9]]&lt;15),1,0)</f>
        <v>1</v>
      </c>
      <c r="V33">
        <f>IF(AND(pomiary__2[[#This Row],[czujnik10]]&gt;-10, pomiary__2[[#This Row],[czujnik10]]&lt;15),1,0)</f>
        <v>1</v>
      </c>
      <c r="W33">
        <f>IF(AND(pomiary__2[[#This Row],[czujnik1]]&gt;15,pomiary__2[[#This Row],[czujnik1]]&lt;=20),1,0)</f>
        <v>0</v>
      </c>
      <c r="X33">
        <f>IF(AND(pomiary__2[[#This Row],[czujnik2]]&gt;15,pomiary__2[[#This Row],[czujnik2]]&lt;=20),1,0)</f>
        <v>0</v>
      </c>
      <c r="Y33">
        <f>IF(AND(pomiary__2[[#This Row],[czujnik3]]&gt;15,pomiary__2[[#This Row],[czujnik3]]&lt;=20),1,0)</f>
        <v>0</v>
      </c>
      <c r="Z33">
        <f>IF(AND(pomiary__2[[#This Row],[czujnik4]]&gt;15,pomiary__2[[#This Row],[czujnik4]]&lt;=20),1,0)</f>
        <v>0</v>
      </c>
      <c r="AA33">
        <f>IF(AND(pomiary__2[[#This Row],[czujnik5]]&gt;15,pomiary__2[[#This Row],[czujnik5]]&lt;=20),1,0)</f>
        <v>0</v>
      </c>
      <c r="AB33">
        <f>IF(AND(pomiary__2[[#This Row],[czujnik6]]&gt;15,pomiary__2[[#This Row],[czujnik6]]&lt;=20),1,0)</f>
        <v>0</v>
      </c>
      <c r="AC33">
        <f>IF(AND(pomiary__2[[#This Row],[czujnik7]]&gt;15,pomiary__2[[#This Row],[czujnik7]]&lt;=20),1,0)</f>
        <v>0</v>
      </c>
      <c r="AD33">
        <f>IF(AND(pomiary__2[[#This Row],[czujnik8]]&gt;15,pomiary__2[[#This Row],[czujnik8]]&lt;=20),1,0)</f>
        <v>0</v>
      </c>
      <c r="AE33">
        <f>IF(AND(pomiary__2[[#This Row],[czujnik9]]&gt;15,pomiary__2[[#This Row],[czujnik9]]&lt;=20),1,0)</f>
        <v>0</v>
      </c>
      <c r="AF33">
        <f>IF(AND(pomiary__2[[#This Row],[czujnik10]]&gt;15,pomiary__2[[#This Row],[czujnik10]]&lt;=20),1,0)</f>
        <v>0</v>
      </c>
    </row>
    <row r="34" spans="1:3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IF(AND(pomiary__2[[#This Row],[czujnik1]]&gt;-10, pomiary__2[[#This Row],[czujnik1]]&lt;15),1,0)</f>
        <v>1</v>
      </c>
      <c r="N34">
        <f>IF(AND(pomiary__2[[#This Row],[czujnik2]]&gt;-10, pomiary__2[[#This Row],[czujnik2]]&lt;15),1,0)</f>
        <v>1</v>
      </c>
      <c r="O34">
        <f>IF(AND(pomiary__2[[#This Row],[czujnik3]]&gt;-10, pomiary__2[[#This Row],[czujnik3]]&lt;15),1,0)</f>
        <v>1</v>
      </c>
      <c r="P34">
        <f>IF(AND(pomiary__2[[#This Row],[czujnik4]]&gt;-10, pomiary__2[[#This Row],[czujnik4]]&lt;15),1,0)</f>
        <v>1</v>
      </c>
      <c r="Q34">
        <f>IF(AND(pomiary__2[[#This Row],[czujnik5]]&gt;-10, pomiary__2[[#This Row],[czujnik5]]&lt;15),1,0)</f>
        <v>1</v>
      </c>
      <c r="R34">
        <f>IF(AND(pomiary__2[[#This Row],[czujnik6]]&gt;-10, pomiary__2[[#This Row],[czujnik6]]&lt;15),1,0)</f>
        <v>1</v>
      </c>
      <c r="S34">
        <f>IF(AND(pomiary__2[[#This Row],[czujnik7]]&gt;-10, pomiary__2[[#This Row],[czujnik7]]&lt;15),1,0)</f>
        <v>1</v>
      </c>
      <c r="T34">
        <f>IF(AND(pomiary__2[[#This Row],[czujnik8]]&gt;-10, pomiary__2[[#This Row],[czujnik8]]&lt;15),1,0)</f>
        <v>1</v>
      </c>
      <c r="U34">
        <f>IF(AND(pomiary__2[[#This Row],[czujnik9]]&gt;-10, pomiary__2[[#This Row],[czujnik9]]&lt;15),1,0)</f>
        <v>1</v>
      </c>
      <c r="V34">
        <f>IF(AND(pomiary__2[[#This Row],[czujnik10]]&gt;-10, pomiary__2[[#This Row],[czujnik10]]&lt;15),1,0)</f>
        <v>1</v>
      </c>
      <c r="W34">
        <f>IF(AND(pomiary__2[[#This Row],[czujnik1]]&gt;15,pomiary__2[[#This Row],[czujnik1]]&lt;=20),1,0)</f>
        <v>0</v>
      </c>
      <c r="X34">
        <f>IF(AND(pomiary__2[[#This Row],[czujnik2]]&gt;15,pomiary__2[[#This Row],[czujnik2]]&lt;=20),1,0)</f>
        <v>0</v>
      </c>
      <c r="Y34">
        <f>IF(AND(pomiary__2[[#This Row],[czujnik3]]&gt;15,pomiary__2[[#This Row],[czujnik3]]&lt;=20),1,0)</f>
        <v>0</v>
      </c>
      <c r="Z34">
        <f>IF(AND(pomiary__2[[#This Row],[czujnik4]]&gt;15,pomiary__2[[#This Row],[czujnik4]]&lt;=20),1,0)</f>
        <v>0</v>
      </c>
      <c r="AA34">
        <f>IF(AND(pomiary__2[[#This Row],[czujnik5]]&gt;15,pomiary__2[[#This Row],[czujnik5]]&lt;=20),1,0)</f>
        <v>0</v>
      </c>
      <c r="AB34">
        <f>IF(AND(pomiary__2[[#This Row],[czujnik6]]&gt;15,pomiary__2[[#This Row],[czujnik6]]&lt;=20),1,0)</f>
        <v>0</v>
      </c>
      <c r="AC34">
        <f>IF(AND(pomiary__2[[#This Row],[czujnik7]]&gt;15,pomiary__2[[#This Row],[czujnik7]]&lt;=20),1,0)</f>
        <v>0</v>
      </c>
      <c r="AD34">
        <f>IF(AND(pomiary__2[[#This Row],[czujnik8]]&gt;15,pomiary__2[[#This Row],[czujnik8]]&lt;=20),1,0)</f>
        <v>0</v>
      </c>
      <c r="AE34">
        <f>IF(AND(pomiary__2[[#This Row],[czujnik9]]&gt;15,pomiary__2[[#This Row],[czujnik9]]&lt;=20),1,0)</f>
        <v>0</v>
      </c>
      <c r="AF34">
        <f>IF(AND(pomiary__2[[#This Row],[czujnik10]]&gt;15,pomiary__2[[#This Row],[czujnik10]]&lt;=20),1,0)</f>
        <v>0</v>
      </c>
    </row>
    <row r="35" spans="1:3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IF(AND(pomiary__2[[#This Row],[czujnik1]]&gt;-10, pomiary__2[[#This Row],[czujnik1]]&lt;15),1,0)</f>
        <v>1</v>
      </c>
      <c r="N35">
        <f>IF(AND(pomiary__2[[#This Row],[czujnik2]]&gt;-10, pomiary__2[[#This Row],[czujnik2]]&lt;15),1,0)</f>
        <v>1</v>
      </c>
      <c r="O35">
        <f>IF(AND(pomiary__2[[#This Row],[czujnik3]]&gt;-10, pomiary__2[[#This Row],[czujnik3]]&lt;15),1,0)</f>
        <v>1</v>
      </c>
      <c r="P35">
        <f>IF(AND(pomiary__2[[#This Row],[czujnik4]]&gt;-10, pomiary__2[[#This Row],[czujnik4]]&lt;15),1,0)</f>
        <v>1</v>
      </c>
      <c r="Q35">
        <f>IF(AND(pomiary__2[[#This Row],[czujnik5]]&gt;-10, pomiary__2[[#This Row],[czujnik5]]&lt;15),1,0)</f>
        <v>1</v>
      </c>
      <c r="R35">
        <f>IF(AND(pomiary__2[[#This Row],[czujnik6]]&gt;-10, pomiary__2[[#This Row],[czujnik6]]&lt;15),1,0)</f>
        <v>1</v>
      </c>
      <c r="S35">
        <f>IF(AND(pomiary__2[[#This Row],[czujnik7]]&gt;-10, pomiary__2[[#This Row],[czujnik7]]&lt;15),1,0)</f>
        <v>1</v>
      </c>
      <c r="T35">
        <f>IF(AND(pomiary__2[[#This Row],[czujnik8]]&gt;-10, pomiary__2[[#This Row],[czujnik8]]&lt;15),1,0)</f>
        <v>1</v>
      </c>
      <c r="U35">
        <f>IF(AND(pomiary__2[[#This Row],[czujnik9]]&gt;-10, pomiary__2[[#This Row],[czujnik9]]&lt;15),1,0)</f>
        <v>1</v>
      </c>
      <c r="V35">
        <f>IF(AND(pomiary__2[[#This Row],[czujnik10]]&gt;-10, pomiary__2[[#This Row],[czujnik10]]&lt;15),1,0)</f>
        <v>1</v>
      </c>
      <c r="W35">
        <f>IF(AND(pomiary__2[[#This Row],[czujnik1]]&gt;15,pomiary__2[[#This Row],[czujnik1]]&lt;=20),1,0)</f>
        <v>0</v>
      </c>
      <c r="X35">
        <f>IF(AND(pomiary__2[[#This Row],[czujnik2]]&gt;15,pomiary__2[[#This Row],[czujnik2]]&lt;=20),1,0)</f>
        <v>0</v>
      </c>
      <c r="Y35">
        <f>IF(AND(pomiary__2[[#This Row],[czujnik3]]&gt;15,pomiary__2[[#This Row],[czujnik3]]&lt;=20),1,0)</f>
        <v>0</v>
      </c>
      <c r="Z35">
        <f>IF(AND(pomiary__2[[#This Row],[czujnik4]]&gt;15,pomiary__2[[#This Row],[czujnik4]]&lt;=20),1,0)</f>
        <v>0</v>
      </c>
      <c r="AA35">
        <f>IF(AND(pomiary__2[[#This Row],[czujnik5]]&gt;15,pomiary__2[[#This Row],[czujnik5]]&lt;=20),1,0)</f>
        <v>0</v>
      </c>
      <c r="AB35">
        <f>IF(AND(pomiary__2[[#This Row],[czujnik6]]&gt;15,pomiary__2[[#This Row],[czujnik6]]&lt;=20),1,0)</f>
        <v>0</v>
      </c>
      <c r="AC35">
        <f>IF(AND(pomiary__2[[#This Row],[czujnik7]]&gt;15,pomiary__2[[#This Row],[czujnik7]]&lt;=20),1,0)</f>
        <v>0</v>
      </c>
      <c r="AD35">
        <f>IF(AND(pomiary__2[[#This Row],[czujnik8]]&gt;15,pomiary__2[[#This Row],[czujnik8]]&lt;=20),1,0)</f>
        <v>0</v>
      </c>
      <c r="AE35">
        <f>IF(AND(pomiary__2[[#This Row],[czujnik9]]&gt;15,pomiary__2[[#This Row],[czujnik9]]&lt;=20),1,0)</f>
        <v>0</v>
      </c>
      <c r="AF35">
        <f>IF(AND(pomiary__2[[#This Row],[czujnik10]]&gt;15,pomiary__2[[#This Row],[czujnik10]]&lt;=20),1,0)</f>
        <v>0</v>
      </c>
    </row>
    <row r="36" spans="1:3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IF(AND(pomiary__2[[#This Row],[czujnik1]]&gt;-10, pomiary__2[[#This Row],[czujnik1]]&lt;15),1,0)</f>
        <v>1</v>
      </c>
      <c r="N36">
        <f>IF(AND(pomiary__2[[#This Row],[czujnik2]]&gt;-10, pomiary__2[[#This Row],[czujnik2]]&lt;15),1,0)</f>
        <v>1</v>
      </c>
      <c r="O36">
        <f>IF(AND(pomiary__2[[#This Row],[czujnik3]]&gt;-10, pomiary__2[[#This Row],[czujnik3]]&lt;15),1,0)</f>
        <v>1</v>
      </c>
      <c r="P36">
        <f>IF(AND(pomiary__2[[#This Row],[czujnik4]]&gt;-10, pomiary__2[[#This Row],[czujnik4]]&lt;15),1,0)</f>
        <v>1</v>
      </c>
      <c r="Q36">
        <f>IF(AND(pomiary__2[[#This Row],[czujnik5]]&gt;-10, pomiary__2[[#This Row],[czujnik5]]&lt;15),1,0)</f>
        <v>1</v>
      </c>
      <c r="R36">
        <f>IF(AND(pomiary__2[[#This Row],[czujnik6]]&gt;-10, pomiary__2[[#This Row],[czujnik6]]&lt;15),1,0)</f>
        <v>1</v>
      </c>
      <c r="S36">
        <f>IF(AND(pomiary__2[[#This Row],[czujnik7]]&gt;-10, pomiary__2[[#This Row],[czujnik7]]&lt;15),1,0)</f>
        <v>1</v>
      </c>
      <c r="T36">
        <f>IF(AND(pomiary__2[[#This Row],[czujnik8]]&gt;-10, pomiary__2[[#This Row],[czujnik8]]&lt;15),1,0)</f>
        <v>1</v>
      </c>
      <c r="U36">
        <f>IF(AND(pomiary__2[[#This Row],[czujnik9]]&gt;-10, pomiary__2[[#This Row],[czujnik9]]&lt;15),1,0)</f>
        <v>1</v>
      </c>
      <c r="V36">
        <f>IF(AND(pomiary__2[[#This Row],[czujnik10]]&gt;-10, pomiary__2[[#This Row],[czujnik10]]&lt;15),1,0)</f>
        <v>1</v>
      </c>
      <c r="W36">
        <f>IF(AND(pomiary__2[[#This Row],[czujnik1]]&gt;15,pomiary__2[[#This Row],[czujnik1]]&lt;=20),1,0)</f>
        <v>0</v>
      </c>
      <c r="X36">
        <f>IF(AND(pomiary__2[[#This Row],[czujnik2]]&gt;15,pomiary__2[[#This Row],[czujnik2]]&lt;=20),1,0)</f>
        <v>0</v>
      </c>
      <c r="Y36">
        <f>IF(AND(pomiary__2[[#This Row],[czujnik3]]&gt;15,pomiary__2[[#This Row],[czujnik3]]&lt;=20),1,0)</f>
        <v>0</v>
      </c>
      <c r="Z36">
        <f>IF(AND(pomiary__2[[#This Row],[czujnik4]]&gt;15,pomiary__2[[#This Row],[czujnik4]]&lt;=20),1,0)</f>
        <v>0</v>
      </c>
      <c r="AA36">
        <f>IF(AND(pomiary__2[[#This Row],[czujnik5]]&gt;15,pomiary__2[[#This Row],[czujnik5]]&lt;=20),1,0)</f>
        <v>0</v>
      </c>
      <c r="AB36">
        <f>IF(AND(pomiary__2[[#This Row],[czujnik6]]&gt;15,pomiary__2[[#This Row],[czujnik6]]&lt;=20),1,0)</f>
        <v>0</v>
      </c>
      <c r="AC36">
        <f>IF(AND(pomiary__2[[#This Row],[czujnik7]]&gt;15,pomiary__2[[#This Row],[czujnik7]]&lt;=20),1,0)</f>
        <v>0</v>
      </c>
      <c r="AD36">
        <f>IF(AND(pomiary__2[[#This Row],[czujnik8]]&gt;15,pomiary__2[[#This Row],[czujnik8]]&lt;=20),1,0)</f>
        <v>0</v>
      </c>
      <c r="AE36">
        <f>IF(AND(pomiary__2[[#This Row],[czujnik9]]&gt;15,pomiary__2[[#This Row],[czujnik9]]&lt;=20),1,0)</f>
        <v>0</v>
      </c>
      <c r="AF36">
        <f>IF(AND(pomiary__2[[#This Row],[czujnik10]]&gt;15,pomiary__2[[#This Row],[czujnik10]]&lt;=20),1,0)</f>
        <v>0</v>
      </c>
    </row>
    <row r="37" spans="1:3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IF(AND(pomiary__2[[#This Row],[czujnik1]]&gt;-10, pomiary__2[[#This Row],[czujnik1]]&lt;15),1,0)</f>
        <v>1</v>
      </c>
      <c r="N37">
        <f>IF(AND(pomiary__2[[#This Row],[czujnik2]]&gt;-10, pomiary__2[[#This Row],[czujnik2]]&lt;15),1,0)</f>
        <v>1</v>
      </c>
      <c r="O37">
        <f>IF(AND(pomiary__2[[#This Row],[czujnik3]]&gt;-10, pomiary__2[[#This Row],[czujnik3]]&lt;15),1,0)</f>
        <v>1</v>
      </c>
      <c r="P37">
        <f>IF(AND(pomiary__2[[#This Row],[czujnik4]]&gt;-10, pomiary__2[[#This Row],[czujnik4]]&lt;15),1,0)</f>
        <v>1</v>
      </c>
      <c r="Q37">
        <f>IF(AND(pomiary__2[[#This Row],[czujnik5]]&gt;-10, pomiary__2[[#This Row],[czujnik5]]&lt;15),1,0)</f>
        <v>1</v>
      </c>
      <c r="R37">
        <f>IF(AND(pomiary__2[[#This Row],[czujnik6]]&gt;-10, pomiary__2[[#This Row],[czujnik6]]&lt;15),1,0)</f>
        <v>1</v>
      </c>
      <c r="S37">
        <f>IF(AND(pomiary__2[[#This Row],[czujnik7]]&gt;-10, pomiary__2[[#This Row],[czujnik7]]&lt;15),1,0)</f>
        <v>1</v>
      </c>
      <c r="T37">
        <f>IF(AND(pomiary__2[[#This Row],[czujnik8]]&gt;-10, pomiary__2[[#This Row],[czujnik8]]&lt;15),1,0)</f>
        <v>1</v>
      </c>
      <c r="U37">
        <f>IF(AND(pomiary__2[[#This Row],[czujnik9]]&gt;-10, pomiary__2[[#This Row],[czujnik9]]&lt;15),1,0)</f>
        <v>1</v>
      </c>
      <c r="V37">
        <f>IF(AND(pomiary__2[[#This Row],[czujnik10]]&gt;-10, pomiary__2[[#This Row],[czujnik10]]&lt;15),1,0)</f>
        <v>1</v>
      </c>
      <c r="W37">
        <f>IF(AND(pomiary__2[[#This Row],[czujnik1]]&gt;15,pomiary__2[[#This Row],[czujnik1]]&lt;=20),1,0)</f>
        <v>0</v>
      </c>
      <c r="X37">
        <f>IF(AND(pomiary__2[[#This Row],[czujnik2]]&gt;15,pomiary__2[[#This Row],[czujnik2]]&lt;=20),1,0)</f>
        <v>0</v>
      </c>
      <c r="Y37">
        <f>IF(AND(pomiary__2[[#This Row],[czujnik3]]&gt;15,pomiary__2[[#This Row],[czujnik3]]&lt;=20),1,0)</f>
        <v>0</v>
      </c>
      <c r="Z37">
        <f>IF(AND(pomiary__2[[#This Row],[czujnik4]]&gt;15,pomiary__2[[#This Row],[czujnik4]]&lt;=20),1,0)</f>
        <v>0</v>
      </c>
      <c r="AA37">
        <f>IF(AND(pomiary__2[[#This Row],[czujnik5]]&gt;15,pomiary__2[[#This Row],[czujnik5]]&lt;=20),1,0)</f>
        <v>0</v>
      </c>
      <c r="AB37">
        <f>IF(AND(pomiary__2[[#This Row],[czujnik6]]&gt;15,pomiary__2[[#This Row],[czujnik6]]&lt;=20),1,0)</f>
        <v>0</v>
      </c>
      <c r="AC37">
        <f>IF(AND(pomiary__2[[#This Row],[czujnik7]]&gt;15,pomiary__2[[#This Row],[czujnik7]]&lt;=20),1,0)</f>
        <v>0</v>
      </c>
      <c r="AD37">
        <f>IF(AND(pomiary__2[[#This Row],[czujnik8]]&gt;15,pomiary__2[[#This Row],[czujnik8]]&lt;=20),1,0)</f>
        <v>0</v>
      </c>
      <c r="AE37">
        <f>IF(AND(pomiary__2[[#This Row],[czujnik9]]&gt;15,pomiary__2[[#This Row],[czujnik9]]&lt;=20),1,0)</f>
        <v>0</v>
      </c>
      <c r="AF37">
        <f>IF(AND(pomiary__2[[#This Row],[czujnik10]]&gt;15,pomiary__2[[#This Row],[czujnik10]]&lt;=20),1,0)</f>
        <v>0</v>
      </c>
    </row>
    <row r="38" spans="1:3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IF(AND(pomiary__2[[#This Row],[czujnik1]]&gt;-10, pomiary__2[[#This Row],[czujnik1]]&lt;15),1,0)</f>
        <v>1</v>
      </c>
      <c r="N38">
        <f>IF(AND(pomiary__2[[#This Row],[czujnik2]]&gt;-10, pomiary__2[[#This Row],[czujnik2]]&lt;15),1,0)</f>
        <v>1</v>
      </c>
      <c r="O38">
        <f>IF(AND(pomiary__2[[#This Row],[czujnik3]]&gt;-10, pomiary__2[[#This Row],[czujnik3]]&lt;15),1,0)</f>
        <v>1</v>
      </c>
      <c r="P38">
        <f>IF(AND(pomiary__2[[#This Row],[czujnik4]]&gt;-10, pomiary__2[[#This Row],[czujnik4]]&lt;15),1,0)</f>
        <v>1</v>
      </c>
      <c r="Q38">
        <f>IF(AND(pomiary__2[[#This Row],[czujnik5]]&gt;-10, pomiary__2[[#This Row],[czujnik5]]&lt;15),1,0)</f>
        <v>1</v>
      </c>
      <c r="R38">
        <f>IF(AND(pomiary__2[[#This Row],[czujnik6]]&gt;-10, pomiary__2[[#This Row],[czujnik6]]&lt;15),1,0)</f>
        <v>1</v>
      </c>
      <c r="S38">
        <f>IF(AND(pomiary__2[[#This Row],[czujnik7]]&gt;-10, pomiary__2[[#This Row],[czujnik7]]&lt;15),1,0)</f>
        <v>1</v>
      </c>
      <c r="T38">
        <f>IF(AND(pomiary__2[[#This Row],[czujnik8]]&gt;-10, pomiary__2[[#This Row],[czujnik8]]&lt;15),1,0)</f>
        <v>1</v>
      </c>
      <c r="U38">
        <f>IF(AND(pomiary__2[[#This Row],[czujnik9]]&gt;-10, pomiary__2[[#This Row],[czujnik9]]&lt;15),1,0)</f>
        <v>1</v>
      </c>
      <c r="V38">
        <f>IF(AND(pomiary__2[[#This Row],[czujnik10]]&gt;-10, pomiary__2[[#This Row],[czujnik10]]&lt;15),1,0)</f>
        <v>1</v>
      </c>
      <c r="W38">
        <f>IF(AND(pomiary__2[[#This Row],[czujnik1]]&gt;15,pomiary__2[[#This Row],[czujnik1]]&lt;=20),1,0)</f>
        <v>0</v>
      </c>
      <c r="X38">
        <f>IF(AND(pomiary__2[[#This Row],[czujnik2]]&gt;15,pomiary__2[[#This Row],[czujnik2]]&lt;=20),1,0)</f>
        <v>0</v>
      </c>
      <c r="Y38">
        <f>IF(AND(pomiary__2[[#This Row],[czujnik3]]&gt;15,pomiary__2[[#This Row],[czujnik3]]&lt;=20),1,0)</f>
        <v>0</v>
      </c>
      <c r="Z38">
        <f>IF(AND(pomiary__2[[#This Row],[czujnik4]]&gt;15,pomiary__2[[#This Row],[czujnik4]]&lt;=20),1,0)</f>
        <v>0</v>
      </c>
      <c r="AA38">
        <f>IF(AND(pomiary__2[[#This Row],[czujnik5]]&gt;15,pomiary__2[[#This Row],[czujnik5]]&lt;=20),1,0)</f>
        <v>0</v>
      </c>
      <c r="AB38">
        <f>IF(AND(pomiary__2[[#This Row],[czujnik6]]&gt;15,pomiary__2[[#This Row],[czujnik6]]&lt;=20),1,0)</f>
        <v>0</v>
      </c>
      <c r="AC38">
        <f>IF(AND(pomiary__2[[#This Row],[czujnik7]]&gt;15,pomiary__2[[#This Row],[czujnik7]]&lt;=20),1,0)</f>
        <v>0</v>
      </c>
      <c r="AD38">
        <f>IF(AND(pomiary__2[[#This Row],[czujnik8]]&gt;15,pomiary__2[[#This Row],[czujnik8]]&lt;=20),1,0)</f>
        <v>0</v>
      </c>
      <c r="AE38">
        <f>IF(AND(pomiary__2[[#This Row],[czujnik9]]&gt;15,pomiary__2[[#This Row],[czujnik9]]&lt;=20),1,0)</f>
        <v>0</v>
      </c>
      <c r="AF38">
        <f>IF(AND(pomiary__2[[#This Row],[czujnik10]]&gt;15,pomiary__2[[#This Row],[czujnik10]]&lt;=20),1,0)</f>
        <v>0</v>
      </c>
    </row>
    <row r="39" spans="1:3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IF(AND(pomiary__2[[#This Row],[czujnik1]]&gt;-10, pomiary__2[[#This Row],[czujnik1]]&lt;15),1,0)</f>
        <v>1</v>
      </c>
      <c r="N39">
        <f>IF(AND(pomiary__2[[#This Row],[czujnik2]]&gt;-10, pomiary__2[[#This Row],[czujnik2]]&lt;15),1,0)</f>
        <v>1</v>
      </c>
      <c r="O39">
        <f>IF(AND(pomiary__2[[#This Row],[czujnik3]]&gt;-10, pomiary__2[[#This Row],[czujnik3]]&lt;15),1,0)</f>
        <v>1</v>
      </c>
      <c r="P39">
        <f>IF(AND(pomiary__2[[#This Row],[czujnik4]]&gt;-10, pomiary__2[[#This Row],[czujnik4]]&lt;15),1,0)</f>
        <v>1</v>
      </c>
      <c r="Q39">
        <f>IF(AND(pomiary__2[[#This Row],[czujnik5]]&gt;-10, pomiary__2[[#This Row],[czujnik5]]&lt;15),1,0)</f>
        <v>1</v>
      </c>
      <c r="R39">
        <f>IF(AND(pomiary__2[[#This Row],[czujnik6]]&gt;-10, pomiary__2[[#This Row],[czujnik6]]&lt;15),1,0)</f>
        <v>1</v>
      </c>
      <c r="S39">
        <f>IF(AND(pomiary__2[[#This Row],[czujnik7]]&gt;-10, pomiary__2[[#This Row],[czujnik7]]&lt;15),1,0)</f>
        <v>1</v>
      </c>
      <c r="T39">
        <f>IF(AND(pomiary__2[[#This Row],[czujnik8]]&gt;-10, pomiary__2[[#This Row],[czujnik8]]&lt;15),1,0)</f>
        <v>1</v>
      </c>
      <c r="U39">
        <f>IF(AND(pomiary__2[[#This Row],[czujnik9]]&gt;-10, pomiary__2[[#This Row],[czujnik9]]&lt;15),1,0)</f>
        <v>1</v>
      </c>
      <c r="V39">
        <f>IF(AND(pomiary__2[[#This Row],[czujnik10]]&gt;-10, pomiary__2[[#This Row],[czujnik10]]&lt;15),1,0)</f>
        <v>1</v>
      </c>
      <c r="W39">
        <f>IF(AND(pomiary__2[[#This Row],[czujnik1]]&gt;15,pomiary__2[[#This Row],[czujnik1]]&lt;=20),1,0)</f>
        <v>0</v>
      </c>
      <c r="X39">
        <f>IF(AND(pomiary__2[[#This Row],[czujnik2]]&gt;15,pomiary__2[[#This Row],[czujnik2]]&lt;=20),1,0)</f>
        <v>0</v>
      </c>
      <c r="Y39">
        <f>IF(AND(pomiary__2[[#This Row],[czujnik3]]&gt;15,pomiary__2[[#This Row],[czujnik3]]&lt;=20),1,0)</f>
        <v>0</v>
      </c>
      <c r="Z39">
        <f>IF(AND(pomiary__2[[#This Row],[czujnik4]]&gt;15,pomiary__2[[#This Row],[czujnik4]]&lt;=20),1,0)</f>
        <v>0</v>
      </c>
      <c r="AA39">
        <f>IF(AND(pomiary__2[[#This Row],[czujnik5]]&gt;15,pomiary__2[[#This Row],[czujnik5]]&lt;=20),1,0)</f>
        <v>0</v>
      </c>
      <c r="AB39">
        <f>IF(AND(pomiary__2[[#This Row],[czujnik6]]&gt;15,pomiary__2[[#This Row],[czujnik6]]&lt;=20),1,0)</f>
        <v>0</v>
      </c>
      <c r="AC39">
        <f>IF(AND(pomiary__2[[#This Row],[czujnik7]]&gt;15,pomiary__2[[#This Row],[czujnik7]]&lt;=20),1,0)</f>
        <v>0</v>
      </c>
      <c r="AD39">
        <f>IF(AND(pomiary__2[[#This Row],[czujnik8]]&gt;15,pomiary__2[[#This Row],[czujnik8]]&lt;=20),1,0)</f>
        <v>0</v>
      </c>
      <c r="AE39">
        <f>IF(AND(pomiary__2[[#This Row],[czujnik9]]&gt;15,pomiary__2[[#This Row],[czujnik9]]&lt;=20),1,0)</f>
        <v>0</v>
      </c>
      <c r="AF39">
        <f>IF(AND(pomiary__2[[#This Row],[czujnik10]]&gt;15,pomiary__2[[#This Row],[czujnik10]]&lt;=20),1,0)</f>
        <v>0</v>
      </c>
    </row>
    <row r="40" spans="1:3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IF(AND(pomiary__2[[#This Row],[czujnik1]]&gt;-10, pomiary__2[[#This Row],[czujnik1]]&lt;15),1,0)</f>
        <v>1</v>
      </c>
      <c r="N40">
        <f>IF(AND(pomiary__2[[#This Row],[czujnik2]]&gt;-10, pomiary__2[[#This Row],[czujnik2]]&lt;15),1,0)</f>
        <v>1</v>
      </c>
      <c r="O40">
        <f>IF(AND(pomiary__2[[#This Row],[czujnik3]]&gt;-10, pomiary__2[[#This Row],[czujnik3]]&lt;15),1,0)</f>
        <v>1</v>
      </c>
      <c r="P40">
        <f>IF(AND(pomiary__2[[#This Row],[czujnik4]]&gt;-10, pomiary__2[[#This Row],[czujnik4]]&lt;15),1,0)</f>
        <v>1</v>
      </c>
      <c r="Q40">
        <f>IF(AND(pomiary__2[[#This Row],[czujnik5]]&gt;-10, pomiary__2[[#This Row],[czujnik5]]&lt;15),1,0)</f>
        <v>1</v>
      </c>
      <c r="R40">
        <f>IF(AND(pomiary__2[[#This Row],[czujnik6]]&gt;-10, pomiary__2[[#This Row],[czujnik6]]&lt;15),1,0)</f>
        <v>1</v>
      </c>
      <c r="S40">
        <f>IF(AND(pomiary__2[[#This Row],[czujnik7]]&gt;-10, pomiary__2[[#This Row],[czujnik7]]&lt;15),1,0)</f>
        <v>1</v>
      </c>
      <c r="T40">
        <f>IF(AND(pomiary__2[[#This Row],[czujnik8]]&gt;-10, pomiary__2[[#This Row],[czujnik8]]&lt;15),1,0)</f>
        <v>1</v>
      </c>
      <c r="U40">
        <f>IF(AND(pomiary__2[[#This Row],[czujnik9]]&gt;-10, pomiary__2[[#This Row],[czujnik9]]&lt;15),1,0)</f>
        <v>1</v>
      </c>
      <c r="V40">
        <f>IF(AND(pomiary__2[[#This Row],[czujnik10]]&gt;-10, pomiary__2[[#This Row],[czujnik10]]&lt;15),1,0)</f>
        <v>1</v>
      </c>
      <c r="W40">
        <f>IF(AND(pomiary__2[[#This Row],[czujnik1]]&gt;15,pomiary__2[[#This Row],[czujnik1]]&lt;=20),1,0)</f>
        <v>0</v>
      </c>
      <c r="X40">
        <f>IF(AND(pomiary__2[[#This Row],[czujnik2]]&gt;15,pomiary__2[[#This Row],[czujnik2]]&lt;=20),1,0)</f>
        <v>0</v>
      </c>
      <c r="Y40">
        <f>IF(AND(pomiary__2[[#This Row],[czujnik3]]&gt;15,pomiary__2[[#This Row],[czujnik3]]&lt;=20),1,0)</f>
        <v>0</v>
      </c>
      <c r="Z40">
        <f>IF(AND(pomiary__2[[#This Row],[czujnik4]]&gt;15,pomiary__2[[#This Row],[czujnik4]]&lt;=20),1,0)</f>
        <v>0</v>
      </c>
      <c r="AA40">
        <f>IF(AND(pomiary__2[[#This Row],[czujnik5]]&gt;15,pomiary__2[[#This Row],[czujnik5]]&lt;=20),1,0)</f>
        <v>0</v>
      </c>
      <c r="AB40">
        <f>IF(AND(pomiary__2[[#This Row],[czujnik6]]&gt;15,pomiary__2[[#This Row],[czujnik6]]&lt;=20),1,0)</f>
        <v>0</v>
      </c>
      <c r="AC40">
        <f>IF(AND(pomiary__2[[#This Row],[czujnik7]]&gt;15,pomiary__2[[#This Row],[czujnik7]]&lt;=20),1,0)</f>
        <v>0</v>
      </c>
      <c r="AD40">
        <f>IF(AND(pomiary__2[[#This Row],[czujnik8]]&gt;15,pomiary__2[[#This Row],[czujnik8]]&lt;=20),1,0)</f>
        <v>0</v>
      </c>
      <c r="AE40">
        <f>IF(AND(pomiary__2[[#This Row],[czujnik9]]&gt;15,pomiary__2[[#This Row],[czujnik9]]&lt;=20),1,0)</f>
        <v>0</v>
      </c>
      <c r="AF40">
        <f>IF(AND(pomiary__2[[#This Row],[czujnik10]]&gt;15,pomiary__2[[#This Row],[czujnik10]]&lt;=20),1,0)</f>
        <v>0</v>
      </c>
    </row>
    <row r="41" spans="1:3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IF(AND(pomiary__2[[#This Row],[czujnik1]]&gt;-10, pomiary__2[[#This Row],[czujnik1]]&lt;15),1,0)</f>
        <v>1</v>
      </c>
      <c r="N41">
        <f>IF(AND(pomiary__2[[#This Row],[czujnik2]]&gt;-10, pomiary__2[[#This Row],[czujnik2]]&lt;15),1,0)</f>
        <v>1</v>
      </c>
      <c r="O41">
        <f>IF(AND(pomiary__2[[#This Row],[czujnik3]]&gt;-10, pomiary__2[[#This Row],[czujnik3]]&lt;15),1,0)</f>
        <v>1</v>
      </c>
      <c r="P41">
        <f>IF(AND(pomiary__2[[#This Row],[czujnik4]]&gt;-10, pomiary__2[[#This Row],[czujnik4]]&lt;15),1,0)</f>
        <v>1</v>
      </c>
      <c r="Q41">
        <f>IF(AND(pomiary__2[[#This Row],[czujnik5]]&gt;-10, pomiary__2[[#This Row],[czujnik5]]&lt;15),1,0)</f>
        <v>1</v>
      </c>
      <c r="R41">
        <f>IF(AND(pomiary__2[[#This Row],[czujnik6]]&gt;-10, pomiary__2[[#This Row],[czujnik6]]&lt;15),1,0)</f>
        <v>1</v>
      </c>
      <c r="S41">
        <f>IF(AND(pomiary__2[[#This Row],[czujnik7]]&gt;-10, pomiary__2[[#This Row],[czujnik7]]&lt;15),1,0)</f>
        <v>1</v>
      </c>
      <c r="T41">
        <f>IF(AND(pomiary__2[[#This Row],[czujnik8]]&gt;-10, pomiary__2[[#This Row],[czujnik8]]&lt;15),1,0)</f>
        <v>1</v>
      </c>
      <c r="U41">
        <f>IF(AND(pomiary__2[[#This Row],[czujnik9]]&gt;-10, pomiary__2[[#This Row],[czujnik9]]&lt;15),1,0)</f>
        <v>1</v>
      </c>
      <c r="V41">
        <f>IF(AND(pomiary__2[[#This Row],[czujnik10]]&gt;-10, pomiary__2[[#This Row],[czujnik10]]&lt;15),1,0)</f>
        <v>1</v>
      </c>
      <c r="W41">
        <f>IF(AND(pomiary__2[[#This Row],[czujnik1]]&gt;15,pomiary__2[[#This Row],[czujnik1]]&lt;=20),1,0)</f>
        <v>0</v>
      </c>
      <c r="X41">
        <f>IF(AND(pomiary__2[[#This Row],[czujnik2]]&gt;15,pomiary__2[[#This Row],[czujnik2]]&lt;=20),1,0)</f>
        <v>0</v>
      </c>
      <c r="Y41">
        <f>IF(AND(pomiary__2[[#This Row],[czujnik3]]&gt;15,pomiary__2[[#This Row],[czujnik3]]&lt;=20),1,0)</f>
        <v>0</v>
      </c>
      <c r="Z41">
        <f>IF(AND(pomiary__2[[#This Row],[czujnik4]]&gt;15,pomiary__2[[#This Row],[czujnik4]]&lt;=20),1,0)</f>
        <v>0</v>
      </c>
      <c r="AA41">
        <f>IF(AND(pomiary__2[[#This Row],[czujnik5]]&gt;15,pomiary__2[[#This Row],[czujnik5]]&lt;=20),1,0)</f>
        <v>0</v>
      </c>
      <c r="AB41">
        <f>IF(AND(pomiary__2[[#This Row],[czujnik6]]&gt;15,pomiary__2[[#This Row],[czujnik6]]&lt;=20),1,0)</f>
        <v>0</v>
      </c>
      <c r="AC41">
        <f>IF(AND(pomiary__2[[#This Row],[czujnik7]]&gt;15,pomiary__2[[#This Row],[czujnik7]]&lt;=20),1,0)</f>
        <v>0</v>
      </c>
      <c r="AD41">
        <f>IF(AND(pomiary__2[[#This Row],[czujnik8]]&gt;15,pomiary__2[[#This Row],[czujnik8]]&lt;=20),1,0)</f>
        <v>0</v>
      </c>
      <c r="AE41">
        <f>IF(AND(pomiary__2[[#This Row],[czujnik9]]&gt;15,pomiary__2[[#This Row],[czujnik9]]&lt;=20),1,0)</f>
        <v>0</v>
      </c>
      <c r="AF41">
        <f>IF(AND(pomiary__2[[#This Row],[czujnik10]]&gt;15,pomiary__2[[#This Row],[czujnik10]]&lt;=20),1,0)</f>
        <v>0</v>
      </c>
    </row>
    <row r="42" spans="1:3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IF(AND(pomiary__2[[#This Row],[czujnik1]]&gt;-10, pomiary__2[[#This Row],[czujnik1]]&lt;15),1,0)</f>
        <v>1</v>
      </c>
      <c r="N42">
        <f>IF(AND(pomiary__2[[#This Row],[czujnik2]]&gt;-10, pomiary__2[[#This Row],[czujnik2]]&lt;15),1,0)</f>
        <v>1</v>
      </c>
      <c r="O42">
        <f>IF(AND(pomiary__2[[#This Row],[czujnik3]]&gt;-10, pomiary__2[[#This Row],[czujnik3]]&lt;15),1,0)</f>
        <v>1</v>
      </c>
      <c r="P42">
        <f>IF(AND(pomiary__2[[#This Row],[czujnik4]]&gt;-10, pomiary__2[[#This Row],[czujnik4]]&lt;15),1,0)</f>
        <v>1</v>
      </c>
      <c r="Q42">
        <f>IF(AND(pomiary__2[[#This Row],[czujnik5]]&gt;-10, pomiary__2[[#This Row],[czujnik5]]&lt;15),1,0)</f>
        <v>1</v>
      </c>
      <c r="R42">
        <f>IF(AND(pomiary__2[[#This Row],[czujnik6]]&gt;-10, pomiary__2[[#This Row],[czujnik6]]&lt;15),1,0)</f>
        <v>1</v>
      </c>
      <c r="S42">
        <f>IF(AND(pomiary__2[[#This Row],[czujnik7]]&gt;-10, pomiary__2[[#This Row],[czujnik7]]&lt;15),1,0)</f>
        <v>1</v>
      </c>
      <c r="T42">
        <f>IF(AND(pomiary__2[[#This Row],[czujnik8]]&gt;-10, pomiary__2[[#This Row],[czujnik8]]&lt;15),1,0)</f>
        <v>1</v>
      </c>
      <c r="U42">
        <f>IF(AND(pomiary__2[[#This Row],[czujnik9]]&gt;-10, pomiary__2[[#This Row],[czujnik9]]&lt;15),1,0)</f>
        <v>1</v>
      </c>
      <c r="V42">
        <f>IF(AND(pomiary__2[[#This Row],[czujnik10]]&gt;-10, pomiary__2[[#This Row],[czujnik10]]&lt;15),1,0)</f>
        <v>1</v>
      </c>
      <c r="W42">
        <f>IF(AND(pomiary__2[[#This Row],[czujnik1]]&gt;15,pomiary__2[[#This Row],[czujnik1]]&lt;=20),1,0)</f>
        <v>0</v>
      </c>
      <c r="X42">
        <f>IF(AND(pomiary__2[[#This Row],[czujnik2]]&gt;15,pomiary__2[[#This Row],[czujnik2]]&lt;=20),1,0)</f>
        <v>0</v>
      </c>
      <c r="Y42">
        <f>IF(AND(pomiary__2[[#This Row],[czujnik3]]&gt;15,pomiary__2[[#This Row],[czujnik3]]&lt;=20),1,0)</f>
        <v>0</v>
      </c>
      <c r="Z42">
        <f>IF(AND(pomiary__2[[#This Row],[czujnik4]]&gt;15,pomiary__2[[#This Row],[czujnik4]]&lt;=20),1,0)</f>
        <v>0</v>
      </c>
      <c r="AA42">
        <f>IF(AND(pomiary__2[[#This Row],[czujnik5]]&gt;15,pomiary__2[[#This Row],[czujnik5]]&lt;=20),1,0)</f>
        <v>0</v>
      </c>
      <c r="AB42">
        <f>IF(AND(pomiary__2[[#This Row],[czujnik6]]&gt;15,pomiary__2[[#This Row],[czujnik6]]&lt;=20),1,0)</f>
        <v>0</v>
      </c>
      <c r="AC42">
        <f>IF(AND(pomiary__2[[#This Row],[czujnik7]]&gt;15,pomiary__2[[#This Row],[czujnik7]]&lt;=20),1,0)</f>
        <v>0</v>
      </c>
      <c r="AD42">
        <f>IF(AND(pomiary__2[[#This Row],[czujnik8]]&gt;15,pomiary__2[[#This Row],[czujnik8]]&lt;=20),1,0)</f>
        <v>0</v>
      </c>
      <c r="AE42">
        <f>IF(AND(pomiary__2[[#This Row],[czujnik9]]&gt;15,pomiary__2[[#This Row],[czujnik9]]&lt;=20),1,0)</f>
        <v>0</v>
      </c>
      <c r="AF42">
        <f>IF(AND(pomiary__2[[#This Row],[czujnik10]]&gt;15,pomiary__2[[#This Row],[czujnik10]]&lt;=20),1,0)</f>
        <v>0</v>
      </c>
    </row>
    <row r="43" spans="1:3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IF(AND(pomiary__2[[#This Row],[czujnik1]]&gt;-10, pomiary__2[[#This Row],[czujnik1]]&lt;15),1,0)</f>
        <v>1</v>
      </c>
      <c r="N43">
        <f>IF(AND(pomiary__2[[#This Row],[czujnik2]]&gt;-10, pomiary__2[[#This Row],[czujnik2]]&lt;15),1,0)</f>
        <v>1</v>
      </c>
      <c r="O43">
        <f>IF(AND(pomiary__2[[#This Row],[czujnik3]]&gt;-10, pomiary__2[[#This Row],[czujnik3]]&lt;15),1,0)</f>
        <v>1</v>
      </c>
      <c r="P43">
        <f>IF(AND(pomiary__2[[#This Row],[czujnik4]]&gt;-10, pomiary__2[[#This Row],[czujnik4]]&lt;15),1,0)</f>
        <v>1</v>
      </c>
      <c r="Q43">
        <f>IF(AND(pomiary__2[[#This Row],[czujnik5]]&gt;-10, pomiary__2[[#This Row],[czujnik5]]&lt;15),1,0)</f>
        <v>1</v>
      </c>
      <c r="R43">
        <f>IF(AND(pomiary__2[[#This Row],[czujnik6]]&gt;-10, pomiary__2[[#This Row],[czujnik6]]&lt;15),1,0)</f>
        <v>1</v>
      </c>
      <c r="S43">
        <f>IF(AND(pomiary__2[[#This Row],[czujnik7]]&gt;-10, pomiary__2[[#This Row],[czujnik7]]&lt;15),1,0)</f>
        <v>0</v>
      </c>
      <c r="T43">
        <f>IF(AND(pomiary__2[[#This Row],[czujnik8]]&gt;-10, pomiary__2[[#This Row],[czujnik8]]&lt;15),1,0)</f>
        <v>1</v>
      </c>
      <c r="U43">
        <f>IF(AND(pomiary__2[[#This Row],[czujnik9]]&gt;-10, pomiary__2[[#This Row],[czujnik9]]&lt;15),1,0)</f>
        <v>1</v>
      </c>
      <c r="V43">
        <f>IF(AND(pomiary__2[[#This Row],[czujnik10]]&gt;-10, pomiary__2[[#This Row],[czujnik10]]&lt;15),1,0)</f>
        <v>1</v>
      </c>
      <c r="W43">
        <f>IF(AND(pomiary__2[[#This Row],[czujnik1]]&gt;15,pomiary__2[[#This Row],[czujnik1]]&lt;=20),1,0)</f>
        <v>0</v>
      </c>
      <c r="X43">
        <f>IF(AND(pomiary__2[[#This Row],[czujnik2]]&gt;15,pomiary__2[[#This Row],[czujnik2]]&lt;=20),1,0)</f>
        <v>0</v>
      </c>
      <c r="Y43">
        <f>IF(AND(pomiary__2[[#This Row],[czujnik3]]&gt;15,pomiary__2[[#This Row],[czujnik3]]&lt;=20),1,0)</f>
        <v>0</v>
      </c>
      <c r="Z43">
        <f>IF(AND(pomiary__2[[#This Row],[czujnik4]]&gt;15,pomiary__2[[#This Row],[czujnik4]]&lt;=20),1,0)</f>
        <v>0</v>
      </c>
      <c r="AA43">
        <f>IF(AND(pomiary__2[[#This Row],[czujnik5]]&gt;15,pomiary__2[[#This Row],[czujnik5]]&lt;=20),1,0)</f>
        <v>0</v>
      </c>
      <c r="AB43">
        <f>IF(AND(pomiary__2[[#This Row],[czujnik6]]&gt;15,pomiary__2[[#This Row],[czujnik6]]&lt;=20),1,0)</f>
        <v>0</v>
      </c>
      <c r="AC43">
        <f>IF(AND(pomiary__2[[#This Row],[czujnik7]]&gt;15,pomiary__2[[#This Row],[czujnik7]]&lt;=20),1,0)</f>
        <v>1</v>
      </c>
      <c r="AD43">
        <f>IF(AND(pomiary__2[[#This Row],[czujnik8]]&gt;15,pomiary__2[[#This Row],[czujnik8]]&lt;=20),1,0)</f>
        <v>0</v>
      </c>
      <c r="AE43">
        <f>IF(AND(pomiary__2[[#This Row],[czujnik9]]&gt;15,pomiary__2[[#This Row],[czujnik9]]&lt;=20),1,0)</f>
        <v>0</v>
      </c>
      <c r="AF43">
        <f>IF(AND(pomiary__2[[#This Row],[czujnik10]]&gt;15,pomiary__2[[#This Row],[czujnik10]]&lt;=20),1,0)</f>
        <v>0</v>
      </c>
    </row>
    <row r="44" spans="1:3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IF(AND(pomiary__2[[#This Row],[czujnik1]]&gt;-10, pomiary__2[[#This Row],[czujnik1]]&lt;15),1,0)</f>
        <v>1</v>
      </c>
      <c r="N44">
        <f>IF(AND(pomiary__2[[#This Row],[czujnik2]]&gt;-10, pomiary__2[[#This Row],[czujnik2]]&lt;15),1,0)</f>
        <v>0</v>
      </c>
      <c r="O44">
        <f>IF(AND(pomiary__2[[#This Row],[czujnik3]]&gt;-10, pomiary__2[[#This Row],[czujnik3]]&lt;15),1,0)</f>
        <v>1</v>
      </c>
      <c r="P44">
        <f>IF(AND(pomiary__2[[#This Row],[czujnik4]]&gt;-10, pomiary__2[[#This Row],[czujnik4]]&lt;15),1,0)</f>
        <v>1</v>
      </c>
      <c r="Q44">
        <f>IF(AND(pomiary__2[[#This Row],[czujnik5]]&gt;-10, pomiary__2[[#This Row],[czujnik5]]&lt;15),1,0)</f>
        <v>1</v>
      </c>
      <c r="R44">
        <f>IF(AND(pomiary__2[[#This Row],[czujnik6]]&gt;-10, pomiary__2[[#This Row],[czujnik6]]&lt;15),1,0)</f>
        <v>1</v>
      </c>
      <c r="S44">
        <f>IF(AND(pomiary__2[[#This Row],[czujnik7]]&gt;-10, pomiary__2[[#This Row],[czujnik7]]&lt;15),1,0)</f>
        <v>1</v>
      </c>
      <c r="T44">
        <f>IF(AND(pomiary__2[[#This Row],[czujnik8]]&gt;-10, pomiary__2[[#This Row],[czujnik8]]&lt;15),1,0)</f>
        <v>1</v>
      </c>
      <c r="U44">
        <f>IF(AND(pomiary__2[[#This Row],[czujnik9]]&gt;-10, pomiary__2[[#This Row],[czujnik9]]&lt;15),1,0)</f>
        <v>1</v>
      </c>
      <c r="V44">
        <f>IF(AND(pomiary__2[[#This Row],[czujnik10]]&gt;-10, pomiary__2[[#This Row],[czujnik10]]&lt;15),1,0)</f>
        <v>1</v>
      </c>
      <c r="W44">
        <f>IF(AND(pomiary__2[[#This Row],[czujnik1]]&gt;15,pomiary__2[[#This Row],[czujnik1]]&lt;=20),1,0)</f>
        <v>0</v>
      </c>
      <c r="X44">
        <f>IF(AND(pomiary__2[[#This Row],[czujnik2]]&gt;15,pomiary__2[[#This Row],[czujnik2]]&lt;=20),1,0)</f>
        <v>1</v>
      </c>
      <c r="Y44">
        <f>IF(AND(pomiary__2[[#This Row],[czujnik3]]&gt;15,pomiary__2[[#This Row],[czujnik3]]&lt;=20),1,0)</f>
        <v>0</v>
      </c>
      <c r="Z44">
        <f>IF(AND(pomiary__2[[#This Row],[czujnik4]]&gt;15,pomiary__2[[#This Row],[czujnik4]]&lt;=20),1,0)</f>
        <v>0</v>
      </c>
      <c r="AA44">
        <f>IF(AND(pomiary__2[[#This Row],[czujnik5]]&gt;15,pomiary__2[[#This Row],[czujnik5]]&lt;=20),1,0)</f>
        <v>0</v>
      </c>
      <c r="AB44">
        <f>IF(AND(pomiary__2[[#This Row],[czujnik6]]&gt;15,pomiary__2[[#This Row],[czujnik6]]&lt;=20),1,0)</f>
        <v>0</v>
      </c>
      <c r="AC44">
        <f>IF(AND(pomiary__2[[#This Row],[czujnik7]]&gt;15,pomiary__2[[#This Row],[czujnik7]]&lt;=20),1,0)</f>
        <v>0</v>
      </c>
      <c r="AD44">
        <f>IF(AND(pomiary__2[[#This Row],[czujnik8]]&gt;15,pomiary__2[[#This Row],[czujnik8]]&lt;=20),1,0)</f>
        <v>0</v>
      </c>
      <c r="AE44">
        <f>IF(AND(pomiary__2[[#This Row],[czujnik9]]&gt;15,pomiary__2[[#This Row],[czujnik9]]&lt;=20),1,0)</f>
        <v>0</v>
      </c>
      <c r="AF44">
        <f>IF(AND(pomiary__2[[#This Row],[czujnik10]]&gt;15,pomiary__2[[#This Row],[czujnik10]]&lt;=20),1,0)</f>
        <v>0</v>
      </c>
    </row>
    <row r="45" spans="1:3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IF(AND(pomiary__2[[#This Row],[czujnik1]]&gt;-10, pomiary__2[[#This Row],[czujnik1]]&lt;15),1,0)</f>
        <v>1</v>
      </c>
      <c r="N45">
        <f>IF(AND(pomiary__2[[#This Row],[czujnik2]]&gt;-10, pomiary__2[[#This Row],[czujnik2]]&lt;15),1,0)</f>
        <v>1</v>
      </c>
      <c r="O45">
        <f>IF(AND(pomiary__2[[#This Row],[czujnik3]]&gt;-10, pomiary__2[[#This Row],[czujnik3]]&lt;15),1,0)</f>
        <v>0</v>
      </c>
      <c r="P45">
        <f>IF(AND(pomiary__2[[#This Row],[czujnik4]]&gt;-10, pomiary__2[[#This Row],[czujnik4]]&lt;15),1,0)</f>
        <v>1</v>
      </c>
      <c r="Q45">
        <f>IF(AND(pomiary__2[[#This Row],[czujnik5]]&gt;-10, pomiary__2[[#This Row],[czujnik5]]&lt;15),1,0)</f>
        <v>0</v>
      </c>
      <c r="R45">
        <f>IF(AND(pomiary__2[[#This Row],[czujnik6]]&gt;-10, pomiary__2[[#This Row],[czujnik6]]&lt;15),1,0)</f>
        <v>0</v>
      </c>
      <c r="S45">
        <f>IF(AND(pomiary__2[[#This Row],[czujnik7]]&gt;-10, pomiary__2[[#This Row],[czujnik7]]&lt;15),1,0)</f>
        <v>1</v>
      </c>
      <c r="T45">
        <f>IF(AND(pomiary__2[[#This Row],[czujnik8]]&gt;-10, pomiary__2[[#This Row],[czujnik8]]&lt;15),1,0)</f>
        <v>0</v>
      </c>
      <c r="U45">
        <f>IF(AND(pomiary__2[[#This Row],[czujnik9]]&gt;-10, pomiary__2[[#This Row],[czujnik9]]&lt;15),1,0)</f>
        <v>0</v>
      </c>
      <c r="V45">
        <f>IF(AND(pomiary__2[[#This Row],[czujnik10]]&gt;-10, pomiary__2[[#This Row],[czujnik10]]&lt;15),1,0)</f>
        <v>1</v>
      </c>
      <c r="W45">
        <f>IF(AND(pomiary__2[[#This Row],[czujnik1]]&gt;15,pomiary__2[[#This Row],[czujnik1]]&lt;=20),1,0)</f>
        <v>0</v>
      </c>
      <c r="X45">
        <f>IF(AND(pomiary__2[[#This Row],[czujnik2]]&gt;15,pomiary__2[[#This Row],[czujnik2]]&lt;=20),1,0)</f>
        <v>0</v>
      </c>
      <c r="Y45">
        <f>IF(AND(pomiary__2[[#This Row],[czujnik3]]&gt;15,pomiary__2[[#This Row],[czujnik3]]&lt;=20),1,0)</f>
        <v>1</v>
      </c>
      <c r="Z45">
        <f>IF(AND(pomiary__2[[#This Row],[czujnik4]]&gt;15,pomiary__2[[#This Row],[czujnik4]]&lt;=20),1,0)</f>
        <v>0</v>
      </c>
      <c r="AA45">
        <f>IF(AND(pomiary__2[[#This Row],[czujnik5]]&gt;15,pomiary__2[[#This Row],[czujnik5]]&lt;=20),1,0)</f>
        <v>1</v>
      </c>
      <c r="AB45">
        <f>IF(AND(pomiary__2[[#This Row],[czujnik6]]&gt;15,pomiary__2[[#This Row],[czujnik6]]&lt;=20),1,0)</f>
        <v>1</v>
      </c>
      <c r="AC45">
        <f>IF(AND(pomiary__2[[#This Row],[czujnik7]]&gt;15,pomiary__2[[#This Row],[czujnik7]]&lt;=20),1,0)</f>
        <v>0</v>
      </c>
      <c r="AD45">
        <f>IF(AND(pomiary__2[[#This Row],[czujnik8]]&gt;15,pomiary__2[[#This Row],[czujnik8]]&lt;=20),1,0)</f>
        <v>1</v>
      </c>
      <c r="AE45">
        <f>IF(AND(pomiary__2[[#This Row],[czujnik9]]&gt;15,pomiary__2[[#This Row],[czujnik9]]&lt;=20),1,0)</f>
        <v>1</v>
      </c>
      <c r="AF45">
        <f>IF(AND(pomiary__2[[#This Row],[czujnik10]]&gt;15,pomiary__2[[#This Row],[czujnik10]]&lt;=20),1,0)</f>
        <v>0</v>
      </c>
    </row>
    <row r="46" spans="1:3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IF(AND(pomiary__2[[#This Row],[czujnik1]]&gt;-10, pomiary__2[[#This Row],[czujnik1]]&lt;15),1,0)</f>
        <v>1</v>
      </c>
      <c r="N46">
        <f>IF(AND(pomiary__2[[#This Row],[czujnik2]]&gt;-10, pomiary__2[[#This Row],[czujnik2]]&lt;15),1,0)</f>
        <v>1</v>
      </c>
      <c r="O46">
        <f>IF(AND(pomiary__2[[#This Row],[czujnik3]]&gt;-10, pomiary__2[[#This Row],[czujnik3]]&lt;15),1,0)</f>
        <v>1</v>
      </c>
      <c r="P46">
        <f>IF(AND(pomiary__2[[#This Row],[czujnik4]]&gt;-10, pomiary__2[[#This Row],[czujnik4]]&lt;15),1,0)</f>
        <v>1</v>
      </c>
      <c r="Q46">
        <f>IF(AND(pomiary__2[[#This Row],[czujnik5]]&gt;-10, pomiary__2[[#This Row],[czujnik5]]&lt;15),1,0)</f>
        <v>0</v>
      </c>
      <c r="R46">
        <f>IF(AND(pomiary__2[[#This Row],[czujnik6]]&gt;-10, pomiary__2[[#This Row],[czujnik6]]&lt;15),1,0)</f>
        <v>1</v>
      </c>
      <c r="S46">
        <f>IF(AND(pomiary__2[[#This Row],[czujnik7]]&gt;-10, pomiary__2[[#This Row],[czujnik7]]&lt;15),1,0)</f>
        <v>1</v>
      </c>
      <c r="T46">
        <f>IF(AND(pomiary__2[[#This Row],[czujnik8]]&gt;-10, pomiary__2[[#This Row],[czujnik8]]&lt;15),1,0)</f>
        <v>1</v>
      </c>
      <c r="U46">
        <f>IF(AND(pomiary__2[[#This Row],[czujnik9]]&gt;-10, pomiary__2[[#This Row],[czujnik9]]&lt;15),1,0)</f>
        <v>1</v>
      </c>
      <c r="V46">
        <f>IF(AND(pomiary__2[[#This Row],[czujnik10]]&gt;-10, pomiary__2[[#This Row],[czujnik10]]&lt;15),1,0)</f>
        <v>1</v>
      </c>
      <c r="W46">
        <f>IF(AND(pomiary__2[[#This Row],[czujnik1]]&gt;15,pomiary__2[[#This Row],[czujnik1]]&lt;=20),1,0)</f>
        <v>0</v>
      </c>
      <c r="X46">
        <f>IF(AND(pomiary__2[[#This Row],[czujnik2]]&gt;15,pomiary__2[[#This Row],[czujnik2]]&lt;=20),1,0)</f>
        <v>0</v>
      </c>
      <c r="Y46">
        <f>IF(AND(pomiary__2[[#This Row],[czujnik3]]&gt;15,pomiary__2[[#This Row],[czujnik3]]&lt;=20),1,0)</f>
        <v>0</v>
      </c>
      <c r="Z46">
        <f>IF(AND(pomiary__2[[#This Row],[czujnik4]]&gt;15,pomiary__2[[#This Row],[czujnik4]]&lt;=20),1,0)</f>
        <v>0</v>
      </c>
      <c r="AA46">
        <f>IF(AND(pomiary__2[[#This Row],[czujnik5]]&gt;15,pomiary__2[[#This Row],[czujnik5]]&lt;=20),1,0)</f>
        <v>1</v>
      </c>
      <c r="AB46">
        <f>IF(AND(pomiary__2[[#This Row],[czujnik6]]&gt;15,pomiary__2[[#This Row],[czujnik6]]&lt;=20),1,0)</f>
        <v>0</v>
      </c>
      <c r="AC46">
        <f>IF(AND(pomiary__2[[#This Row],[czujnik7]]&gt;15,pomiary__2[[#This Row],[czujnik7]]&lt;=20),1,0)</f>
        <v>0</v>
      </c>
      <c r="AD46">
        <f>IF(AND(pomiary__2[[#This Row],[czujnik8]]&gt;15,pomiary__2[[#This Row],[czujnik8]]&lt;=20),1,0)</f>
        <v>0</v>
      </c>
      <c r="AE46">
        <f>IF(AND(pomiary__2[[#This Row],[czujnik9]]&gt;15,pomiary__2[[#This Row],[czujnik9]]&lt;=20),1,0)</f>
        <v>0</v>
      </c>
      <c r="AF46">
        <f>IF(AND(pomiary__2[[#This Row],[czujnik10]]&gt;15,pomiary__2[[#This Row],[czujnik10]]&lt;=20),1,0)</f>
        <v>0</v>
      </c>
    </row>
    <row r="47" spans="1:3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IF(AND(pomiary__2[[#This Row],[czujnik1]]&gt;-10, pomiary__2[[#This Row],[czujnik1]]&lt;15),1,0)</f>
        <v>1</v>
      </c>
      <c r="N47">
        <f>IF(AND(pomiary__2[[#This Row],[czujnik2]]&gt;-10, pomiary__2[[#This Row],[czujnik2]]&lt;15),1,0)</f>
        <v>1</v>
      </c>
      <c r="O47">
        <f>IF(AND(pomiary__2[[#This Row],[czujnik3]]&gt;-10, pomiary__2[[#This Row],[czujnik3]]&lt;15),1,0)</f>
        <v>1</v>
      </c>
      <c r="P47">
        <f>IF(AND(pomiary__2[[#This Row],[czujnik4]]&gt;-10, pomiary__2[[#This Row],[czujnik4]]&lt;15),1,0)</f>
        <v>0</v>
      </c>
      <c r="Q47">
        <f>IF(AND(pomiary__2[[#This Row],[czujnik5]]&gt;-10, pomiary__2[[#This Row],[czujnik5]]&lt;15),1,0)</f>
        <v>0</v>
      </c>
      <c r="R47">
        <f>IF(AND(pomiary__2[[#This Row],[czujnik6]]&gt;-10, pomiary__2[[#This Row],[czujnik6]]&lt;15),1,0)</f>
        <v>1</v>
      </c>
      <c r="S47">
        <f>IF(AND(pomiary__2[[#This Row],[czujnik7]]&gt;-10, pomiary__2[[#This Row],[czujnik7]]&lt;15),1,0)</f>
        <v>1</v>
      </c>
      <c r="T47">
        <f>IF(AND(pomiary__2[[#This Row],[czujnik8]]&gt;-10, pomiary__2[[#This Row],[czujnik8]]&lt;15),1,0)</f>
        <v>1</v>
      </c>
      <c r="U47">
        <f>IF(AND(pomiary__2[[#This Row],[czujnik9]]&gt;-10, pomiary__2[[#This Row],[czujnik9]]&lt;15),1,0)</f>
        <v>1</v>
      </c>
      <c r="V47">
        <f>IF(AND(pomiary__2[[#This Row],[czujnik10]]&gt;-10, pomiary__2[[#This Row],[czujnik10]]&lt;15),1,0)</f>
        <v>1</v>
      </c>
      <c r="W47">
        <f>IF(AND(pomiary__2[[#This Row],[czujnik1]]&gt;15,pomiary__2[[#This Row],[czujnik1]]&lt;=20),1,0)</f>
        <v>0</v>
      </c>
      <c r="X47">
        <f>IF(AND(pomiary__2[[#This Row],[czujnik2]]&gt;15,pomiary__2[[#This Row],[czujnik2]]&lt;=20),1,0)</f>
        <v>0</v>
      </c>
      <c r="Y47">
        <f>IF(AND(pomiary__2[[#This Row],[czujnik3]]&gt;15,pomiary__2[[#This Row],[czujnik3]]&lt;=20),1,0)</f>
        <v>0</v>
      </c>
      <c r="Z47">
        <f>IF(AND(pomiary__2[[#This Row],[czujnik4]]&gt;15,pomiary__2[[#This Row],[czujnik4]]&lt;=20),1,0)</f>
        <v>1</v>
      </c>
      <c r="AA47">
        <f>IF(AND(pomiary__2[[#This Row],[czujnik5]]&gt;15,pomiary__2[[#This Row],[czujnik5]]&lt;=20),1,0)</f>
        <v>1</v>
      </c>
      <c r="AB47">
        <f>IF(AND(pomiary__2[[#This Row],[czujnik6]]&gt;15,pomiary__2[[#This Row],[czujnik6]]&lt;=20),1,0)</f>
        <v>0</v>
      </c>
      <c r="AC47">
        <f>IF(AND(pomiary__2[[#This Row],[czujnik7]]&gt;15,pomiary__2[[#This Row],[czujnik7]]&lt;=20),1,0)</f>
        <v>0</v>
      </c>
      <c r="AD47">
        <f>IF(AND(pomiary__2[[#This Row],[czujnik8]]&gt;15,pomiary__2[[#This Row],[czujnik8]]&lt;=20),1,0)</f>
        <v>0</v>
      </c>
      <c r="AE47">
        <f>IF(AND(pomiary__2[[#This Row],[czujnik9]]&gt;15,pomiary__2[[#This Row],[czujnik9]]&lt;=20),1,0)</f>
        <v>0</v>
      </c>
      <c r="AF47">
        <f>IF(AND(pomiary__2[[#This Row],[czujnik10]]&gt;15,pomiary__2[[#This Row],[czujnik10]]&lt;=20),1,0)</f>
        <v>0</v>
      </c>
    </row>
    <row r="48" spans="1:3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IF(AND(pomiary__2[[#This Row],[czujnik1]]&gt;-10, pomiary__2[[#This Row],[czujnik1]]&lt;15),1,0)</f>
        <v>0</v>
      </c>
      <c r="N48">
        <f>IF(AND(pomiary__2[[#This Row],[czujnik2]]&gt;-10, pomiary__2[[#This Row],[czujnik2]]&lt;15),1,0)</f>
        <v>1</v>
      </c>
      <c r="O48">
        <f>IF(AND(pomiary__2[[#This Row],[czujnik3]]&gt;-10, pomiary__2[[#This Row],[czujnik3]]&lt;15),1,0)</f>
        <v>1</v>
      </c>
      <c r="P48">
        <f>IF(AND(pomiary__2[[#This Row],[czujnik4]]&gt;-10, pomiary__2[[#This Row],[czujnik4]]&lt;15),1,0)</f>
        <v>1</v>
      </c>
      <c r="Q48">
        <f>IF(AND(pomiary__2[[#This Row],[czujnik5]]&gt;-10, pomiary__2[[#This Row],[czujnik5]]&lt;15),1,0)</f>
        <v>1</v>
      </c>
      <c r="R48">
        <f>IF(AND(pomiary__2[[#This Row],[czujnik6]]&gt;-10, pomiary__2[[#This Row],[czujnik6]]&lt;15),1,0)</f>
        <v>1</v>
      </c>
      <c r="S48">
        <f>IF(AND(pomiary__2[[#This Row],[czujnik7]]&gt;-10, pomiary__2[[#This Row],[czujnik7]]&lt;15),1,0)</f>
        <v>1</v>
      </c>
      <c r="T48">
        <f>IF(AND(pomiary__2[[#This Row],[czujnik8]]&gt;-10, pomiary__2[[#This Row],[czujnik8]]&lt;15),1,0)</f>
        <v>1</v>
      </c>
      <c r="U48">
        <f>IF(AND(pomiary__2[[#This Row],[czujnik9]]&gt;-10, pomiary__2[[#This Row],[czujnik9]]&lt;15),1,0)</f>
        <v>1</v>
      </c>
      <c r="V48">
        <f>IF(AND(pomiary__2[[#This Row],[czujnik10]]&gt;-10, pomiary__2[[#This Row],[czujnik10]]&lt;15),1,0)</f>
        <v>1</v>
      </c>
      <c r="W48">
        <f>IF(AND(pomiary__2[[#This Row],[czujnik1]]&gt;15,pomiary__2[[#This Row],[czujnik1]]&lt;=20),1,0)</f>
        <v>1</v>
      </c>
      <c r="X48">
        <f>IF(AND(pomiary__2[[#This Row],[czujnik2]]&gt;15,pomiary__2[[#This Row],[czujnik2]]&lt;=20),1,0)</f>
        <v>0</v>
      </c>
      <c r="Y48">
        <f>IF(AND(pomiary__2[[#This Row],[czujnik3]]&gt;15,pomiary__2[[#This Row],[czujnik3]]&lt;=20),1,0)</f>
        <v>0</v>
      </c>
      <c r="Z48">
        <f>IF(AND(pomiary__2[[#This Row],[czujnik4]]&gt;15,pomiary__2[[#This Row],[czujnik4]]&lt;=20),1,0)</f>
        <v>0</v>
      </c>
      <c r="AA48">
        <f>IF(AND(pomiary__2[[#This Row],[czujnik5]]&gt;15,pomiary__2[[#This Row],[czujnik5]]&lt;=20),1,0)</f>
        <v>0</v>
      </c>
      <c r="AB48">
        <f>IF(AND(pomiary__2[[#This Row],[czujnik6]]&gt;15,pomiary__2[[#This Row],[czujnik6]]&lt;=20),1,0)</f>
        <v>0</v>
      </c>
      <c r="AC48">
        <f>IF(AND(pomiary__2[[#This Row],[czujnik7]]&gt;15,pomiary__2[[#This Row],[czujnik7]]&lt;=20),1,0)</f>
        <v>0</v>
      </c>
      <c r="AD48">
        <f>IF(AND(pomiary__2[[#This Row],[czujnik8]]&gt;15,pomiary__2[[#This Row],[czujnik8]]&lt;=20),1,0)</f>
        <v>0</v>
      </c>
      <c r="AE48">
        <f>IF(AND(pomiary__2[[#This Row],[czujnik9]]&gt;15,pomiary__2[[#This Row],[czujnik9]]&lt;=20),1,0)</f>
        <v>0</v>
      </c>
      <c r="AF48">
        <f>IF(AND(pomiary__2[[#This Row],[czujnik10]]&gt;15,pomiary__2[[#This Row],[czujnik10]]&lt;=20),1,0)</f>
        <v>0</v>
      </c>
    </row>
    <row r="49" spans="1:3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IF(AND(pomiary__2[[#This Row],[czujnik1]]&gt;-10, pomiary__2[[#This Row],[czujnik1]]&lt;15),1,0)</f>
        <v>1</v>
      </c>
      <c r="N49">
        <f>IF(AND(pomiary__2[[#This Row],[czujnik2]]&gt;-10, pomiary__2[[#This Row],[czujnik2]]&lt;15),1,0)</f>
        <v>0</v>
      </c>
      <c r="O49">
        <f>IF(AND(pomiary__2[[#This Row],[czujnik3]]&gt;-10, pomiary__2[[#This Row],[czujnik3]]&lt;15),1,0)</f>
        <v>1</v>
      </c>
      <c r="P49">
        <f>IF(AND(pomiary__2[[#This Row],[czujnik4]]&gt;-10, pomiary__2[[#This Row],[czujnik4]]&lt;15),1,0)</f>
        <v>1</v>
      </c>
      <c r="Q49">
        <f>IF(AND(pomiary__2[[#This Row],[czujnik5]]&gt;-10, pomiary__2[[#This Row],[czujnik5]]&lt;15),1,0)</f>
        <v>1</v>
      </c>
      <c r="R49">
        <f>IF(AND(pomiary__2[[#This Row],[czujnik6]]&gt;-10, pomiary__2[[#This Row],[czujnik6]]&lt;15),1,0)</f>
        <v>0</v>
      </c>
      <c r="S49">
        <f>IF(AND(pomiary__2[[#This Row],[czujnik7]]&gt;-10, pomiary__2[[#This Row],[czujnik7]]&lt;15),1,0)</f>
        <v>1</v>
      </c>
      <c r="T49">
        <f>IF(AND(pomiary__2[[#This Row],[czujnik8]]&gt;-10, pomiary__2[[#This Row],[czujnik8]]&lt;15),1,0)</f>
        <v>1</v>
      </c>
      <c r="U49">
        <f>IF(AND(pomiary__2[[#This Row],[czujnik9]]&gt;-10, pomiary__2[[#This Row],[czujnik9]]&lt;15),1,0)</f>
        <v>0</v>
      </c>
      <c r="V49">
        <f>IF(AND(pomiary__2[[#This Row],[czujnik10]]&gt;-10, pomiary__2[[#This Row],[czujnik10]]&lt;15),1,0)</f>
        <v>1</v>
      </c>
      <c r="W49">
        <f>IF(AND(pomiary__2[[#This Row],[czujnik1]]&gt;15,pomiary__2[[#This Row],[czujnik1]]&lt;=20),1,0)</f>
        <v>0</v>
      </c>
      <c r="X49">
        <f>IF(AND(pomiary__2[[#This Row],[czujnik2]]&gt;15,pomiary__2[[#This Row],[czujnik2]]&lt;=20),1,0)</f>
        <v>1</v>
      </c>
      <c r="Y49">
        <f>IF(AND(pomiary__2[[#This Row],[czujnik3]]&gt;15,pomiary__2[[#This Row],[czujnik3]]&lt;=20),1,0)</f>
        <v>0</v>
      </c>
      <c r="Z49">
        <f>IF(AND(pomiary__2[[#This Row],[czujnik4]]&gt;15,pomiary__2[[#This Row],[czujnik4]]&lt;=20),1,0)</f>
        <v>0</v>
      </c>
      <c r="AA49">
        <f>IF(AND(pomiary__2[[#This Row],[czujnik5]]&gt;15,pomiary__2[[#This Row],[czujnik5]]&lt;=20),1,0)</f>
        <v>0</v>
      </c>
      <c r="AB49">
        <f>IF(AND(pomiary__2[[#This Row],[czujnik6]]&gt;15,pomiary__2[[#This Row],[czujnik6]]&lt;=20),1,0)</f>
        <v>1</v>
      </c>
      <c r="AC49">
        <f>IF(AND(pomiary__2[[#This Row],[czujnik7]]&gt;15,pomiary__2[[#This Row],[czujnik7]]&lt;=20),1,0)</f>
        <v>0</v>
      </c>
      <c r="AD49">
        <f>IF(AND(pomiary__2[[#This Row],[czujnik8]]&gt;15,pomiary__2[[#This Row],[czujnik8]]&lt;=20),1,0)</f>
        <v>0</v>
      </c>
      <c r="AE49">
        <f>IF(AND(pomiary__2[[#This Row],[czujnik9]]&gt;15,pomiary__2[[#This Row],[czujnik9]]&lt;=20),1,0)</f>
        <v>1</v>
      </c>
      <c r="AF49">
        <f>IF(AND(pomiary__2[[#This Row],[czujnik10]]&gt;15,pomiary__2[[#This Row],[czujnik10]]&lt;=20),1,0)</f>
        <v>0</v>
      </c>
    </row>
    <row r="50" spans="1:3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IF(AND(pomiary__2[[#This Row],[czujnik1]]&gt;-10, pomiary__2[[#This Row],[czujnik1]]&lt;15),1,0)</f>
        <v>1</v>
      </c>
      <c r="N50">
        <f>IF(AND(pomiary__2[[#This Row],[czujnik2]]&gt;-10, pomiary__2[[#This Row],[czujnik2]]&lt;15),1,0)</f>
        <v>1</v>
      </c>
      <c r="O50">
        <f>IF(AND(pomiary__2[[#This Row],[czujnik3]]&gt;-10, pomiary__2[[#This Row],[czujnik3]]&lt;15),1,0)</f>
        <v>1</v>
      </c>
      <c r="P50">
        <f>IF(AND(pomiary__2[[#This Row],[czujnik4]]&gt;-10, pomiary__2[[#This Row],[czujnik4]]&lt;15),1,0)</f>
        <v>1</v>
      </c>
      <c r="Q50">
        <f>IF(AND(pomiary__2[[#This Row],[czujnik5]]&gt;-10, pomiary__2[[#This Row],[czujnik5]]&lt;15),1,0)</f>
        <v>1</v>
      </c>
      <c r="R50">
        <f>IF(AND(pomiary__2[[#This Row],[czujnik6]]&gt;-10, pomiary__2[[#This Row],[czujnik6]]&lt;15),1,0)</f>
        <v>1</v>
      </c>
      <c r="S50">
        <f>IF(AND(pomiary__2[[#This Row],[czujnik7]]&gt;-10, pomiary__2[[#This Row],[czujnik7]]&lt;15),1,0)</f>
        <v>1</v>
      </c>
      <c r="T50">
        <f>IF(AND(pomiary__2[[#This Row],[czujnik8]]&gt;-10, pomiary__2[[#This Row],[czujnik8]]&lt;15),1,0)</f>
        <v>1</v>
      </c>
      <c r="U50">
        <f>IF(AND(pomiary__2[[#This Row],[czujnik9]]&gt;-10, pomiary__2[[#This Row],[czujnik9]]&lt;15),1,0)</f>
        <v>0</v>
      </c>
      <c r="V50">
        <f>IF(AND(pomiary__2[[#This Row],[czujnik10]]&gt;-10, pomiary__2[[#This Row],[czujnik10]]&lt;15),1,0)</f>
        <v>1</v>
      </c>
      <c r="W50">
        <f>IF(AND(pomiary__2[[#This Row],[czujnik1]]&gt;15,pomiary__2[[#This Row],[czujnik1]]&lt;=20),1,0)</f>
        <v>0</v>
      </c>
      <c r="X50">
        <f>IF(AND(pomiary__2[[#This Row],[czujnik2]]&gt;15,pomiary__2[[#This Row],[czujnik2]]&lt;=20),1,0)</f>
        <v>0</v>
      </c>
      <c r="Y50">
        <f>IF(AND(pomiary__2[[#This Row],[czujnik3]]&gt;15,pomiary__2[[#This Row],[czujnik3]]&lt;=20),1,0)</f>
        <v>0</v>
      </c>
      <c r="Z50">
        <f>IF(AND(pomiary__2[[#This Row],[czujnik4]]&gt;15,pomiary__2[[#This Row],[czujnik4]]&lt;=20),1,0)</f>
        <v>0</v>
      </c>
      <c r="AA50">
        <f>IF(AND(pomiary__2[[#This Row],[czujnik5]]&gt;15,pomiary__2[[#This Row],[czujnik5]]&lt;=20),1,0)</f>
        <v>0</v>
      </c>
      <c r="AB50">
        <f>IF(AND(pomiary__2[[#This Row],[czujnik6]]&gt;15,pomiary__2[[#This Row],[czujnik6]]&lt;=20),1,0)</f>
        <v>0</v>
      </c>
      <c r="AC50">
        <f>IF(AND(pomiary__2[[#This Row],[czujnik7]]&gt;15,pomiary__2[[#This Row],[czujnik7]]&lt;=20),1,0)</f>
        <v>0</v>
      </c>
      <c r="AD50">
        <f>IF(AND(pomiary__2[[#This Row],[czujnik8]]&gt;15,pomiary__2[[#This Row],[czujnik8]]&lt;=20),1,0)</f>
        <v>0</v>
      </c>
      <c r="AE50">
        <f>IF(AND(pomiary__2[[#This Row],[czujnik9]]&gt;15,pomiary__2[[#This Row],[czujnik9]]&lt;=20),1,0)</f>
        <v>1</v>
      </c>
      <c r="AF50">
        <f>IF(AND(pomiary__2[[#This Row],[czujnik10]]&gt;15,pomiary__2[[#This Row],[czujnik10]]&lt;=20),1,0)</f>
        <v>0</v>
      </c>
    </row>
    <row r="51" spans="1:3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IF(AND(pomiary__2[[#This Row],[czujnik1]]&gt;-10, pomiary__2[[#This Row],[czujnik1]]&lt;15),1,0)</f>
        <v>0</v>
      </c>
      <c r="N51">
        <f>IF(AND(pomiary__2[[#This Row],[czujnik2]]&gt;-10, pomiary__2[[#This Row],[czujnik2]]&lt;15),1,0)</f>
        <v>1</v>
      </c>
      <c r="O51">
        <f>IF(AND(pomiary__2[[#This Row],[czujnik3]]&gt;-10, pomiary__2[[#This Row],[czujnik3]]&lt;15),1,0)</f>
        <v>1</v>
      </c>
      <c r="P51">
        <f>IF(AND(pomiary__2[[#This Row],[czujnik4]]&gt;-10, pomiary__2[[#This Row],[czujnik4]]&lt;15),1,0)</f>
        <v>1</v>
      </c>
      <c r="Q51">
        <f>IF(AND(pomiary__2[[#This Row],[czujnik5]]&gt;-10, pomiary__2[[#This Row],[czujnik5]]&lt;15),1,0)</f>
        <v>1</v>
      </c>
      <c r="R51">
        <f>IF(AND(pomiary__2[[#This Row],[czujnik6]]&gt;-10, pomiary__2[[#This Row],[czujnik6]]&lt;15),1,0)</f>
        <v>1</v>
      </c>
      <c r="S51">
        <f>IF(AND(pomiary__2[[#This Row],[czujnik7]]&gt;-10, pomiary__2[[#This Row],[czujnik7]]&lt;15),1,0)</f>
        <v>1</v>
      </c>
      <c r="T51">
        <f>IF(AND(pomiary__2[[#This Row],[czujnik8]]&gt;-10, pomiary__2[[#This Row],[czujnik8]]&lt;15),1,0)</f>
        <v>1</v>
      </c>
      <c r="U51">
        <f>IF(AND(pomiary__2[[#This Row],[czujnik9]]&gt;-10, pomiary__2[[#This Row],[czujnik9]]&lt;15),1,0)</f>
        <v>1</v>
      </c>
      <c r="V51">
        <f>IF(AND(pomiary__2[[#This Row],[czujnik10]]&gt;-10, pomiary__2[[#This Row],[czujnik10]]&lt;15),1,0)</f>
        <v>1</v>
      </c>
      <c r="W51">
        <f>IF(AND(pomiary__2[[#This Row],[czujnik1]]&gt;15,pomiary__2[[#This Row],[czujnik1]]&lt;=20),1,0)</f>
        <v>1</v>
      </c>
      <c r="X51">
        <f>IF(AND(pomiary__2[[#This Row],[czujnik2]]&gt;15,pomiary__2[[#This Row],[czujnik2]]&lt;=20),1,0)</f>
        <v>0</v>
      </c>
      <c r="Y51">
        <f>IF(AND(pomiary__2[[#This Row],[czujnik3]]&gt;15,pomiary__2[[#This Row],[czujnik3]]&lt;=20),1,0)</f>
        <v>0</v>
      </c>
      <c r="Z51">
        <f>IF(AND(pomiary__2[[#This Row],[czujnik4]]&gt;15,pomiary__2[[#This Row],[czujnik4]]&lt;=20),1,0)</f>
        <v>0</v>
      </c>
      <c r="AA51">
        <f>IF(AND(pomiary__2[[#This Row],[czujnik5]]&gt;15,pomiary__2[[#This Row],[czujnik5]]&lt;=20),1,0)</f>
        <v>0</v>
      </c>
      <c r="AB51">
        <f>IF(AND(pomiary__2[[#This Row],[czujnik6]]&gt;15,pomiary__2[[#This Row],[czujnik6]]&lt;=20),1,0)</f>
        <v>0</v>
      </c>
      <c r="AC51">
        <f>IF(AND(pomiary__2[[#This Row],[czujnik7]]&gt;15,pomiary__2[[#This Row],[czujnik7]]&lt;=20),1,0)</f>
        <v>0</v>
      </c>
      <c r="AD51">
        <f>IF(AND(pomiary__2[[#This Row],[czujnik8]]&gt;15,pomiary__2[[#This Row],[czujnik8]]&lt;=20),1,0)</f>
        <v>0</v>
      </c>
      <c r="AE51">
        <f>IF(AND(pomiary__2[[#This Row],[czujnik9]]&gt;15,pomiary__2[[#This Row],[czujnik9]]&lt;=20),1,0)</f>
        <v>0</v>
      </c>
      <c r="AF51">
        <f>IF(AND(pomiary__2[[#This Row],[czujnik10]]&gt;15,pomiary__2[[#This Row],[czujnik10]]&lt;=20),1,0)</f>
        <v>0</v>
      </c>
    </row>
    <row r="52" spans="1:3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IF(AND(pomiary__2[[#This Row],[czujnik1]]&gt;-10, pomiary__2[[#This Row],[czujnik1]]&lt;15),1,0)</f>
        <v>1</v>
      </c>
      <c r="N52">
        <f>IF(AND(pomiary__2[[#This Row],[czujnik2]]&gt;-10, pomiary__2[[#This Row],[czujnik2]]&lt;15),1,0)</f>
        <v>1</v>
      </c>
      <c r="O52">
        <f>IF(AND(pomiary__2[[#This Row],[czujnik3]]&gt;-10, pomiary__2[[#This Row],[czujnik3]]&lt;15),1,0)</f>
        <v>1</v>
      </c>
      <c r="P52">
        <f>IF(AND(pomiary__2[[#This Row],[czujnik4]]&gt;-10, pomiary__2[[#This Row],[czujnik4]]&lt;15),1,0)</f>
        <v>1</v>
      </c>
      <c r="Q52">
        <f>IF(AND(pomiary__2[[#This Row],[czujnik5]]&gt;-10, pomiary__2[[#This Row],[czujnik5]]&lt;15),1,0)</f>
        <v>1</v>
      </c>
      <c r="R52">
        <f>IF(AND(pomiary__2[[#This Row],[czujnik6]]&gt;-10, pomiary__2[[#This Row],[czujnik6]]&lt;15),1,0)</f>
        <v>1</v>
      </c>
      <c r="S52">
        <f>IF(AND(pomiary__2[[#This Row],[czujnik7]]&gt;-10, pomiary__2[[#This Row],[czujnik7]]&lt;15),1,0)</f>
        <v>1</v>
      </c>
      <c r="T52">
        <f>IF(AND(pomiary__2[[#This Row],[czujnik8]]&gt;-10, pomiary__2[[#This Row],[czujnik8]]&lt;15),1,0)</f>
        <v>0</v>
      </c>
      <c r="U52">
        <f>IF(AND(pomiary__2[[#This Row],[czujnik9]]&gt;-10, pomiary__2[[#This Row],[czujnik9]]&lt;15),1,0)</f>
        <v>1</v>
      </c>
      <c r="V52">
        <f>IF(AND(pomiary__2[[#This Row],[czujnik10]]&gt;-10, pomiary__2[[#This Row],[czujnik10]]&lt;15),1,0)</f>
        <v>1</v>
      </c>
      <c r="W52">
        <f>IF(AND(pomiary__2[[#This Row],[czujnik1]]&gt;15,pomiary__2[[#This Row],[czujnik1]]&lt;=20),1,0)</f>
        <v>0</v>
      </c>
      <c r="X52">
        <f>IF(AND(pomiary__2[[#This Row],[czujnik2]]&gt;15,pomiary__2[[#This Row],[czujnik2]]&lt;=20),1,0)</f>
        <v>0</v>
      </c>
      <c r="Y52">
        <f>IF(AND(pomiary__2[[#This Row],[czujnik3]]&gt;15,pomiary__2[[#This Row],[czujnik3]]&lt;=20),1,0)</f>
        <v>0</v>
      </c>
      <c r="Z52">
        <f>IF(AND(pomiary__2[[#This Row],[czujnik4]]&gt;15,pomiary__2[[#This Row],[czujnik4]]&lt;=20),1,0)</f>
        <v>0</v>
      </c>
      <c r="AA52">
        <f>IF(AND(pomiary__2[[#This Row],[czujnik5]]&gt;15,pomiary__2[[#This Row],[czujnik5]]&lt;=20),1,0)</f>
        <v>0</v>
      </c>
      <c r="AB52">
        <f>IF(AND(pomiary__2[[#This Row],[czujnik6]]&gt;15,pomiary__2[[#This Row],[czujnik6]]&lt;=20),1,0)</f>
        <v>0</v>
      </c>
      <c r="AC52">
        <f>IF(AND(pomiary__2[[#This Row],[czujnik7]]&gt;15,pomiary__2[[#This Row],[czujnik7]]&lt;=20),1,0)</f>
        <v>0</v>
      </c>
      <c r="AD52">
        <f>IF(AND(pomiary__2[[#This Row],[czujnik8]]&gt;15,pomiary__2[[#This Row],[czujnik8]]&lt;=20),1,0)</f>
        <v>1</v>
      </c>
      <c r="AE52">
        <f>IF(AND(pomiary__2[[#This Row],[czujnik9]]&gt;15,pomiary__2[[#This Row],[czujnik9]]&lt;=20),1,0)</f>
        <v>0</v>
      </c>
      <c r="AF52">
        <f>IF(AND(pomiary__2[[#This Row],[czujnik10]]&gt;15,pomiary__2[[#This Row],[czujnik10]]&lt;=20),1,0)</f>
        <v>0</v>
      </c>
    </row>
    <row r="53" spans="1:3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IF(AND(pomiary__2[[#This Row],[czujnik1]]&gt;-10, pomiary__2[[#This Row],[czujnik1]]&lt;15),1,0)</f>
        <v>1</v>
      </c>
      <c r="N53">
        <f>IF(AND(pomiary__2[[#This Row],[czujnik2]]&gt;-10, pomiary__2[[#This Row],[czujnik2]]&lt;15),1,0)</f>
        <v>1</v>
      </c>
      <c r="O53">
        <f>IF(AND(pomiary__2[[#This Row],[czujnik3]]&gt;-10, pomiary__2[[#This Row],[czujnik3]]&lt;15),1,0)</f>
        <v>1</v>
      </c>
      <c r="P53">
        <f>IF(AND(pomiary__2[[#This Row],[czujnik4]]&gt;-10, pomiary__2[[#This Row],[czujnik4]]&lt;15),1,0)</f>
        <v>1</v>
      </c>
      <c r="Q53">
        <f>IF(AND(pomiary__2[[#This Row],[czujnik5]]&gt;-10, pomiary__2[[#This Row],[czujnik5]]&lt;15),1,0)</f>
        <v>1</v>
      </c>
      <c r="R53">
        <f>IF(AND(pomiary__2[[#This Row],[czujnik6]]&gt;-10, pomiary__2[[#This Row],[czujnik6]]&lt;15),1,0)</f>
        <v>1</v>
      </c>
      <c r="S53">
        <f>IF(AND(pomiary__2[[#This Row],[czujnik7]]&gt;-10, pomiary__2[[#This Row],[czujnik7]]&lt;15),1,0)</f>
        <v>1</v>
      </c>
      <c r="T53">
        <f>IF(AND(pomiary__2[[#This Row],[czujnik8]]&gt;-10, pomiary__2[[#This Row],[czujnik8]]&lt;15),1,0)</f>
        <v>1</v>
      </c>
      <c r="U53">
        <f>IF(AND(pomiary__2[[#This Row],[czujnik9]]&gt;-10, pomiary__2[[#This Row],[czujnik9]]&lt;15),1,0)</f>
        <v>1</v>
      </c>
      <c r="V53">
        <f>IF(AND(pomiary__2[[#This Row],[czujnik10]]&gt;-10, pomiary__2[[#This Row],[czujnik10]]&lt;15),1,0)</f>
        <v>1</v>
      </c>
      <c r="W53">
        <f>IF(AND(pomiary__2[[#This Row],[czujnik1]]&gt;15,pomiary__2[[#This Row],[czujnik1]]&lt;=20),1,0)</f>
        <v>0</v>
      </c>
      <c r="X53">
        <f>IF(AND(pomiary__2[[#This Row],[czujnik2]]&gt;15,pomiary__2[[#This Row],[czujnik2]]&lt;=20),1,0)</f>
        <v>0</v>
      </c>
      <c r="Y53">
        <f>IF(AND(pomiary__2[[#This Row],[czujnik3]]&gt;15,pomiary__2[[#This Row],[czujnik3]]&lt;=20),1,0)</f>
        <v>0</v>
      </c>
      <c r="Z53">
        <f>IF(AND(pomiary__2[[#This Row],[czujnik4]]&gt;15,pomiary__2[[#This Row],[czujnik4]]&lt;=20),1,0)</f>
        <v>0</v>
      </c>
      <c r="AA53">
        <f>IF(AND(pomiary__2[[#This Row],[czujnik5]]&gt;15,pomiary__2[[#This Row],[czujnik5]]&lt;=20),1,0)</f>
        <v>0</v>
      </c>
      <c r="AB53">
        <f>IF(AND(pomiary__2[[#This Row],[czujnik6]]&gt;15,pomiary__2[[#This Row],[czujnik6]]&lt;=20),1,0)</f>
        <v>0</v>
      </c>
      <c r="AC53">
        <f>IF(AND(pomiary__2[[#This Row],[czujnik7]]&gt;15,pomiary__2[[#This Row],[czujnik7]]&lt;=20),1,0)</f>
        <v>0</v>
      </c>
      <c r="AD53">
        <f>IF(AND(pomiary__2[[#This Row],[czujnik8]]&gt;15,pomiary__2[[#This Row],[czujnik8]]&lt;=20),1,0)</f>
        <v>0</v>
      </c>
      <c r="AE53">
        <f>IF(AND(pomiary__2[[#This Row],[czujnik9]]&gt;15,pomiary__2[[#This Row],[czujnik9]]&lt;=20),1,0)</f>
        <v>0</v>
      </c>
      <c r="AF53">
        <f>IF(AND(pomiary__2[[#This Row],[czujnik10]]&gt;15,pomiary__2[[#This Row],[czujnik10]]&lt;=20),1,0)</f>
        <v>0</v>
      </c>
    </row>
    <row r="54" spans="1:3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IF(AND(pomiary__2[[#This Row],[czujnik1]]&gt;-10, pomiary__2[[#This Row],[czujnik1]]&lt;15),1,0)</f>
        <v>1</v>
      </c>
      <c r="N54">
        <f>IF(AND(pomiary__2[[#This Row],[czujnik2]]&gt;-10, pomiary__2[[#This Row],[czujnik2]]&lt;15),1,0)</f>
        <v>1</v>
      </c>
      <c r="O54">
        <f>IF(AND(pomiary__2[[#This Row],[czujnik3]]&gt;-10, pomiary__2[[#This Row],[czujnik3]]&lt;15),1,0)</f>
        <v>1</v>
      </c>
      <c r="P54">
        <f>IF(AND(pomiary__2[[#This Row],[czujnik4]]&gt;-10, pomiary__2[[#This Row],[czujnik4]]&lt;15),1,0)</f>
        <v>0</v>
      </c>
      <c r="Q54">
        <f>IF(AND(pomiary__2[[#This Row],[czujnik5]]&gt;-10, pomiary__2[[#This Row],[czujnik5]]&lt;15),1,0)</f>
        <v>1</v>
      </c>
      <c r="R54">
        <f>IF(AND(pomiary__2[[#This Row],[czujnik6]]&gt;-10, pomiary__2[[#This Row],[czujnik6]]&lt;15),1,0)</f>
        <v>1</v>
      </c>
      <c r="S54">
        <f>IF(AND(pomiary__2[[#This Row],[czujnik7]]&gt;-10, pomiary__2[[#This Row],[czujnik7]]&lt;15),1,0)</f>
        <v>1</v>
      </c>
      <c r="T54">
        <f>IF(AND(pomiary__2[[#This Row],[czujnik8]]&gt;-10, pomiary__2[[#This Row],[czujnik8]]&lt;15),1,0)</f>
        <v>1</v>
      </c>
      <c r="U54">
        <f>IF(AND(pomiary__2[[#This Row],[czujnik9]]&gt;-10, pomiary__2[[#This Row],[czujnik9]]&lt;15),1,0)</f>
        <v>1</v>
      </c>
      <c r="V54">
        <f>IF(AND(pomiary__2[[#This Row],[czujnik10]]&gt;-10, pomiary__2[[#This Row],[czujnik10]]&lt;15),1,0)</f>
        <v>1</v>
      </c>
      <c r="W54">
        <f>IF(AND(pomiary__2[[#This Row],[czujnik1]]&gt;15,pomiary__2[[#This Row],[czujnik1]]&lt;=20),1,0)</f>
        <v>0</v>
      </c>
      <c r="X54">
        <f>IF(AND(pomiary__2[[#This Row],[czujnik2]]&gt;15,pomiary__2[[#This Row],[czujnik2]]&lt;=20),1,0)</f>
        <v>0</v>
      </c>
      <c r="Y54">
        <f>IF(AND(pomiary__2[[#This Row],[czujnik3]]&gt;15,pomiary__2[[#This Row],[czujnik3]]&lt;=20),1,0)</f>
        <v>0</v>
      </c>
      <c r="Z54">
        <f>IF(AND(pomiary__2[[#This Row],[czujnik4]]&gt;15,pomiary__2[[#This Row],[czujnik4]]&lt;=20),1,0)</f>
        <v>1</v>
      </c>
      <c r="AA54">
        <f>IF(AND(pomiary__2[[#This Row],[czujnik5]]&gt;15,pomiary__2[[#This Row],[czujnik5]]&lt;=20),1,0)</f>
        <v>0</v>
      </c>
      <c r="AB54">
        <f>IF(AND(pomiary__2[[#This Row],[czujnik6]]&gt;15,pomiary__2[[#This Row],[czujnik6]]&lt;=20),1,0)</f>
        <v>0</v>
      </c>
      <c r="AC54">
        <f>IF(AND(pomiary__2[[#This Row],[czujnik7]]&gt;15,pomiary__2[[#This Row],[czujnik7]]&lt;=20),1,0)</f>
        <v>0</v>
      </c>
      <c r="AD54">
        <f>IF(AND(pomiary__2[[#This Row],[czujnik8]]&gt;15,pomiary__2[[#This Row],[czujnik8]]&lt;=20),1,0)</f>
        <v>0</v>
      </c>
      <c r="AE54">
        <f>IF(AND(pomiary__2[[#This Row],[czujnik9]]&gt;15,pomiary__2[[#This Row],[czujnik9]]&lt;=20),1,0)</f>
        <v>0</v>
      </c>
      <c r="AF54">
        <f>IF(AND(pomiary__2[[#This Row],[czujnik10]]&gt;15,pomiary__2[[#This Row],[czujnik10]]&lt;=20),1,0)</f>
        <v>0</v>
      </c>
    </row>
    <row r="55" spans="1:3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IF(AND(pomiary__2[[#This Row],[czujnik1]]&gt;-10, pomiary__2[[#This Row],[czujnik1]]&lt;15),1,0)</f>
        <v>1</v>
      </c>
      <c r="N55">
        <f>IF(AND(pomiary__2[[#This Row],[czujnik2]]&gt;-10, pomiary__2[[#This Row],[czujnik2]]&lt;15),1,0)</f>
        <v>1</v>
      </c>
      <c r="O55">
        <f>IF(AND(pomiary__2[[#This Row],[czujnik3]]&gt;-10, pomiary__2[[#This Row],[czujnik3]]&lt;15),1,0)</f>
        <v>1</v>
      </c>
      <c r="P55">
        <f>IF(AND(pomiary__2[[#This Row],[czujnik4]]&gt;-10, pomiary__2[[#This Row],[czujnik4]]&lt;15),1,0)</f>
        <v>1</v>
      </c>
      <c r="Q55">
        <f>IF(AND(pomiary__2[[#This Row],[czujnik5]]&gt;-10, pomiary__2[[#This Row],[czujnik5]]&lt;15),1,0)</f>
        <v>1</v>
      </c>
      <c r="R55">
        <f>IF(AND(pomiary__2[[#This Row],[czujnik6]]&gt;-10, pomiary__2[[#This Row],[czujnik6]]&lt;15),1,0)</f>
        <v>1</v>
      </c>
      <c r="S55">
        <f>IF(AND(pomiary__2[[#This Row],[czujnik7]]&gt;-10, pomiary__2[[#This Row],[czujnik7]]&lt;15),1,0)</f>
        <v>1</v>
      </c>
      <c r="T55">
        <f>IF(AND(pomiary__2[[#This Row],[czujnik8]]&gt;-10, pomiary__2[[#This Row],[czujnik8]]&lt;15),1,0)</f>
        <v>0</v>
      </c>
      <c r="U55">
        <f>IF(AND(pomiary__2[[#This Row],[czujnik9]]&gt;-10, pomiary__2[[#This Row],[czujnik9]]&lt;15),1,0)</f>
        <v>1</v>
      </c>
      <c r="V55">
        <f>IF(AND(pomiary__2[[#This Row],[czujnik10]]&gt;-10, pomiary__2[[#This Row],[czujnik10]]&lt;15),1,0)</f>
        <v>1</v>
      </c>
      <c r="W55">
        <f>IF(AND(pomiary__2[[#This Row],[czujnik1]]&gt;15,pomiary__2[[#This Row],[czujnik1]]&lt;=20),1,0)</f>
        <v>0</v>
      </c>
      <c r="X55">
        <f>IF(AND(pomiary__2[[#This Row],[czujnik2]]&gt;15,pomiary__2[[#This Row],[czujnik2]]&lt;=20),1,0)</f>
        <v>0</v>
      </c>
      <c r="Y55">
        <f>IF(AND(pomiary__2[[#This Row],[czujnik3]]&gt;15,pomiary__2[[#This Row],[czujnik3]]&lt;=20),1,0)</f>
        <v>0</v>
      </c>
      <c r="Z55">
        <f>IF(AND(pomiary__2[[#This Row],[czujnik4]]&gt;15,pomiary__2[[#This Row],[czujnik4]]&lt;=20),1,0)</f>
        <v>0</v>
      </c>
      <c r="AA55">
        <f>IF(AND(pomiary__2[[#This Row],[czujnik5]]&gt;15,pomiary__2[[#This Row],[czujnik5]]&lt;=20),1,0)</f>
        <v>0</v>
      </c>
      <c r="AB55">
        <f>IF(AND(pomiary__2[[#This Row],[czujnik6]]&gt;15,pomiary__2[[#This Row],[czujnik6]]&lt;=20),1,0)</f>
        <v>0</v>
      </c>
      <c r="AC55">
        <f>IF(AND(pomiary__2[[#This Row],[czujnik7]]&gt;15,pomiary__2[[#This Row],[czujnik7]]&lt;=20),1,0)</f>
        <v>0</v>
      </c>
      <c r="AD55">
        <f>IF(AND(pomiary__2[[#This Row],[czujnik8]]&gt;15,pomiary__2[[#This Row],[czujnik8]]&lt;=20),1,0)</f>
        <v>1</v>
      </c>
      <c r="AE55">
        <f>IF(AND(pomiary__2[[#This Row],[czujnik9]]&gt;15,pomiary__2[[#This Row],[czujnik9]]&lt;=20),1,0)</f>
        <v>0</v>
      </c>
      <c r="AF55">
        <f>IF(AND(pomiary__2[[#This Row],[czujnik10]]&gt;15,pomiary__2[[#This Row],[czujnik10]]&lt;=20),1,0)</f>
        <v>0</v>
      </c>
    </row>
    <row r="56" spans="1:3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IF(AND(pomiary__2[[#This Row],[czujnik1]]&gt;-10, pomiary__2[[#This Row],[czujnik1]]&lt;15),1,0)</f>
        <v>1</v>
      </c>
      <c r="N56">
        <f>IF(AND(pomiary__2[[#This Row],[czujnik2]]&gt;-10, pomiary__2[[#This Row],[czujnik2]]&lt;15),1,0)</f>
        <v>1</v>
      </c>
      <c r="O56">
        <f>IF(AND(pomiary__2[[#This Row],[czujnik3]]&gt;-10, pomiary__2[[#This Row],[czujnik3]]&lt;15),1,0)</f>
        <v>1</v>
      </c>
      <c r="P56">
        <f>IF(AND(pomiary__2[[#This Row],[czujnik4]]&gt;-10, pomiary__2[[#This Row],[czujnik4]]&lt;15),1,0)</f>
        <v>0</v>
      </c>
      <c r="Q56">
        <f>IF(AND(pomiary__2[[#This Row],[czujnik5]]&gt;-10, pomiary__2[[#This Row],[czujnik5]]&lt;15),1,0)</f>
        <v>1</v>
      </c>
      <c r="R56">
        <f>IF(AND(pomiary__2[[#This Row],[czujnik6]]&gt;-10, pomiary__2[[#This Row],[czujnik6]]&lt;15),1,0)</f>
        <v>1</v>
      </c>
      <c r="S56">
        <f>IF(AND(pomiary__2[[#This Row],[czujnik7]]&gt;-10, pomiary__2[[#This Row],[czujnik7]]&lt;15),1,0)</f>
        <v>1</v>
      </c>
      <c r="T56">
        <f>IF(AND(pomiary__2[[#This Row],[czujnik8]]&gt;-10, pomiary__2[[#This Row],[czujnik8]]&lt;15),1,0)</f>
        <v>1</v>
      </c>
      <c r="U56">
        <f>IF(AND(pomiary__2[[#This Row],[czujnik9]]&gt;-10, pomiary__2[[#This Row],[czujnik9]]&lt;15),1,0)</f>
        <v>1</v>
      </c>
      <c r="V56">
        <f>IF(AND(pomiary__2[[#This Row],[czujnik10]]&gt;-10, pomiary__2[[#This Row],[czujnik10]]&lt;15),1,0)</f>
        <v>0</v>
      </c>
      <c r="W56">
        <f>IF(AND(pomiary__2[[#This Row],[czujnik1]]&gt;15,pomiary__2[[#This Row],[czujnik1]]&lt;=20),1,0)</f>
        <v>0</v>
      </c>
      <c r="X56">
        <f>IF(AND(pomiary__2[[#This Row],[czujnik2]]&gt;15,pomiary__2[[#This Row],[czujnik2]]&lt;=20),1,0)</f>
        <v>0</v>
      </c>
      <c r="Y56">
        <f>IF(AND(pomiary__2[[#This Row],[czujnik3]]&gt;15,pomiary__2[[#This Row],[czujnik3]]&lt;=20),1,0)</f>
        <v>0</v>
      </c>
      <c r="Z56">
        <f>IF(AND(pomiary__2[[#This Row],[czujnik4]]&gt;15,pomiary__2[[#This Row],[czujnik4]]&lt;=20),1,0)</f>
        <v>1</v>
      </c>
      <c r="AA56">
        <f>IF(AND(pomiary__2[[#This Row],[czujnik5]]&gt;15,pomiary__2[[#This Row],[czujnik5]]&lt;=20),1,0)</f>
        <v>0</v>
      </c>
      <c r="AB56">
        <f>IF(AND(pomiary__2[[#This Row],[czujnik6]]&gt;15,pomiary__2[[#This Row],[czujnik6]]&lt;=20),1,0)</f>
        <v>0</v>
      </c>
      <c r="AC56">
        <f>IF(AND(pomiary__2[[#This Row],[czujnik7]]&gt;15,pomiary__2[[#This Row],[czujnik7]]&lt;=20),1,0)</f>
        <v>0</v>
      </c>
      <c r="AD56">
        <f>IF(AND(pomiary__2[[#This Row],[czujnik8]]&gt;15,pomiary__2[[#This Row],[czujnik8]]&lt;=20),1,0)</f>
        <v>0</v>
      </c>
      <c r="AE56">
        <f>IF(AND(pomiary__2[[#This Row],[czujnik9]]&gt;15,pomiary__2[[#This Row],[czujnik9]]&lt;=20),1,0)</f>
        <v>0</v>
      </c>
      <c r="AF56">
        <f>IF(AND(pomiary__2[[#This Row],[czujnik10]]&gt;15,pomiary__2[[#This Row],[czujnik10]]&lt;=20),1,0)</f>
        <v>1</v>
      </c>
    </row>
    <row r="57" spans="1:3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IF(AND(pomiary__2[[#This Row],[czujnik1]]&gt;-10, pomiary__2[[#This Row],[czujnik1]]&lt;15),1,0)</f>
        <v>1</v>
      </c>
      <c r="N57">
        <f>IF(AND(pomiary__2[[#This Row],[czujnik2]]&gt;-10, pomiary__2[[#This Row],[czujnik2]]&lt;15),1,0)</f>
        <v>1</v>
      </c>
      <c r="O57">
        <f>IF(AND(pomiary__2[[#This Row],[czujnik3]]&gt;-10, pomiary__2[[#This Row],[czujnik3]]&lt;15),1,0)</f>
        <v>1</v>
      </c>
      <c r="P57">
        <f>IF(AND(pomiary__2[[#This Row],[czujnik4]]&gt;-10, pomiary__2[[#This Row],[czujnik4]]&lt;15),1,0)</f>
        <v>1</v>
      </c>
      <c r="Q57">
        <f>IF(AND(pomiary__2[[#This Row],[czujnik5]]&gt;-10, pomiary__2[[#This Row],[czujnik5]]&lt;15),1,0)</f>
        <v>1</v>
      </c>
      <c r="R57">
        <f>IF(AND(pomiary__2[[#This Row],[czujnik6]]&gt;-10, pomiary__2[[#This Row],[czujnik6]]&lt;15),1,0)</f>
        <v>1</v>
      </c>
      <c r="S57">
        <f>IF(AND(pomiary__2[[#This Row],[czujnik7]]&gt;-10, pomiary__2[[#This Row],[czujnik7]]&lt;15),1,0)</f>
        <v>1</v>
      </c>
      <c r="T57">
        <f>IF(AND(pomiary__2[[#This Row],[czujnik8]]&gt;-10, pomiary__2[[#This Row],[czujnik8]]&lt;15),1,0)</f>
        <v>1</v>
      </c>
      <c r="U57">
        <f>IF(AND(pomiary__2[[#This Row],[czujnik9]]&gt;-10, pomiary__2[[#This Row],[czujnik9]]&lt;15),1,0)</f>
        <v>1</v>
      </c>
      <c r="V57">
        <f>IF(AND(pomiary__2[[#This Row],[czujnik10]]&gt;-10, pomiary__2[[#This Row],[czujnik10]]&lt;15),1,0)</f>
        <v>1</v>
      </c>
      <c r="W57">
        <f>IF(AND(pomiary__2[[#This Row],[czujnik1]]&gt;15,pomiary__2[[#This Row],[czujnik1]]&lt;=20),1,0)</f>
        <v>0</v>
      </c>
      <c r="X57">
        <f>IF(AND(pomiary__2[[#This Row],[czujnik2]]&gt;15,pomiary__2[[#This Row],[czujnik2]]&lt;=20),1,0)</f>
        <v>0</v>
      </c>
      <c r="Y57">
        <f>IF(AND(pomiary__2[[#This Row],[czujnik3]]&gt;15,pomiary__2[[#This Row],[czujnik3]]&lt;=20),1,0)</f>
        <v>0</v>
      </c>
      <c r="Z57">
        <f>IF(AND(pomiary__2[[#This Row],[czujnik4]]&gt;15,pomiary__2[[#This Row],[czujnik4]]&lt;=20),1,0)</f>
        <v>0</v>
      </c>
      <c r="AA57">
        <f>IF(AND(pomiary__2[[#This Row],[czujnik5]]&gt;15,pomiary__2[[#This Row],[czujnik5]]&lt;=20),1,0)</f>
        <v>0</v>
      </c>
      <c r="AB57">
        <f>IF(AND(pomiary__2[[#This Row],[czujnik6]]&gt;15,pomiary__2[[#This Row],[czujnik6]]&lt;=20),1,0)</f>
        <v>0</v>
      </c>
      <c r="AC57">
        <f>IF(AND(pomiary__2[[#This Row],[czujnik7]]&gt;15,pomiary__2[[#This Row],[czujnik7]]&lt;=20),1,0)</f>
        <v>0</v>
      </c>
      <c r="AD57">
        <f>IF(AND(pomiary__2[[#This Row],[czujnik8]]&gt;15,pomiary__2[[#This Row],[czujnik8]]&lt;=20),1,0)</f>
        <v>0</v>
      </c>
      <c r="AE57">
        <f>IF(AND(pomiary__2[[#This Row],[czujnik9]]&gt;15,pomiary__2[[#This Row],[czujnik9]]&lt;=20),1,0)</f>
        <v>0</v>
      </c>
      <c r="AF57">
        <f>IF(AND(pomiary__2[[#This Row],[czujnik10]]&gt;15,pomiary__2[[#This Row],[czujnik10]]&lt;=20),1,0)</f>
        <v>0</v>
      </c>
    </row>
    <row r="58" spans="1:3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IF(AND(pomiary__2[[#This Row],[czujnik1]]&gt;-10, pomiary__2[[#This Row],[czujnik1]]&lt;15),1,0)</f>
        <v>1</v>
      </c>
      <c r="N58">
        <f>IF(AND(pomiary__2[[#This Row],[czujnik2]]&gt;-10, pomiary__2[[#This Row],[czujnik2]]&lt;15),1,0)</f>
        <v>1</v>
      </c>
      <c r="O58">
        <f>IF(AND(pomiary__2[[#This Row],[czujnik3]]&gt;-10, pomiary__2[[#This Row],[czujnik3]]&lt;15),1,0)</f>
        <v>0</v>
      </c>
      <c r="P58">
        <f>IF(AND(pomiary__2[[#This Row],[czujnik4]]&gt;-10, pomiary__2[[#This Row],[czujnik4]]&lt;15),1,0)</f>
        <v>1</v>
      </c>
      <c r="Q58">
        <f>IF(AND(pomiary__2[[#This Row],[czujnik5]]&gt;-10, pomiary__2[[#This Row],[czujnik5]]&lt;15),1,0)</f>
        <v>1</v>
      </c>
      <c r="R58">
        <f>IF(AND(pomiary__2[[#This Row],[czujnik6]]&gt;-10, pomiary__2[[#This Row],[czujnik6]]&lt;15),1,0)</f>
        <v>1</v>
      </c>
      <c r="S58">
        <f>IF(AND(pomiary__2[[#This Row],[czujnik7]]&gt;-10, pomiary__2[[#This Row],[czujnik7]]&lt;15),1,0)</f>
        <v>1</v>
      </c>
      <c r="T58">
        <f>IF(AND(pomiary__2[[#This Row],[czujnik8]]&gt;-10, pomiary__2[[#This Row],[czujnik8]]&lt;15),1,0)</f>
        <v>1</v>
      </c>
      <c r="U58">
        <f>IF(AND(pomiary__2[[#This Row],[czujnik9]]&gt;-10, pomiary__2[[#This Row],[czujnik9]]&lt;15),1,0)</f>
        <v>1</v>
      </c>
      <c r="V58">
        <f>IF(AND(pomiary__2[[#This Row],[czujnik10]]&gt;-10, pomiary__2[[#This Row],[czujnik10]]&lt;15),1,0)</f>
        <v>0</v>
      </c>
      <c r="W58">
        <f>IF(AND(pomiary__2[[#This Row],[czujnik1]]&gt;15,pomiary__2[[#This Row],[czujnik1]]&lt;=20),1,0)</f>
        <v>0</v>
      </c>
      <c r="X58">
        <f>IF(AND(pomiary__2[[#This Row],[czujnik2]]&gt;15,pomiary__2[[#This Row],[czujnik2]]&lt;=20),1,0)</f>
        <v>0</v>
      </c>
      <c r="Y58">
        <f>IF(AND(pomiary__2[[#This Row],[czujnik3]]&gt;15,pomiary__2[[#This Row],[czujnik3]]&lt;=20),1,0)</f>
        <v>1</v>
      </c>
      <c r="Z58">
        <f>IF(AND(pomiary__2[[#This Row],[czujnik4]]&gt;15,pomiary__2[[#This Row],[czujnik4]]&lt;=20),1,0)</f>
        <v>0</v>
      </c>
      <c r="AA58">
        <f>IF(AND(pomiary__2[[#This Row],[czujnik5]]&gt;15,pomiary__2[[#This Row],[czujnik5]]&lt;=20),1,0)</f>
        <v>0</v>
      </c>
      <c r="AB58">
        <f>IF(AND(pomiary__2[[#This Row],[czujnik6]]&gt;15,pomiary__2[[#This Row],[czujnik6]]&lt;=20),1,0)</f>
        <v>0</v>
      </c>
      <c r="AC58">
        <f>IF(AND(pomiary__2[[#This Row],[czujnik7]]&gt;15,pomiary__2[[#This Row],[czujnik7]]&lt;=20),1,0)</f>
        <v>0</v>
      </c>
      <c r="AD58">
        <f>IF(AND(pomiary__2[[#This Row],[czujnik8]]&gt;15,pomiary__2[[#This Row],[czujnik8]]&lt;=20),1,0)</f>
        <v>0</v>
      </c>
      <c r="AE58">
        <f>IF(AND(pomiary__2[[#This Row],[czujnik9]]&gt;15,pomiary__2[[#This Row],[czujnik9]]&lt;=20),1,0)</f>
        <v>0</v>
      </c>
      <c r="AF58">
        <f>IF(AND(pomiary__2[[#This Row],[czujnik10]]&gt;15,pomiary__2[[#This Row],[czujnik10]]&lt;=20),1,0)</f>
        <v>1</v>
      </c>
    </row>
    <row r="59" spans="1:3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IF(AND(pomiary__2[[#This Row],[czujnik1]]&gt;-10, pomiary__2[[#This Row],[czujnik1]]&lt;15),1,0)</f>
        <v>1</v>
      </c>
      <c r="N59">
        <f>IF(AND(pomiary__2[[#This Row],[czujnik2]]&gt;-10, pomiary__2[[#This Row],[czujnik2]]&lt;15),1,0)</f>
        <v>1</v>
      </c>
      <c r="O59">
        <f>IF(AND(pomiary__2[[#This Row],[czujnik3]]&gt;-10, pomiary__2[[#This Row],[czujnik3]]&lt;15),1,0)</f>
        <v>1</v>
      </c>
      <c r="P59">
        <f>IF(AND(pomiary__2[[#This Row],[czujnik4]]&gt;-10, pomiary__2[[#This Row],[czujnik4]]&lt;15),1,0)</f>
        <v>1</v>
      </c>
      <c r="Q59">
        <f>IF(AND(pomiary__2[[#This Row],[czujnik5]]&gt;-10, pomiary__2[[#This Row],[czujnik5]]&lt;15),1,0)</f>
        <v>0</v>
      </c>
      <c r="R59">
        <f>IF(AND(pomiary__2[[#This Row],[czujnik6]]&gt;-10, pomiary__2[[#This Row],[czujnik6]]&lt;15),1,0)</f>
        <v>0</v>
      </c>
      <c r="S59">
        <f>IF(AND(pomiary__2[[#This Row],[czujnik7]]&gt;-10, pomiary__2[[#This Row],[czujnik7]]&lt;15),1,0)</f>
        <v>1</v>
      </c>
      <c r="T59">
        <f>IF(AND(pomiary__2[[#This Row],[czujnik8]]&gt;-10, pomiary__2[[#This Row],[czujnik8]]&lt;15),1,0)</f>
        <v>1</v>
      </c>
      <c r="U59">
        <f>IF(AND(pomiary__2[[#This Row],[czujnik9]]&gt;-10, pomiary__2[[#This Row],[czujnik9]]&lt;15),1,0)</f>
        <v>1</v>
      </c>
      <c r="V59">
        <f>IF(AND(pomiary__2[[#This Row],[czujnik10]]&gt;-10, pomiary__2[[#This Row],[czujnik10]]&lt;15),1,0)</f>
        <v>1</v>
      </c>
      <c r="W59">
        <f>IF(AND(pomiary__2[[#This Row],[czujnik1]]&gt;15,pomiary__2[[#This Row],[czujnik1]]&lt;=20),1,0)</f>
        <v>0</v>
      </c>
      <c r="X59">
        <f>IF(AND(pomiary__2[[#This Row],[czujnik2]]&gt;15,pomiary__2[[#This Row],[czujnik2]]&lt;=20),1,0)</f>
        <v>0</v>
      </c>
      <c r="Y59">
        <f>IF(AND(pomiary__2[[#This Row],[czujnik3]]&gt;15,pomiary__2[[#This Row],[czujnik3]]&lt;=20),1,0)</f>
        <v>0</v>
      </c>
      <c r="Z59">
        <f>IF(AND(pomiary__2[[#This Row],[czujnik4]]&gt;15,pomiary__2[[#This Row],[czujnik4]]&lt;=20),1,0)</f>
        <v>0</v>
      </c>
      <c r="AA59">
        <f>IF(AND(pomiary__2[[#This Row],[czujnik5]]&gt;15,pomiary__2[[#This Row],[czujnik5]]&lt;=20),1,0)</f>
        <v>1</v>
      </c>
      <c r="AB59">
        <f>IF(AND(pomiary__2[[#This Row],[czujnik6]]&gt;15,pomiary__2[[#This Row],[czujnik6]]&lt;=20),1,0)</f>
        <v>1</v>
      </c>
      <c r="AC59">
        <f>IF(AND(pomiary__2[[#This Row],[czujnik7]]&gt;15,pomiary__2[[#This Row],[czujnik7]]&lt;=20),1,0)</f>
        <v>0</v>
      </c>
      <c r="AD59">
        <f>IF(AND(pomiary__2[[#This Row],[czujnik8]]&gt;15,pomiary__2[[#This Row],[czujnik8]]&lt;=20),1,0)</f>
        <v>0</v>
      </c>
      <c r="AE59">
        <f>IF(AND(pomiary__2[[#This Row],[czujnik9]]&gt;15,pomiary__2[[#This Row],[czujnik9]]&lt;=20),1,0)</f>
        <v>0</v>
      </c>
      <c r="AF59">
        <f>IF(AND(pomiary__2[[#This Row],[czujnik10]]&gt;15,pomiary__2[[#This Row],[czujnik10]]&lt;=20),1,0)</f>
        <v>0</v>
      </c>
    </row>
    <row r="60" spans="1:3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IF(AND(pomiary__2[[#This Row],[czujnik1]]&gt;-10, pomiary__2[[#This Row],[czujnik1]]&lt;15),1,0)</f>
        <v>1</v>
      </c>
      <c r="N60">
        <f>IF(AND(pomiary__2[[#This Row],[czujnik2]]&gt;-10, pomiary__2[[#This Row],[czujnik2]]&lt;15),1,0)</f>
        <v>1</v>
      </c>
      <c r="O60">
        <f>IF(AND(pomiary__2[[#This Row],[czujnik3]]&gt;-10, pomiary__2[[#This Row],[czujnik3]]&lt;15),1,0)</f>
        <v>1</v>
      </c>
      <c r="P60">
        <f>IF(AND(pomiary__2[[#This Row],[czujnik4]]&gt;-10, pomiary__2[[#This Row],[czujnik4]]&lt;15),1,0)</f>
        <v>1</v>
      </c>
      <c r="Q60">
        <f>IF(AND(pomiary__2[[#This Row],[czujnik5]]&gt;-10, pomiary__2[[#This Row],[czujnik5]]&lt;15),1,0)</f>
        <v>1</v>
      </c>
      <c r="R60">
        <f>IF(AND(pomiary__2[[#This Row],[czujnik6]]&gt;-10, pomiary__2[[#This Row],[czujnik6]]&lt;15),1,0)</f>
        <v>0</v>
      </c>
      <c r="S60">
        <f>IF(AND(pomiary__2[[#This Row],[czujnik7]]&gt;-10, pomiary__2[[#This Row],[czujnik7]]&lt;15),1,0)</f>
        <v>1</v>
      </c>
      <c r="T60">
        <f>IF(AND(pomiary__2[[#This Row],[czujnik8]]&gt;-10, pomiary__2[[#This Row],[czujnik8]]&lt;15),1,0)</f>
        <v>0</v>
      </c>
      <c r="U60">
        <f>IF(AND(pomiary__2[[#This Row],[czujnik9]]&gt;-10, pomiary__2[[#This Row],[czujnik9]]&lt;15),1,0)</f>
        <v>1</v>
      </c>
      <c r="V60">
        <f>IF(AND(pomiary__2[[#This Row],[czujnik10]]&gt;-10, pomiary__2[[#This Row],[czujnik10]]&lt;15),1,0)</f>
        <v>1</v>
      </c>
      <c r="W60">
        <f>IF(AND(pomiary__2[[#This Row],[czujnik1]]&gt;15,pomiary__2[[#This Row],[czujnik1]]&lt;=20),1,0)</f>
        <v>0</v>
      </c>
      <c r="X60">
        <f>IF(AND(pomiary__2[[#This Row],[czujnik2]]&gt;15,pomiary__2[[#This Row],[czujnik2]]&lt;=20),1,0)</f>
        <v>0</v>
      </c>
      <c r="Y60">
        <f>IF(AND(pomiary__2[[#This Row],[czujnik3]]&gt;15,pomiary__2[[#This Row],[czujnik3]]&lt;=20),1,0)</f>
        <v>0</v>
      </c>
      <c r="Z60">
        <f>IF(AND(pomiary__2[[#This Row],[czujnik4]]&gt;15,pomiary__2[[#This Row],[czujnik4]]&lt;=20),1,0)</f>
        <v>0</v>
      </c>
      <c r="AA60">
        <f>IF(AND(pomiary__2[[#This Row],[czujnik5]]&gt;15,pomiary__2[[#This Row],[czujnik5]]&lt;=20),1,0)</f>
        <v>0</v>
      </c>
      <c r="AB60">
        <f>IF(AND(pomiary__2[[#This Row],[czujnik6]]&gt;15,pomiary__2[[#This Row],[czujnik6]]&lt;=20),1,0)</f>
        <v>1</v>
      </c>
      <c r="AC60">
        <f>IF(AND(pomiary__2[[#This Row],[czujnik7]]&gt;15,pomiary__2[[#This Row],[czujnik7]]&lt;=20),1,0)</f>
        <v>0</v>
      </c>
      <c r="AD60">
        <f>IF(AND(pomiary__2[[#This Row],[czujnik8]]&gt;15,pomiary__2[[#This Row],[czujnik8]]&lt;=20),1,0)</f>
        <v>1</v>
      </c>
      <c r="AE60">
        <f>IF(AND(pomiary__2[[#This Row],[czujnik9]]&gt;15,pomiary__2[[#This Row],[czujnik9]]&lt;=20),1,0)</f>
        <v>0</v>
      </c>
      <c r="AF60">
        <f>IF(AND(pomiary__2[[#This Row],[czujnik10]]&gt;15,pomiary__2[[#This Row],[czujnik10]]&lt;=20),1,0)</f>
        <v>0</v>
      </c>
    </row>
    <row r="61" spans="1:3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IF(AND(pomiary__2[[#This Row],[czujnik1]]&gt;-10, pomiary__2[[#This Row],[czujnik1]]&lt;15),1,0)</f>
        <v>1</v>
      </c>
      <c r="N61">
        <f>IF(AND(pomiary__2[[#This Row],[czujnik2]]&gt;-10, pomiary__2[[#This Row],[czujnik2]]&lt;15),1,0)</f>
        <v>1</v>
      </c>
      <c r="O61">
        <f>IF(AND(pomiary__2[[#This Row],[czujnik3]]&gt;-10, pomiary__2[[#This Row],[czujnik3]]&lt;15),1,0)</f>
        <v>0</v>
      </c>
      <c r="P61">
        <f>IF(AND(pomiary__2[[#This Row],[czujnik4]]&gt;-10, pomiary__2[[#This Row],[czujnik4]]&lt;15),1,0)</f>
        <v>1</v>
      </c>
      <c r="Q61">
        <f>IF(AND(pomiary__2[[#This Row],[czujnik5]]&gt;-10, pomiary__2[[#This Row],[czujnik5]]&lt;15),1,0)</f>
        <v>1</v>
      </c>
      <c r="R61">
        <f>IF(AND(pomiary__2[[#This Row],[czujnik6]]&gt;-10, pomiary__2[[#This Row],[czujnik6]]&lt;15),1,0)</f>
        <v>1</v>
      </c>
      <c r="S61">
        <f>IF(AND(pomiary__2[[#This Row],[czujnik7]]&gt;-10, pomiary__2[[#This Row],[czujnik7]]&lt;15),1,0)</f>
        <v>0</v>
      </c>
      <c r="T61">
        <f>IF(AND(pomiary__2[[#This Row],[czujnik8]]&gt;-10, pomiary__2[[#This Row],[czujnik8]]&lt;15),1,0)</f>
        <v>0</v>
      </c>
      <c r="U61">
        <f>IF(AND(pomiary__2[[#This Row],[czujnik9]]&gt;-10, pomiary__2[[#This Row],[czujnik9]]&lt;15),1,0)</f>
        <v>1</v>
      </c>
      <c r="V61">
        <f>IF(AND(pomiary__2[[#This Row],[czujnik10]]&gt;-10, pomiary__2[[#This Row],[czujnik10]]&lt;15),1,0)</f>
        <v>0</v>
      </c>
      <c r="W61">
        <f>IF(AND(pomiary__2[[#This Row],[czujnik1]]&gt;15,pomiary__2[[#This Row],[czujnik1]]&lt;=20),1,0)</f>
        <v>0</v>
      </c>
      <c r="X61">
        <f>IF(AND(pomiary__2[[#This Row],[czujnik2]]&gt;15,pomiary__2[[#This Row],[czujnik2]]&lt;=20),1,0)</f>
        <v>0</v>
      </c>
      <c r="Y61">
        <f>IF(AND(pomiary__2[[#This Row],[czujnik3]]&gt;15,pomiary__2[[#This Row],[czujnik3]]&lt;=20),1,0)</f>
        <v>1</v>
      </c>
      <c r="Z61">
        <f>IF(AND(pomiary__2[[#This Row],[czujnik4]]&gt;15,pomiary__2[[#This Row],[czujnik4]]&lt;=20),1,0)</f>
        <v>0</v>
      </c>
      <c r="AA61">
        <f>IF(AND(pomiary__2[[#This Row],[czujnik5]]&gt;15,pomiary__2[[#This Row],[czujnik5]]&lt;=20),1,0)</f>
        <v>0</v>
      </c>
      <c r="AB61">
        <f>IF(AND(pomiary__2[[#This Row],[czujnik6]]&gt;15,pomiary__2[[#This Row],[czujnik6]]&lt;=20),1,0)</f>
        <v>0</v>
      </c>
      <c r="AC61">
        <f>IF(AND(pomiary__2[[#This Row],[czujnik7]]&gt;15,pomiary__2[[#This Row],[czujnik7]]&lt;=20),1,0)</f>
        <v>1</v>
      </c>
      <c r="AD61">
        <f>IF(AND(pomiary__2[[#This Row],[czujnik8]]&gt;15,pomiary__2[[#This Row],[czujnik8]]&lt;=20),1,0)</f>
        <v>1</v>
      </c>
      <c r="AE61">
        <f>IF(AND(pomiary__2[[#This Row],[czujnik9]]&gt;15,pomiary__2[[#This Row],[czujnik9]]&lt;=20),1,0)</f>
        <v>0</v>
      </c>
      <c r="AF61">
        <f>IF(AND(pomiary__2[[#This Row],[czujnik10]]&gt;15,pomiary__2[[#This Row],[czujnik10]]&lt;=20),1,0)</f>
        <v>1</v>
      </c>
    </row>
    <row r="62" spans="1:3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IF(AND(pomiary__2[[#This Row],[czujnik1]]&gt;-10, pomiary__2[[#This Row],[czujnik1]]&lt;15),1,0)</f>
        <v>1</v>
      </c>
      <c r="N62">
        <f>IF(AND(pomiary__2[[#This Row],[czujnik2]]&gt;-10, pomiary__2[[#This Row],[czujnik2]]&lt;15),1,0)</f>
        <v>1</v>
      </c>
      <c r="O62">
        <f>IF(AND(pomiary__2[[#This Row],[czujnik3]]&gt;-10, pomiary__2[[#This Row],[czujnik3]]&lt;15),1,0)</f>
        <v>1</v>
      </c>
      <c r="P62">
        <f>IF(AND(pomiary__2[[#This Row],[czujnik4]]&gt;-10, pomiary__2[[#This Row],[czujnik4]]&lt;15),1,0)</f>
        <v>0</v>
      </c>
      <c r="Q62">
        <f>IF(AND(pomiary__2[[#This Row],[czujnik5]]&gt;-10, pomiary__2[[#This Row],[czujnik5]]&lt;15),1,0)</f>
        <v>1</v>
      </c>
      <c r="R62">
        <f>IF(AND(pomiary__2[[#This Row],[czujnik6]]&gt;-10, pomiary__2[[#This Row],[czujnik6]]&lt;15),1,0)</f>
        <v>1</v>
      </c>
      <c r="S62">
        <f>IF(AND(pomiary__2[[#This Row],[czujnik7]]&gt;-10, pomiary__2[[#This Row],[czujnik7]]&lt;15),1,0)</f>
        <v>0</v>
      </c>
      <c r="T62">
        <f>IF(AND(pomiary__2[[#This Row],[czujnik8]]&gt;-10, pomiary__2[[#This Row],[czujnik8]]&lt;15),1,0)</f>
        <v>1</v>
      </c>
      <c r="U62">
        <f>IF(AND(pomiary__2[[#This Row],[czujnik9]]&gt;-10, pomiary__2[[#This Row],[czujnik9]]&lt;15),1,0)</f>
        <v>1</v>
      </c>
      <c r="V62">
        <f>IF(AND(pomiary__2[[#This Row],[czujnik10]]&gt;-10, pomiary__2[[#This Row],[czujnik10]]&lt;15),1,0)</f>
        <v>1</v>
      </c>
      <c r="W62">
        <f>IF(AND(pomiary__2[[#This Row],[czujnik1]]&gt;15,pomiary__2[[#This Row],[czujnik1]]&lt;=20),1,0)</f>
        <v>0</v>
      </c>
      <c r="X62">
        <f>IF(AND(pomiary__2[[#This Row],[czujnik2]]&gt;15,pomiary__2[[#This Row],[czujnik2]]&lt;=20),1,0)</f>
        <v>0</v>
      </c>
      <c r="Y62">
        <f>IF(AND(pomiary__2[[#This Row],[czujnik3]]&gt;15,pomiary__2[[#This Row],[czujnik3]]&lt;=20),1,0)</f>
        <v>0</v>
      </c>
      <c r="Z62">
        <f>IF(AND(pomiary__2[[#This Row],[czujnik4]]&gt;15,pomiary__2[[#This Row],[czujnik4]]&lt;=20),1,0)</f>
        <v>1</v>
      </c>
      <c r="AA62">
        <f>IF(AND(pomiary__2[[#This Row],[czujnik5]]&gt;15,pomiary__2[[#This Row],[czujnik5]]&lt;=20),1,0)</f>
        <v>0</v>
      </c>
      <c r="AB62">
        <f>IF(AND(pomiary__2[[#This Row],[czujnik6]]&gt;15,pomiary__2[[#This Row],[czujnik6]]&lt;=20),1,0)</f>
        <v>0</v>
      </c>
      <c r="AC62">
        <f>IF(AND(pomiary__2[[#This Row],[czujnik7]]&gt;15,pomiary__2[[#This Row],[czujnik7]]&lt;=20),1,0)</f>
        <v>1</v>
      </c>
      <c r="AD62">
        <f>IF(AND(pomiary__2[[#This Row],[czujnik8]]&gt;15,pomiary__2[[#This Row],[czujnik8]]&lt;=20),1,0)</f>
        <v>0</v>
      </c>
      <c r="AE62">
        <f>IF(AND(pomiary__2[[#This Row],[czujnik9]]&gt;15,pomiary__2[[#This Row],[czujnik9]]&lt;=20),1,0)</f>
        <v>0</v>
      </c>
      <c r="AF62">
        <f>IF(AND(pomiary__2[[#This Row],[czujnik10]]&gt;15,pomiary__2[[#This Row],[czujnik10]]&lt;=20),1,0)</f>
        <v>0</v>
      </c>
    </row>
    <row r="63" spans="1:3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IF(AND(pomiary__2[[#This Row],[czujnik1]]&gt;-10, pomiary__2[[#This Row],[czujnik1]]&lt;15),1,0)</f>
        <v>1</v>
      </c>
      <c r="N63">
        <f>IF(AND(pomiary__2[[#This Row],[czujnik2]]&gt;-10, pomiary__2[[#This Row],[czujnik2]]&lt;15),1,0)</f>
        <v>1</v>
      </c>
      <c r="O63">
        <f>IF(AND(pomiary__2[[#This Row],[czujnik3]]&gt;-10, pomiary__2[[#This Row],[czujnik3]]&lt;15),1,0)</f>
        <v>1</v>
      </c>
      <c r="P63">
        <f>IF(AND(pomiary__2[[#This Row],[czujnik4]]&gt;-10, pomiary__2[[#This Row],[czujnik4]]&lt;15),1,0)</f>
        <v>1</v>
      </c>
      <c r="Q63">
        <f>IF(AND(pomiary__2[[#This Row],[czujnik5]]&gt;-10, pomiary__2[[#This Row],[czujnik5]]&lt;15),1,0)</f>
        <v>1</v>
      </c>
      <c r="R63">
        <f>IF(AND(pomiary__2[[#This Row],[czujnik6]]&gt;-10, pomiary__2[[#This Row],[czujnik6]]&lt;15),1,0)</f>
        <v>0</v>
      </c>
      <c r="S63">
        <f>IF(AND(pomiary__2[[#This Row],[czujnik7]]&gt;-10, pomiary__2[[#This Row],[czujnik7]]&lt;15),1,0)</f>
        <v>1</v>
      </c>
      <c r="T63">
        <f>IF(AND(pomiary__2[[#This Row],[czujnik8]]&gt;-10, pomiary__2[[#This Row],[czujnik8]]&lt;15),1,0)</f>
        <v>1</v>
      </c>
      <c r="U63">
        <f>IF(AND(pomiary__2[[#This Row],[czujnik9]]&gt;-10, pomiary__2[[#This Row],[czujnik9]]&lt;15),1,0)</f>
        <v>0</v>
      </c>
      <c r="V63">
        <f>IF(AND(pomiary__2[[#This Row],[czujnik10]]&gt;-10, pomiary__2[[#This Row],[czujnik10]]&lt;15),1,0)</f>
        <v>1</v>
      </c>
      <c r="W63">
        <f>IF(AND(pomiary__2[[#This Row],[czujnik1]]&gt;15,pomiary__2[[#This Row],[czujnik1]]&lt;=20),1,0)</f>
        <v>0</v>
      </c>
      <c r="X63">
        <f>IF(AND(pomiary__2[[#This Row],[czujnik2]]&gt;15,pomiary__2[[#This Row],[czujnik2]]&lt;=20),1,0)</f>
        <v>0</v>
      </c>
      <c r="Y63">
        <f>IF(AND(pomiary__2[[#This Row],[czujnik3]]&gt;15,pomiary__2[[#This Row],[czujnik3]]&lt;=20),1,0)</f>
        <v>0</v>
      </c>
      <c r="Z63">
        <f>IF(AND(pomiary__2[[#This Row],[czujnik4]]&gt;15,pomiary__2[[#This Row],[czujnik4]]&lt;=20),1,0)</f>
        <v>0</v>
      </c>
      <c r="AA63">
        <f>IF(AND(pomiary__2[[#This Row],[czujnik5]]&gt;15,pomiary__2[[#This Row],[czujnik5]]&lt;=20),1,0)</f>
        <v>0</v>
      </c>
      <c r="AB63">
        <f>IF(AND(pomiary__2[[#This Row],[czujnik6]]&gt;15,pomiary__2[[#This Row],[czujnik6]]&lt;=20),1,0)</f>
        <v>1</v>
      </c>
      <c r="AC63">
        <f>IF(AND(pomiary__2[[#This Row],[czujnik7]]&gt;15,pomiary__2[[#This Row],[czujnik7]]&lt;=20),1,0)</f>
        <v>0</v>
      </c>
      <c r="AD63">
        <f>IF(AND(pomiary__2[[#This Row],[czujnik8]]&gt;15,pomiary__2[[#This Row],[czujnik8]]&lt;=20),1,0)</f>
        <v>0</v>
      </c>
      <c r="AE63">
        <f>IF(AND(pomiary__2[[#This Row],[czujnik9]]&gt;15,pomiary__2[[#This Row],[czujnik9]]&lt;=20),1,0)</f>
        <v>1</v>
      </c>
      <c r="AF63">
        <f>IF(AND(pomiary__2[[#This Row],[czujnik10]]&gt;15,pomiary__2[[#This Row],[czujnik10]]&lt;=20),1,0)</f>
        <v>0</v>
      </c>
    </row>
    <row r="64" spans="1:3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IF(AND(pomiary__2[[#This Row],[czujnik1]]&gt;-10, pomiary__2[[#This Row],[czujnik1]]&lt;15),1,0)</f>
        <v>0</v>
      </c>
      <c r="N64">
        <f>IF(AND(pomiary__2[[#This Row],[czujnik2]]&gt;-10, pomiary__2[[#This Row],[czujnik2]]&lt;15),1,0)</f>
        <v>1</v>
      </c>
      <c r="O64">
        <f>IF(AND(pomiary__2[[#This Row],[czujnik3]]&gt;-10, pomiary__2[[#This Row],[czujnik3]]&lt;15),1,0)</f>
        <v>1</v>
      </c>
      <c r="P64">
        <f>IF(AND(pomiary__2[[#This Row],[czujnik4]]&gt;-10, pomiary__2[[#This Row],[czujnik4]]&lt;15),1,0)</f>
        <v>1</v>
      </c>
      <c r="Q64">
        <f>IF(AND(pomiary__2[[#This Row],[czujnik5]]&gt;-10, pomiary__2[[#This Row],[czujnik5]]&lt;15),1,0)</f>
        <v>0</v>
      </c>
      <c r="R64">
        <f>IF(AND(pomiary__2[[#This Row],[czujnik6]]&gt;-10, pomiary__2[[#This Row],[czujnik6]]&lt;15),1,0)</f>
        <v>1</v>
      </c>
      <c r="S64">
        <f>IF(AND(pomiary__2[[#This Row],[czujnik7]]&gt;-10, pomiary__2[[#This Row],[czujnik7]]&lt;15),1,0)</f>
        <v>1</v>
      </c>
      <c r="T64">
        <f>IF(AND(pomiary__2[[#This Row],[czujnik8]]&gt;-10, pomiary__2[[#This Row],[czujnik8]]&lt;15),1,0)</f>
        <v>0</v>
      </c>
      <c r="U64">
        <f>IF(AND(pomiary__2[[#This Row],[czujnik9]]&gt;-10, pomiary__2[[#This Row],[czujnik9]]&lt;15),1,0)</f>
        <v>0</v>
      </c>
      <c r="V64">
        <f>IF(AND(pomiary__2[[#This Row],[czujnik10]]&gt;-10, pomiary__2[[#This Row],[czujnik10]]&lt;15),1,0)</f>
        <v>1</v>
      </c>
      <c r="W64">
        <f>IF(AND(pomiary__2[[#This Row],[czujnik1]]&gt;15,pomiary__2[[#This Row],[czujnik1]]&lt;=20),1,0)</f>
        <v>1</v>
      </c>
      <c r="X64">
        <f>IF(AND(pomiary__2[[#This Row],[czujnik2]]&gt;15,pomiary__2[[#This Row],[czujnik2]]&lt;=20),1,0)</f>
        <v>0</v>
      </c>
      <c r="Y64">
        <f>IF(AND(pomiary__2[[#This Row],[czujnik3]]&gt;15,pomiary__2[[#This Row],[czujnik3]]&lt;=20),1,0)</f>
        <v>0</v>
      </c>
      <c r="Z64">
        <f>IF(AND(pomiary__2[[#This Row],[czujnik4]]&gt;15,pomiary__2[[#This Row],[czujnik4]]&lt;=20),1,0)</f>
        <v>0</v>
      </c>
      <c r="AA64">
        <f>IF(AND(pomiary__2[[#This Row],[czujnik5]]&gt;15,pomiary__2[[#This Row],[czujnik5]]&lt;=20),1,0)</f>
        <v>1</v>
      </c>
      <c r="AB64">
        <f>IF(AND(pomiary__2[[#This Row],[czujnik6]]&gt;15,pomiary__2[[#This Row],[czujnik6]]&lt;=20),1,0)</f>
        <v>0</v>
      </c>
      <c r="AC64">
        <f>IF(AND(pomiary__2[[#This Row],[czujnik7]]&gt;15,pomiary__2[[#This Row],[czujnik7]]&lt;=20),1,0)</f>
        <v>0</v>
      </c>
      <c r="AD64">
        <f>IF(AND(pomiary__2[[#This Row],[czujnik8]]&gt;15,pomiary__2[[#This Row],[czujnik8]]&lt;=20),1,0)</f>
        <v>1</v>
      </c>
      <c r="AE64">
        <f>IF(AND(pomiary__2[[#This Row],[czujnik9]]&gt;15,pomiary__2[[#This Row],[czujnik9]]&lt;=20),1,0)</f>
        <v>1</v>
      </c>
      <c r="AF64">
        <f>IF(AND(pomiary__2[[#This Row],[czujnik10]]&gt;15,pomiary__2[[#This Row],[czujnik10]]&lt;=20),1,0)</f>
        <v>0</v>
      </c>
    </row>
    <row r="65" spans="1:3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IF(AND(pomiary__2[[#This Row],[czujnik1]]&gt;-10, pomiary__2[[#This Row],[czujnik1]]&lt;15),1,0)</f>
        <v>1</v>
      </c>
      <c r="N65">
        <f>IF(AND(pomiary__2[[#This Row],[czujnik2]]&gt;-10, pomiary__2[[#This Row],[czujnik2]]&lt;15),1,0)</f>
        <v>1</v>
      </c>
      <c r="O65">
        <f>IF(AND(pomiary__2[[#This Row],[czujnik3]]&gt;-10, pomiary__2[[#This Row],[czujnik3]]&lt;15),1,0)</f>
        <v>0</v>
      </c>
      <c r="P65">
        <f>IF(AND(pomiary__2[[#This Row],[czujnik4]]&gt;-10, pomiary__2[[#This Row],[czujnik4]]&lt;15),1,0)</f>
        <v>1</v>
      </c>
      <c r="Q65">
        <f>IF(AND(pomiary__2[[#This Row],[czujnik5]]&gt;-10, pomiary__2[[#This Row],[czujnik5]]&lt;15),1,0)</f>
        <v>1</v>
      </c>
      <c r="R65">
        <f>IF(AND(pomiary__2[[#This Row],[czujnik6]]&gt;-10, pomiary__2[[#This Row],[czujnik6]]&lt;15),1,0)</f>
        <v>1</v>
      </c>
      <c r="S65">
        <f>IF(AND(pomiary__2[[#This Row],[czujnik7]]&gt;-10, pomiary__2[[#This Row],[czujnik7]]&lt;15),1,0)</f>
        <v>1</v>
      </c>
      <c r="T65">
        <f>IF(AND(pomiary__2[[#This Row],[czujnik8]]&gt;-10, pomiary__2[[#This Row],[czujnik8]]&lt;15),1,0)</f>
        <v>1</v>
      </c>
      <c r="U65">
        <f>IF(AND(pomiary__2[[#This Row],[czujnik9]]&gt;-10, pomiary__2[[#This Row],[czujnik9]]&lt;15),1,0)</f>
        <v>1</v>
      </c>
      <c r="V65">
        <f>IF(AND(pomiary__2[[#This Row],[czujnik10]]&gt;-10, pomiary__2[[#This Row],[czujnik10]]&lt;15),1,0)</f>
        <v>1</v>
      </c>
      <c r="W65">
        <f>IF(AND(pomiary__2[[#This Row],[czujnik1]]&gt;15,pomiary__2[[#This Row],[czujnik1]]&lt;=20),1,0)</f>
        <v>0</v>
      </c>
      <c r="X65">
        <f>IF(AND(pomiary__2[[#This Row],[czujnik2]]&gt;15,pomiary__2[[#This Row],[czujnik2]]&lt;=20),1,0)</f>
        <v>0</v>
      </c>
      <c r="Y65">
        <f>IF(AND(pomiary__2[[#This Row],[czujnik3]]&gt;15,pomiary__2[[#This Row],[czujnik3]]&lt;=20),1,0)</f>
        <v>1</v>
      </c>
      <c r="Z65">
        <f>IF(AND(pomiary__2[[#This Row],[czujnik4]]&gt;15,pomiary__2[[#This Row],[czujnik4]]&lt;=20),1,0)</f>
        <v>0</v>
      </c>
      <c r="AA65">
        <f>IF(AND(pomiary__2[[#This Row],[czujnik5]]&gt;15,pomiary__2[[#This Row],[czujnik5]]&lt;=20),1,0)</f>
        <v>0</v>
      </c>
      <c r="AB65">
        <f>IF(AND(pomiary__2[[#This Row],[czujnik6]]&gt;15,pomiary__2[[#This Row],[czujnik6]]&lt;=20),1,0)</f>
        <v>0</v>
      </c>
      <c r="AC65">
        <f>IF(AND(pomiary__2[[#This Row],[czujnik7]]&gt;15,pomiary__2[[#This Row],[czujnik7]]&lt;=20),1,0)</f>
        <v>0</v>
      </c>
      <c r="AD65">
        <f>IF(AND(pomiary__2[[#This Row],[czujnik8]]&gt;15,pomiary__2[[#This Row],[czujnik8]]&lt;=20),1,0)</f>
        <v>0</v>
      </c>
      <c r="AE65">
        <f>IF(AND(pomiary__2[[#This Row],[czujnik9]]&gt;15,pomiary__2[[#This Row],[czujnik9]]&lt;=20),1,0)</f>
        <v>0</v>
      </c>
      <c r="AF65">
        <f>IF(AND(pomiary__2[[#This Row],[czujnik10]]&gt;15,pomiary__2[[#This Row],[czujnik10]]&lt;=20),1,0)</f>
        <v>0</v>
      </c>
    </row>
    <row r="66" spans="1:3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IF(AND(pomiary__2[[#This Row],[czujnik1]]&gt;-10, pomiary__2[[#This Row],[czujnik1]]&lt;15),1,0)</f>
        <v>0</v>
      </c>
      <c r="N66">
        <f>IF(AND(pomiary__2[[#This Row],[czujnik2]]&gt;-10, pomiary__2[[#This Row],[czujnik2]]&lt;15),1,0)</f>
        <v>1</v>
      </c>
      <c r="O66">
        <f>IF(AND(pomiary__2[[#This Row],[czujnik3]]&gt;-10, pomiary__2[[#This Row],[czujnik3]]&lt;15),1,0)</f>
        <v>1</v>
      </c>
      <c r="P66">
        <f>IF(AND(pomiary__2[[#This Row],[czujnik4]]&gt;-10, pomiary__2[[#This Row],[czujnik4]]&lt;15),1,0)</f>
        <v>1</v>
      </c>
      <c r="Q66">
        <f>IF(AND(pomiary__2[[#This Row],[czujnik5]]&gt;-10, pomiary__2[[#This Row],[czujnik5]]&lt;15),1,0)</f>
        <v>1</v>
      </c>
      <c r="R66">
        <f>IF(AND(pomiary__2[[#This Row],[czujnik6]]&gt;-10, pomiary__2[[#This Row],[czujnik6]]&lt;15),1,0)</f>
        <v>1</v>
      </c>
      <c r="S66">
        <f>IF(AND(pomiary__2[[#This Row],[czujnik7]]&gt;-10, pomiary__2[[#This Row],[czujnik7]]&lt;15),1,0)</f>
        <v>1</v>
      </c>
      <c r="T66">
        <f>IF(AND(pomiary__2[[#This Row],[czujnik8]]&gt;-10, pomiary__2[[#This Row],[czujnik8]]&lt;15),1,0)</f>
        <v>0</v>
      </c>
      <c r="U66">
        <f>IF(AND(pomiary__2[[#This Row],[czujnik9]]&gt;-10, pomiary__2[[#This Row],[czujnik9]]&lt;15),1,0)</f>
        <v>1</v>
      </c>
      <c r="V66">
        <f>IF(AND(pomiary__2[[#This Row],[czujnik10]]&gt;-10, pomiary__2[[#This Row],[czujnik10]]&lt;15),1,0)</f>
        <v>1</v>
      </c>
      <c r="W66">
        <f>IF(AND(pomiary__2[[#This Row],[czujnik1]]&gt;15,pomiary__2[[#This Row],[czujnik1]]&lt;=20),1,0)</f>
        <v>1</v>
      </c>
      <c r="X66">
        <f>IF(AND(pomiary__2[[#This Row],[czujnik2]]&gt;15,pomiary__2[[#This Row],[czujnik2]]&lt;=20),1,0)</f>
        <v>0</v>
      </c>
      <c r="Y66">
        <f>IF(AND(pomiary__2[[#This Row],[czujnik3]]&gt;15,pomiary__2[[#This Row],[czujnik3]]&lt;=20),1,0)</f>
        <v>0</v>
      </c>
      <c r="Z66">
        <f>IF(AND(pomiary__2[[#This Row],[czujnik4]]&gt;15,pomiary__2[[#This Row],[czujnik4]]&lt;=20),1,0)</f>
        <v>0</v>
      </c>
      <c r="AA66">
        <f>IF(AND(pomiary__2[[#This Row],[czujnik5]]&gt;15,pomiary__2[[#This Row],[czujnik5]]&lt;=20),1,0)</f>
        <v>0</v>
      </c>
      <c r="AB66">
        <f>IF(AND(pomiary__2[[#This Row],[czujnik6]]&gt;15,pomiary__2[[#This Row],[czujnik6]]&lt;=20),1,0)</f>
        <v>0</v>
      </c>
      <c r="AC66">
        <f>IF(AND(pomiary__2[[#This Row],[czujnik7]]&gt;15,pomiary__2[[#This Row],[czujnik7]]&lt;=20),1,0)</f>
        <v>0</v>
      </c>
      <c r="AD66">
        <f>IF(AND(pomiary__2[[#This Row],[czujnik8]]&gt;15,pomiary__2[[#This Row],[czujnik8]]&lt;=20),1,0)</f>
        <v>1</v>
      </c>
      <c r="AE66">
        <f>IF(AND(pomiary__2[[#This Row],[czujnik9]]&gt;15,pomiary__2[[#This Row],[czujnik9]]&lt;=20),1,0)</f>
        <v>0</v>
      </c>
      <c r="AF66">
        <f>IF(AND(pomiary__2[[#This Row],[czujnik10]]&gt;15,pomiary__2[[#This Row],[czujnik10]]&lt;=20),1,0)</f>
        <v>0</v>
      </c>
    </row>
    <row r="67" spans="1:3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IF(AND(pomiary__2[[#This Row],[czujnik1]]&gt;-10, pomiary__2[[#This Row],[czujnik1]]&lt;15),1,0)</f>
        <v>1</v>
      </c>
      <c r="N67">
        <f>IF(AND(pomiary__2[[#This Row],[czujnik2]]&gt;-10, pomiary__2[[#This Row],[czujnik2]]&lt;15),1,0)</f>
        <v>1</v>
      </c>
      <c r="O67">
        <f>IF(AND(pomiary__2[[#This Row],[czujnik3]]&gt;-10, pomiary__2[[#This Row],[czujnik3]]&lt;15),1,0)</f>
        <v>1</v>
      </c>
      <c r="P67">
        <f>IF(AND(pomiary__2[[#This Row],[czujnik4]]&gt;-10, pomiary__2[[#This Row],[czujnik4]]&lt;15),1,0)</f>
        <v>1</v>
      </c>
      <c r="Q67">
        <f>IF(AND(pomiary__2[[#This Row],[czujnik5]]&gt;-10, pomiary__2[[#This Row],[czujnik5]]&lt;15),1,0)</f>
        <v>1</v>
      </c>
      <c r="R67">
        <f>IF(AND(pomiary__2[[#This Row],[czujnik6]]&gt;-10, pomiary__2[[#This Row],[czujnik6]]&lt;15),1,0)</f>
        <v>1</v>
      </c>
      <c r="S67">
        <f>IF(AND(pomiary__2[[#This Row],[czujnik7]]&gt;-10, pomiary__2[[#This Row],[czujnik7]]&lt;15),1,0)</f>
        <v>1</v>
      </c>
      <c r="T67">
        <f>IF(AND(pomiary__2[[#This Row],[czujnik8]]&gt;-10, pomiary__2[[#This Row],[czujnik8]]&lt;15),1,0)</f>
        <v>0</v>
      </c>
      <c r="U67">
        <f>IF(AND(pomiary__2[[#This Row],[czujnik9]]&gt;-10, pomiary__2[[#This Row],[czujnik9]]&lt;15),1,0)</f>
        <v>1</v>
      </c>
      <c r="V67">
        <f>IF(AND(pomiary__2[[#This Row],[czujnik10]]&gt;-10, pomiary__2[[#This Row],[czujnik10]]&lt;15),1,0)</f>
        <v>1</v>
      </c>
      <c r="W67">
        <f>IF(AND(pomiary__2[[#This Row],[czujnik1]]&gt;15,pomiary__2[[#This Row],[czujnik1]]&lt;=20),1,0)</f>
        <v>0</v>
      </c>
      <c r="X67">
        <f>IF(AND(pomiary__2[[#This Row],[czujnik2]]&gt;15,pomiary__2[[#This Row],[czujnik2]]&lt;=20),1,0)</f>
        <v>0</v>
      </c>
      <c r="Y67">
        <f>IF(AND(pomiary__2[[#This Row],[czujnik3]]&gt;15,pomiary__2[[#This Row],[czujnik3]]&lt;=20),1,0)</f>
        <v>0</v>
      </c>
      <c r="Z67">
        <f>IF(AND(pomiary__2[[#This Row],[czujnik4]]&gt;15,pomiary__2[[#This Row],[czujnik4]]&lt;=20),1,0)</f>
        <v>0</v>
      </c>
      <c r="AA67">
        <f>IF(AND(pomiary__2[[#This Row],[czujnik5]]&gt;15,pomiary__2[[#This Row],[czujnik5]]&lt;=20),1,0)</f>
        <v>0</v>
      </c>
      <c r="AB67">
        <f>IF(AND(pomiary__2[[#This Row],[czujnik6]]&gt;15,pomiary__2[[#This Row],[czujnik6]]&lt;=20),1,0)</f>
        <v>0</v>
      </c>
      <c r="AC67">
        <f>IF(AND(pomiary__2[[#This Row],[czujnik7]]&gt;15,pomiary__2[[#This Row],[czujnik7]]&lt;=20),1,0)</f>
        <v>0</v>
      </c>
      <c r="AD67">
        <f>IF(AND(pomiary__2[[#This Row],[czujnik8]]&gt;15,pomiary__2[[#This Row],[czujnik8]]&lt;=20),1,0)</f>
        <v>1</v>
      </c>
      <c r="AE67">
        <f>IF(AND(pomiary__2[[#This Row],[czujnik9]]&gt;15,pomiary__2[[#This Row],[czujnik9]]&lt;=20),1,0)</f>
        <v>0</v>
      </c>
      <c r="AF67">
        <f>IF(AND(pomiary__2[[#This Row],[czujnik10]]&gt;15,pomiary__2[[#This Row],[czujnik10]]&lt;=20),1,0)</f>
        <v>0</v>
      </c>
    </row>
    <row r="68" spans="1:3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IF(AND(pomiary__2[[#This Row],[czujnik1]]&gt;-10, pomiary__2[[#This Row],[czujnik1]]&lt;15),1,0)</f>
        <v>1</v>
      </c>
      <c r="N68">
        <f>IF(AND(pomiary__2[[#This Row],[czujnik2]]&gt;-10, pomiary__2[[#This Row],[czujnik2]]&lt;15),1,0)</f>
        <v>1</v>
      </c>
      <c r="O68">
        <f>IF(AND(pomiary__2[[#This Row],[czujnik3]]&gt;-10, pomiary__2[[#This Row],[czujnik3]]&lt;15),1,0)</f>
        <v>1</v>
      </c>
      <c r="P68">
        <f>IF(AND(pomiary__2[[#This Row],[czujnik4]]&gt;-10, pomiary__2[[#This Row],[czujnik4]]&lt;15),1,0)</f>
        <v>0</v>
      </c>
      <c r="Q68">
        <f>IF(AND(pomiary__2[[#This Row],[czujnik5]]&gt;-10, pomiary__2[[#This Row],[czujnik5]]&lt;15),1,0)</f>
        <v>0</v>
      </c>
      <c r="R68">
        <f>IF(AND(pomiary__2[[#This Row],[czujnik6]]&gt;-10, pomiary__2[[#This Row],[czujnik6]]&lt;15),1,0)</f>
        <v>1</v>
      </c>
      <c r="S68">
        <f>IF(AND(pomiary__2[[#This Row],[czujnik7]]&gt;-10, pomiary__2[[#This Row],[czujnik7]]&lt;15),1,0)</f>
        <v>1</v>
      </c>
      <c r="T68">
        <f>IF(AND(pomiary__2[[#This Row],[czujnik8]]&gt;-10, pomiary__2[[#This Row],[czujnik8]]&lt;15),1,0)</f>
        <v>0</v>
      </c>
      <c r="U68">
        <f>IF(AND(pomiary__2[[#This Row],[czujnik9]]&gt;-10, pomiary__2[[#This Row],[czujnik9]]&lt;15),1,0)</f>
        <v>1</v>
      </c>
      <c r="V68">
        <f>IF(AND(pomiary__2[[#This Row],[czujnik10]]&gt;-10, pomiary__2[[#This Row],[czujnik10]]&lt;15),1,0)</f>
        <v>0</v>
      </c>
      <c r="W68">
        <f>IF(AND(pomiary__2[[#This Row],[czujnik1]]&gt;15,pomiary__2[[#This Row],[czujnik1]]&lt;=20),1,0)</f>
        <v>0</v>
      </c>
      <c r="X68">
        <f>IF(AND(pomiary__2[[#This Row],[czujnik2]]&gt;15,pomiary__2[[#This Row],[czujnik2]]&lt;=20),1,0)</f>
        <v>0</v>
      </c>
      <c r="Y68">
        <f>IF(AND(pomiary__2[[#This Row],[czujnik3]]&gt;15,pomiary__2[[#This Row],[czujnik3]]&lt;=20),1,0)</f>
        <v>0</v>
      </c>
      <c r="Z68">
        <f>IF(AND(pomiary__2[[#This Row],[czujnik4]]&gt;15,pomiary__2[[#This Row],[czujnik4]]&lt;=20),1,0)</f>
        <v>1</v>
      </c>
      <c r="AA68">
        <f>IF(AND(pomiary__2[[#This Row],[czujnik5]]&gt;15,pomiary__2[[#This Row],[czujnik5]]&lt;=20),1,0)</f>
        <v>1</v>
      </c>
      <c r="AB68">
        <f>IF(AND(pomiary__2[[#This Row],[czujnik6]]&gt;15,pomiary__2[[#This Row],[czujnik6]]&lt;=20),1,0)</f>
        <v>0</v>
      </c>
      <c r="AC68">
        <f>IF(AND(pomiary__2[[#This Row],[czujnik7]]&gt;15,pomiary__2[[#This Row],[czujnik7]]&lt;=20),1,0)</f>
        <v>0</v>
      </c>
      <c r="AD68">
        <f>IF(AND(pomiary__2[[#This Row],[czujnik8]]&gt;15,pomiary__2[[#This Row],[czujnik8]]&lt;=20),1,0)</f>
        <v>1</v>
      </c>
      <c r="AE68">
        <f>IF(AND(pomiary__2[[#This Row],[czujnik9]]&gt;15,pomiary__2[[#This Row],[czujnik9]]&lt;=20),1,0)</f>
        <v>0</v>
      </c>
      <c r="AF68">
        <f>IF(AND(pomiary__2[[#This Row],[czujnik10]]&gt;15,pomiary__2[[#This Row],[czujnik10]]&lt;=20),1,0)</f>
        <v>1</v>
      </c>
    </row>
    <row r="69" spans="1:3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IF(AND(pomiary__2[[#This Row],[czujnik1]]&gt;-10, pomiary__2[[#This Row],[czujnik1]]&lt;15),1,0)</f>
        <v>1</v>
      </c>
      <c r="N69">
        <f>IF(AND(pomiary__2[[#This Row],[czujnik2]]&gt;-10, pomiary__2[[#This Row],[czujnik2]]&lt;15),1,0)</f>
        <v>1</v>
      </c>
      <c r="O69">
        <f>IF(AND(pomiary__2[[#This Row],[czujnik3]]&gt;-10, pomiary__2[[#This Row],[czujnik3]]&lt;15),1,0)</f>
        <v>1</v>
      </c>
      <c r="P69">
        <f>IF(AND(pomiary__2[[#This Row],[czujnik4]]&gt;-10, pomiary__2[[#This Row],[czujnik4]]&lt;15),1,0)</f>
        <v>1</v>
      </c>
      <c r="Q69">
        <f>IF(AND(pomiary__2[[#This Row],[czujnik5]]&gt;-10, pomiary__2[[#This Row],[czujnik5]]&lt;15),1,0)</f>
        <v>1</v>
      </c>
      <c r="R69">
        <f>IF(AND(pomiary__2[[#This Row],[czujnik6]]&gt;-10, pomiary__2[[#This Row],[czujnik6]]&lt;15),1,0)</f>
        <v>1</v>
      </c>
      <c r="S69">
        <f>IF(AND(pomiary__2[[#This Row],[czujnik7]]&gt;-10, pomiary__2[[#This Row],[czujnik7]]&lt;15),1,0)</f>
        <v>1</v>
      </c>
      <c r="T69">
        <f>IF(AND(pomiary__2[[#This Row],[czujnik8]]&gt;-10, pomiary__2[[#This Row],[czujnik8]]&lt;15),1,0)</f>
        <v>1</v>
      </c>
      <c r="U69">
        <f>IF(AND(pomiary__2[[#This Row],[czujnik9]]&gt;-10, pomiary__2[[#This Row],[czujnik9]]&lt;15),1,0)</f>
        <v>0</v>
      </c>
      <c r="V69">
        <f>IF(AND(pomiary__2[[#This Row],[czujnik10]]&gt;-10, pomiary__2[[#This Row],[czujnik10]]&lt;15),1,0)</f>
        <v>0</v>
      </c>
      <c r="W69">
        <f>IF(AND(pomiary__2[[#This Row],[czujnik1]]&gt;15,pomiary__2[[#This Row],[czujnik1]]&lt;=20),1,0)</f>
        <v>0</v>
      </c>
      <c r="X69">
        <f>IF(AND(pomiary__2[[#This Row],[czujnik2]]&gt;15,pomiary__2[[#This Row],[czujnik2]]&lt;=20),1,0)</f>
        <v>0</v>
      </c>
      <c r="Y69">
        <f>IF(AND(pomiary__2[[#This Row],[czujnik3]]&gt;15,pomiary__2[[#This Row],[czujnik3]]&lt;=20),1,0)</f>
        <v>0</v>
      </c>
      <c r="Z69">
        <f>IF(AND(pomiary__2[[#This Row],[czujnik4]]&gt;15,pomiary__2[[#This Row],[czujnik4]]&lt;=20),1,0)</f>
        <v>0</v>
      </c>
      <c r="AA69">
        <f>IF(AND(pomiary__2[[#This Row],[czujnik5]]&gt;15,pomiary__2[[#This Row],[czujnik5]]&lt;=20),1,0)</f>
        <v>0</v>
      </c>
      <c r="AB69">
        <f>IF(AND(pomiary__2[[#This Row],[czujnik6]]&gt;15,pomiary__2[[#This Row],[czujnik6]]&lt;=20),1,0)</f>
        <v>0</v>
      </c>
      <c r="AC69">
        <f>IF(AND(pomiary__2[[#This Row],[czujnik7]]&gt;15,pomiary__2[[#This Row],[czujnik7]]&lt;=20),1,0)</f>
        <v>0</v>
      </c>
      <c r="AD69">
        <f>IF(AND(pomiary__2[[#This Row],[czujnik8]]&gt;15,pomiary__2[[#This Row],[czujnik8]]&lt;=20),1,0)</f>
        <v>0</v>
      </c>
      <c r="AE69">
        <f>IF(AND(pomiary__2[[#This Row],[czujnik9]]&gt;15,pomiary__2[[#This Row],[czujnik9]]&lt;=20),1,0)</f>
        <v>1</v>
      </c>
      <c r="AF69">
        <f>IF(AND(pomiary__2[[#This Row],[czujnik10]]&gt;15,pomiary__2[[#This Row],[czujnik10]]&lt;=20),1,0)</f>
        <v>1</v>
      </c>
    </row>
    <row r="70" spans="1:3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IF(AND(pomiary__2[[#This Row],[czujnik1]]&gt;-10, pomiary__2[[#This Row],[czujnik1]]&lt;15),1,0)</f>
        <v>0</v>
      </c>
      <c r="N70">
        <f>IF(AND(pomiary__2[[#This Row],[czujnik2]]&gt;-10, pomiary__2[[#This Row],[czujnik2]]&lt;15),1,0)</f>
        <v>1</v>
      </c>
      <c r="O70">
        <f>IF(AND(pomiary__2[[#This Row],[czujnik3]]&gt;-10, pomiary__2[[#This Row],[czujnik3]]&lt;15),1,0)</f>
        <v>1</v>
      </c>
      <c r="P70">
        <f>IF(AND(pomiary__2[[#This Row],[czujnik4]]&gt;-10, pomiary__2[[#This Row],[czujnik4]]&lt;15),1,0)</f>
        <v>1</v>
      </c>
      <c r="Q70">
        <f>IF(AND(pomiary__2[[#This Row],[czujnik5]]&gt;-10, pomiary__2[[#This Row],[czujnik5]]&lt;15),1,0)</f>
        <v>1</v>
      </c>
      <c r="R70">
        <f>IF(AND(pomiary__2[[#This Row],[czujnik6]]&gt;-10, pomiary__2[[#This Row],[czujnik6]]&lt;15),1,0)</f>
        <v>0</v>
      </c>
      <c r="S70">
        <f>IF(AND(pomiary__2[[#This Row],[czujnik7]]&gt;-10, pomiary__2[[#This Row],[czujnik7]]&lt;15),1,0)</f>
        <v>0</v>
      </c>
      <c r="T70">
        <f>IF(AND(pomiary__2[[#This Row],[czujnik8]]&gt;-10, pomiary__2[[#This Row],[czujnik8]]&lt;15),1,0)</f>
        <v>1</v>
      </c>
      <c r="U70">
        <f>IF(AND(pomiary__2[[#This Row],[czujnik9]]&gt;-10, pomiary__2[[#This Row],[czujnik9]]&lt;15),1,0)</f>
        <v>1</v>
      </c>
      <c r="V70">
        <f>IF(AND(pomiary__2[[#This Row],[czujnik10]]&gt;-10, pomiary__2[[#This Row],[czujnik10]]&lt;15),1,0)</f>
        <v>0</v>
      </c>
      <c r="W70">
        <f>IF(AND(pomiary__2[[#This Row],[czujnik1]]&gt;15,pomiary__2[[#This Row],[czujnik1]]&lt;=20),1,0)</f>
        <v>1</v>
      </c>
      <c r="X70">
        <f>IF(AND(pomiary__2[[#This Row],[czujnik2]]&gt;15,pomiary__2[[#This Row],[czujnik2]]&lt;=20),1,0)</f>
        <v>0</v>
      </c>
      <c r="Y70">
        <f>IF(AND(pomiary__2[[#This Row],[czujnik3]]&gt;15,pomiary__2[[#This Row],[czujnik3]]&lt;=20),1,0)</f>
        <v>0</v>
      </c>
      <c r="Z70">
        <f>IF(AND(pomiary__2[[#This Row],[czujnik4]]&gt;15,pomiary__2[[#This Row],[czujnik4]]&lt;=20),1,0)</f>
        <v>0</v>
      </c>
      <c r="AA70">
        <f>IF(AND(pomiary__2[[#This Row],[czujnik5]]&gt;15,pomiary__2[[#This Row],[czujnik5]]&lt;=20),1,0)</f>
        <v>0</v>
      </c>
      <c r="AB70">
        <f>IF(AND(pomiary__2[[#This Row],[czujnik6]]&gt;15,pomiary__2[[#This Row],[czujnik6]]&lt;=20),1,0)</f>
        <v>1</v>
      </c>
      <c r="AC70">
        <f>IF(AND(pomiary__2[[#This Row],[czujnik7]]&gt;15,pomiary__2[[#This Row],[czujnik7]]&lt;=20),1,0)</f>
        <v>1</v>
      </c>
      <c r="AD70">
        <f>IF(AND(pomiary__2[[#This Row],[czujnik8]]&gt;15,pomiary__2[[#This Row],[czujnik8]]&lt;=20),1,0)</f>
        <v>0</v>
      </c>
      <c r="AE70">
        <f>IF(AND(pomiary__2[[#This Row],[czujnik9]]&gt;15,pomiary__2[[#This Row],[czujnik9]]&lt;=20),1,0)</f>
        <v>0</v>
      </c>
      <c r="AF70">
        <f>IF(AND(pomiary__2[[#This Row],[czujnik10]]&gt;15,pomiary__2[[#This Row],[czujnik10]]&lt;=20),1,0)</f>
        <v>1</v>
      </c>
    </row>
    <row r="71" spans="1:3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IF(AND(pomiary__2[[#This Row],[czujnik1]]&gt;-10, pomiary__2[[#This Row],[czujnik1]]&lt;15),1,0)</f>
        <v>1</v>
      </c>
      <c r="N71">
        <f>IF(AND(pomiary__2[[#This Row],[czujnik2]]&gt;-10, pomiary__2[[#This Row],[czujnik2]]&lt;15),1,0)</f>
        <v>1</v>
      </c>
      <c r="O71">
        <f>IF(AND(pomiary__2[[#This Row],[czujnik3]]&gt;-10, pomiary__2[[#This Row],[czujnik3]]&lt;15),1,0)</f>
        <v>1</v>
      </c>
      <c r="P71">
        <f>IF(AND(pomiary__2[[#This Row],[czujnik4]]&gt;-10, pomiary__2[[#This Row],[czujnik4]]&lt;15),1,0)</f>
        <v>1</v>
      </c>
      <c r="Q71">
        <f>IF(AND(pomiary__2[[#This Row],[czujnik5]]&gt;-10, pomiary__2[[#This Row],[czujnik5]]&lt;15),1,0)</f>
        <v>1</v>
      </c>
      <c r="R71">
        <f>IF(AND(pomiary__2[[#This Row],[czujnik6]]&gt;-10, pomiary__2[[#This Row],[czujnik6]]&lt;15),1,0)</f>
        <v>0</v>
      </c>
      <c r="S71">
        <f>IF(AND(pomiary__2[[#This Row],[czujnik7]]&gt;-10, pomiary__2[[#This Row],[czujnik7]]&lt;15),1,0)</f>
        <v>1</v>
      </c>
      <c r="T71">
        <f>IF(AND(pomiary__2[[#This Row],[czujnik8]]&gt;-10, pomiary__2[[#This Row],[czujnik8]]&lt;15),1,0)</f>
        <v>1</v>
      </c>
      <c r="U71">
        <f>IF(AND(pomiary__2[[#This Row],[czujnik9]]&gt;-10, pomiary__2[[#This Row],[czujnik9]]&lt;15),1,0)</f>
        <v>1</v>
      </c>
      <c r="V71">
        <f>IF(AND(pomiary__2[[#This Row],[czujnik10]]&gt;-10, pomiary__2[[#This Row],[czujnik10]]&lt;15),1,0)</f>
        <v>1</v>
      </c>
      <c r="W71">
        <f>IF(AND(pomiary__2[[#This Row],[czujnik1]]&gt;15,pomiary__2[[#This Row],[czujnik1]]&lt;=20),1,0)</f>
        <v>0</v>
      </c>
      <c r="X71">
        <f>IF(AND(pomiary__2[[#This Row],[czujnik2]]&gt;15,pomiary__2[[#This Row],[czujnik2]]&lt;=20),1,0)</f>
        <v>0</v>
      </c>
      <c r="Y71">
        <f>IF(AND(pomiary__2[[#This Row],[czujnik3]]&gt;15,pomiary__2[[#This Row],[czujnik3]]&lt;=20),1,0)</f>
        <v>0</v>
      </c>
      <c r="Z71">
        <f>IF(AND(pomiary__2[[#This Row],[czujnik4]]&gt;15,pomiary__2[[#This Row],[czujnik4]]&lt;=20),1,0)</f>
        <v>0</v>
      </c>
      <c r="AA71">
        <f>IF(AND(pomiary__2[[#This Row],[czujnik5]]&gt;15,pomiary__2[[#This Row],[czujnik5]]&lt;=20),1,0)</f>
        <v>0</v>
      </c>
      <c r="AB71">
        <f>IF(AND(pomiary__2[[#This Row],[czujnik6]]&gt;15,pomiary__2[[#This Row],[czujnik6]]&lt;=20),1,0)</f>
        <v>1</v>
      </c>
      <c r="AC71">
        <f>IF(AND(pomiary__2[[#This Row],[czujnik7]]&gt;15,pomiary__2[[#This Row],[czujnik7]]&lt;=20),1,0)</f>
        <v>0</v>
      </c>
      <c r="AD71">
        <f>IF(AND(pomiary__2[[#This Row],[czujnik8]]&gt;15,pomiary__2[[#This Row],[czujnik8]]&lt;=20),1,0)</f>
        <v>0</v>
      </c>
      <c r="AE71">
        <f>IF(AND(pomiary__2[[#This Row],[czujnik9]]&gt;15,pomiary__2[[#This Row],[czujnik9]]&lt;=20),1,0)</f>
        <v>0</v>
      </c>
      <c r="AF71">
        <f>IF(AND(pomiary__2[[#This Row],[czujnik10]]&gt;15,pomiary__2[[#This Row],[czujnik10]]&lt;=20),1,0)</f>
        <v>0</v>
      </c>
    </row>
    <row r="72" spans="1:3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IF(AND(pomiary__2[[#This Row],[czujnik1]]&gt;-10, pomiary__2[[#This Row],[czujnik1]]&lt;15),1,0)</f>
        <v>1</v>
      </c>
      <c r="N72">
        <f>IF(AND(pomiary__2[[#This Row],[czujnik2]]&gt;-10, pomiary__2[[#This Row],[czujnik2]]&lt;15),1,0)</f>
        <v>1</v>
      </c>
      <c r="O72">
        <f>IF(AND(pomiary__2[[#This Row],[czujnik3]]&gt;-10, pomiary__2[[#This Row],[czujnik3]]&lt;15),1,0)</f>
        <v>1</v>
      </c>
      <c r="P72">
        <f>IF(AND(pomiary__2[[#This Row],[czujnik4]]&gt;-10, pomiary__2[[#This Row],[czujnik4]]&lt;15),1,0)</f>
        <v>1</v>
      </c>
      <c r="Q72">
        <f>IF(AND(pomiary__2[[#This Row],[czujnik5]]&gt;-10, pomiary__2[[#This Row],[czujnik5]]&lt;15),1,0)</f>
        <v>1</v>
      </c>
      <c r="R72">
        <f>IF(AND(pomiary__2[[#This Row],[czujnik6]]&gt;-10, pomiary__2[[#This Row],[czujnik6]]&lt;15),1,0)</f>
        <v>1</v>
      </c>
      <c r="S72">
        <f>IF(AND(pomiary__2[[#This Row],[czujnik7]]&gt;-10, pomiary__2[[#This Row],[czujnik7]]&lt;15),1,0)</f>
        <v>1</v>
      </c>
      <c r="T72">
        <f>IF(AND(pomiary__2[[#This Row],[czujnik8]]&gt;-10, pomiary__2[[#This Row],[czujnik8]]&lt;15),1,0)</f>
        <v>1</v>
      </c>
      <c r="U72">
        <f>IF(AND(pomiary__2[[#This Row],[czujnik9]]&gt;-10, pomiary__2[[#This Row],[czujnik9]]&lt;15),1,0)</f>
        <v>1</v>
      </c>
      <c r="V72">
        <f>IF(AND(pomiary__2[[#This Row],[czujnik10]]&gt;-10, pomiary__2[[#This Row],[czujnik10]]&lt;15),1,0)</f>
        <v>1</v>
      </c>
      <c r="W72">
        <f>IF(AND(pomiary__2[[#This Row],[czujnik1]]&gt;15,pomiary__2[[#This Row],[czujnik1]]&lt;=20),1,0)</f>
        <v>0</v>
      </c>
      <c r="X72">
        <f>IF(AND(pomiary__2[[#This Row],[czujnik2]]&gt;15,pomiary__2[[#This Row],[czujnik2]]&lt;=20),1,0)</f>
        <v>0</v>
      </c>
      <c r="Y72">
        <f>IF(AND(pomiary__2[[#This Row],[czujnik3]]&gt;15,pomiary__2[[#This Row],[czujnik3]]&lt;=20),1,0)</f>
        <v>0</v>
      </c>
      <c r="Z72">
        <f>IF(AND(pomiary__2[[#This Row],[czujnik4]]&gt;15,pomiary__2[[#This Row],[czujnik4]]&lt;=20),1,0)</f>
        <v>0</v>
      </c>
      <c r="AA72">
        <f>IF(AND(pomiary__2[[#This Row],[czujnik5]]&gt;15,pomiary__2[[#This Row],[czujnik5]]&lt;=20),1,0)</f>
        <v>0</v>
      </c>
      <c r="AB72">
        <f>IF(AND(pomiary__2[[#This Row],[czujnik6]]&gt;15,pomiary__2[[#This Row],[czujnik6]]&lt;=20),1,0)</f>
        <v>0</v>
      </c>
      <c r="AC72">
        <f>IF(AND(pomiary__2[[#This Row],[czujnik7]]&gt;15,pomiary__2[[#This Row],[czujnik7]]&lt;=20),1,0)</f>
        <v>0</v>
      </c>
      <c r="AD72">
        <f>IF(AND(pomiary__2[[#This Row],[czujnik8]]&gt;15,pomiary__2[[#This Row],[czujnik8]]&lt;=20),1,0)</f>
        <v>0</v>
      </c>
      <c r="AE72">
        <f>IF(AND(pomiary__2[[#This Row],[czujnik9]]&gt;15,pomiary__2[[#This Row],[czujnik9]]&lt;=20),1,0)</f>
        <v>0</v>
      </c>
      <c r="AF72">
        <f>IF(AND(pomiary__2[[#This Row],[czujnik10]]&gt;15,pomiary__2[[#This Row],[czujnik10]]&lt;=20),1,0)</f>
        <v>0</v>
      </c>
    </row>
    <row r="73" spans="1:3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IF(AND(pomiary__2[[#This Row],[czujnik1]]&gt;-10, pomiary__2[[#This Row],[czujnik1]]&lt;15),1,0)</f>
        <v>0</v>
      </c>
      <c r="N73">
        <f>IF(AND(pomiary__2[[#This Row],[czujnik2]]&gt;-10, pomiary__2[[#This Row],[czujnik2]]&lt;15),1,0)</f>
        <v>1</v>
      </c>
      <c r="O73">
        <f>IF(AND(pomiary__2[[#This Row],[czujnik3]]&gt;-10, pomiary__2[[#This Row],[czujnik3]]&lt;15),1,0)</f>
        <v>0</v>
      </c>
      <c r="P73">
        <f>IF(AND(pomiary__2[[#This Row],[czujnik4]]&gt;-10, pomiary__2[[#This Row],[czujnik4]]&lt;15),1,0)</f>
        <v>1</v>
      </c>
      <c r="Q73">
        <f>IF(AND(pomiary__2[[#This Row],[czujnik5]]&gt;-10, pomiary__2[[#This Row],[czujnik5]]&lt;15),1,0)</f>
        <v>1</v>
      </c>
      <c r="R73">
        <f>IF(AND(pomiary__2[[#This Row],[czujnik6]]&gt;-10, pomiary__2[[#This Row],[czujnik6]]&lt;15),1,0)</f>
        <v>0</v>
      </c>
      <c r="S73">
        <f>IF(AND(pomiary__2[[#This Row],[czujnik7]]&gt;-10, pomiary__2[[#This Row],[czujnik7]]&lt;15),1,0)</f>
        <v>1</v>
      </c>
      <c r="T73">
        <f>IF(AND(pomiary__2[[#This Row],[czujnik8]]&gt;-10, pomiary__2[[#This Row],[czujnik8]]&lt;15),1,0)</f>
        <v>1</v>
      </c>
      <c r="U73">
        <f>IF(AND(pomiary__2[[#This Row],[czujnik9]]&gt;-10, pomiary__2[[#This Row],[czujnik9]]&lt;15),1,0)</f>
        <v>1</v>
      </c>
      <c r="V73">
        <f>IF(AND(pomiary__2[[#This Row],[czujnik10]]&gt;-10, pomiary__2[[#This Row],[czujnik10]]&lt;15),1,0)</f>
        <v>1</v>
      </c>
      <c r="W73">
        <f>IF(AND(pomiary__2[[#This Row],[czujnik1]]&gt;15,pomiary__2[[#This Row],[czujnik1]]&lt;=20),1,0)</f>
        <v>1</v>
      </c>
      <c r="X73">
        <f>IF(AND(pomiary__2[[#This Row],[czujnik2]]&gt;15,pomiary__2[[#This Row],[czujnik2]]&lt;=20),1,0)</f>
        <v>0</v>
      </c>
      <c r="Y73">
        <f>IF(AND(pomiary__2[[#This Row],[czujnik3]]&gt;15,pomiary__2[[#This Row],[czujnik3]]&lt;=20),1,0)</f>
        <v>1</v>
      </c>
      <c r="Z73">
        <f>IF(AND(pomiary__2[[#This Row],[czujnik4]]&gt;15,pomiary__2[[#This Row],[czujnik4]]&lt;=20),1,0)</f>
        <v>0</v>
      </c>
      <c r="AA73">
        <f>IF(AND(pomiary__2[[#This Row],[czujnik5]]&gt;15,pomiary__2[[#This Row],[czujnik5]]&lt;=20),1,0)</f>
        <v>0</v>
      </c>
      <c r="AB73">
        <f>IF(AND(pomiary__2[[#This Row],[czujnik6]]&gt;15,pomiary__2[[#This Row],[czujnik6]]&lt;=20),1,0)</f>
        <v>1</v>
      </c>
      <c r="AC73">
        <f>IF(AND(pomiary__2[[#This Row],[czujnik7]]&gt;15,pomiary__2[[#This Row],[czujnik7]]&lt;=20),1,0)</f>
        <v>0</v>
      </c>
      <c r="AD73">
        <f>IF(AND(pomiary__2[[#This Row],[czujnik8]]&gt;15,pomiary__2[[#This Row],[czujnik8]]&lt;=20),1,0)</f>
        <v>0</v>
      </c>
      <c r="AE73">
        <f>IF(AND(pomiary__2[[#This Row],[czujnik9]]&gt;15,pomiary__2[[#This Row],[czujnik9]]&lt;=20),1,0)</f>
        <v>0</v>
      </c>
      <c r="AF73">
        <f>IF(AND(pomiary__2[[#This Row],[czujnik10]]&gt;15,pomiary__2[[#This Row],[czujnik10]]&lt;=20),1,0)</f>
        <v>0</v>
      </c>
    </row>
    <row r="74" spans="1:3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IF(AND(pomiary__2[[#This Row],[czujnik1]]&gt;-10, pomiary__2[[#This Row],[czujnik1]]&lt;15),1,0)</f>
        <v>1</v>
      </c>
      <c r="N74">
        <f>IF(AND(pomiary__2[[#This Row],[czujnik2]]&gt;-10, pomiary__2[[#This Row],[czujnik2]]&lt;15),1,0)</f>
        <v>1</v>
      </c>
      <c r="O74">
        <f>IF(AND(pomiary__2[[#This Row],[czujnik3]]&gt;-10, pomiary__2[[#This Row],[czujnik3]]&lt;15),1,0)</f>
        <v>1</v>
      </c>
      <c r="P74">
        <f>IF(AND(pomiary__2[[#This Row],[czujnik4]]&gt;-10, pomiary__2[[#This Row],[czujnik4]]&lt;15),1,0)</f>
        <v>1</v>
      </c>
      <c r="Q74">
        <f>IF(AND(pomiary__2[[#This Row],[czujnik5]]&gt;-10, pomiary__2[[#This Row],[czujnik5]]&lt;15),1,0)</f>
        <v>0</v>
      </c>
      <c r="R74">
        <f>IF(AND(pomiary__2[[#This Row],[czujnik6]]&gt;-10, pomiary__2[[#This Row],[czujnik6]]&lt;15),1,0)</f>
        <v>0</v>
      </c>
      <c r="S74">
        <f>IF(AND(pomiary__2[[#This Row],[czujnik7]]&gt;-10, pomiary__2[[#This Row],[czujnik7]]&lt;15),1,0)</f>
        <v>0</v>
      </c>
      <c r="T74">
        <f>IF(AND(pomiary__2[[#This Row],[czujnik8]]&gt;-10, pomiary__2[[#This Row],[czujnik8]]&lt;15),1,0)</f>
        <v>0</v>
      </c>
      <c r="U74">
        <f>IF(AND(pomiary__2[[#This Row],[czujnik9]]&gt;-10, pomiary__2[[#This Row],[czujnik9]]&lt;15),1,0)</f>
        <v>1</v>
      </c>
      <c r="V74">
        <f>IF(AND(pomiary__2[[#This Row],[czujnik10]]&gt;-10, pomiary__2[[#This Row],[czujnik10]]&lt;15),1,0)</f>
        <v>0</v>
      </c>
      <c r="W74">
        <f>IF(AND(pomiary__2[[#This Row],[czujnik1]]&gt;15,pomiary__2[[#This Row],[czujnik1]]&lt;=20),1,0)</f>
        <v>0</v>
      </c>
      <c r="X74">
        <f>IF(AND(pomiary__2[[#This Row],[czujnik2]]&gt;15,pomiary__2[[#This Row],[czujnik2]]&lt;=20),1,0)</f>
        <v>0</v>
      </c>
      <c r="Y74">
        <f>IF(AND(pomiary__2[[#This Row],[czujnik3]]&gt;15,pomiary__2[[#This Row],[czujnik3]]&lt;=20),1,0)</f>
        <v>0</v>
      </c>
      <c r="Z74">
        <f>IF(AND(pomiary__2[[#This Row],[czujnik4]]&gt;15,pomiary__2[[#This Row],[czujnik4]]&lt;=20),1,0)</f>
        <v>0</v>
      </c>
      <c r="AA74">
        <f>IF(AND(pomiary__2[[#This Row],[czujnik5]]&gt;15,pomiary__2[[#This Row],[czujnik5]]&lt;=20),1,0)</f>
        <v>1</v>
      </c>
      <c r="AB74">
        <f>IF(AND(pomiary__2[[#This Row],[czujnik6]]&gt;15,pomiary__2[[#This Row],[czujnik6]]&lt;=20),1,0)</f>
        <v>1</v>
      </c>
      <c r="AC74">
        <f>IF(AND(pomiary__2[[#This Row],[czujnik7]]&gt;15,pomiary__2[[#This Row],[czujnik7]]&lt;=20),1,0)</f>
        <v>1</v>
      </c>
      <c r="AD74">
        <f>IF(AND(pomiary__2[[#This Row],[czujnik8]]&gt;15,pomiary__2[[#This Row],[czujnik8]]&lt;=20),1,0)</f>
        <v>1</v>
      </c>
      <c r="AE74">
        <f>IF(AND(pomiary__2[[#This Row],[czujnik9]]&gt;15,pomiary__2[[#This Row],[czujnik9]]&lt;=20),1,0)</f>
        <v>0</v>
      </c>
      <c r="AF74">
        <f>IF(AND(pomiary__2[[#This Row],[czujnik10]]&gt;15,pomiary__2[[#This Row],[czujnik10]]&lt;=20),1,0)</f>
        <v>1</v>
      </c>
    </row>
    <row r="75" spans="1:3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IF(AND(pomiary__2[[#This Row],[czujnik1]]&gt;-10, pomiary__2[[#This Row],[czujnik1]]&lt;15),1,0)</f>
        <v>0</v>
      </c>
      <c r="N75">
        <f>IF(AND(pomiary__2[[#This Row],[czujnik2]]&gt;-10, pomiary__2[[#This Row],[czujnik2]]&lt;15),1,0)</f>
        <v>1</v>
      </c>
      <c r="O75">
        <f>IF(AND(pomiary__2[[#This Row],[czujnik3]]&gt;-10, pomiary__2[[#This Row],[czujnik3]]&lt;15),1,0)</f>
        <v>1</v>
      </c>
      <c r="P75">
        <f>IF(AND(pomiary__2[[#This Row],[czujnik4]]&gt;-10, pomiary__2[[#This Row],[czujnik4]]&lt;15),1,0)</f>
        <v>0</v>
      </c>
      <c r="Q75">
        <f>IF(AND(pomiary__2[[#This Row],[czujnik5]]&gt;-10, pomiary__2[[#This Row],[czujnik5]]&lt;15),1,0)</f>
        <v>0</v>
      </c>
      <c r="R75">
        <f>IF(AND(pomiary__2[[#This Row],[czujnik6]]&gt;-10, pomiary__2[[#This Row],[czujnik6]]&lt;15),1,0)</f>
        <v>0</v>
      </c>
      <c r="S75">
        <f>IF(AND(pomiary__2[[#This Row],[czujnik7]]&gt;-10, pomiary__2[[#This Row],[czujnik7]]&lt;15),1,0)</f>
        <v>1</v>
      </c>
      <c r="T75">
        <f>IF(AND(pomiary__2[[#This Row],[czujnik8]]&gt;-10, pomiary__2[[#This Row],[czujnik8]]&lt;15),1,0)</f>
        <v>1</v>
      </c>
      <c r="U75">
        <f>IF(AND(pomiary__2[[#This Row],[czujnik9]]&gt;-10, pomiary__2[[#This Row],[czujnik9]]&lt;15),1,0)</f>
        <v>1</v>
      </c>
      <c r="V75">
        <f>IF(AND(pomiary__2[[#This Row],[czujnik10]]&gt;-10, pomiary__2[[#This Row],[czujnik10]]&lt;15),1,0)</f>
        <v>0</v>
      </c>
      <c r="W75">
        <f>IF(AND(pomiary__2[[#This Row],[czujnik1]]&gt;15,pomiary__2[[#This Row],[czujnik1]]&lt;=20),1,0)</f>
        <v>1</v>
      </c>
      <c r="X75">
        <f>IF(AND(pomiary__2[[#This Row],[czujnik2]]&gt;15,pomiary__2[[#This Row],[czujnik2]]&lt;=20),1,0)</f>
        <v>0</v>
      </c>
      <c r="Y75">
        <f>IF(AND(pomiary__2[[#This Row],[czujnik3]]&gt;15,pomiary__2[[#This Row],[czujnik3]]&lt;=20),1,0)</f>
        <v>0</v>
      </c>
      <c r="Z75">
        <f>IF(AND(pomiary__2[[#This Row],[czujnik4]]&gt;15,pomiary__2[[#This Row],[czujnik4]]&lt;=20),1,0)</f>
        <v>1</v>
      </c>
      <c r="AA75">
        <f>IF(AND(pomiary__2[[#This Row],[czujnik5]]&gt;15,pomiary__2[[#This Row],[czujnik5]]&lt;=20),1,0)</f>
        <v>1</v>
      </c>
      <c r="AB75">
        <f>IF(AND(pomiary__2[[#This Row],[czujnik6]]&gt;15,pomiary__2[[#This Row],[czujnik6]]&lt;=20),1,0)</f>
        <v>1</v>
      </c>
      <c r="AC75">
        <f>IF(AND(pomiary__2[[#This Row],[czujnik7]]&gt;15,pomiary__2[[#This Row],[czujnik7]]&lt;=20),1,0)</f>
        <v>0</v>
      </c>
      <c r="AD75">
        <f>IF(AND(pomiary__2[[#This Row],[czujnik8]]&gt;15,pomiary__2[[#This Row],[czujnik8]]&lt;=20),1,0)</f>
        <v>0</v>
      </c>
      <c r="AE75">
        <f>IF(AND(pomiary__2[[#This Row],[czujnik9]]&gt;15,pomiary__2[[#This Row],[czujnik9]]&lt;=20),1,0)</f>
        <v>0</v>
      </c>
      <c r="AF75">
        <f>IF(AND(pomiary__2[[#This Row],[czujnik10]]&gt;15,pomiary__2[[#This Row],[czujnik10]]&lt;=20),1,0)</f>
        <v>1</v>
      </c>
    </row>
    <row r="76" spans="1:3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IF(AND(pomiary__2[[#This Row],[czujnik1]]&gt;-10, pomiary__2[[#This Row],[czujnik1]]&lt;15),1,0)</f>
        <v>1</v>
      </c>
      <c r="N76">
        <f>IF(AND(pomiary__2[[#This Row],[czujnik2]]&gt;-10, pomiary__2[[#This Row],[czujnik2]]&lt;15),1,0)</f>
        <v>1</v>
      </c>
      <c r="O76">
        <f>IF(AND(pomiary__2[[#This Row],[czujnik3]]&gt;-10, pomiary__2[[#This Row],[czujnik3]]&lt;15),1,0)</f>
        <v>0</v>
      </c>
      <c r="P76">
        <f>IF(AND(pomiary__2[[#This Row],[czujnik4]]&gt;-10, pomiary__2[[#This Row],[czujnik4]]&lt;15),1,0)</f>
        <v>0</v>
      </c>
      <c r="Q76">
        <f>IF(AND(pomiary__2[[#This Row],[czujnik5]]&gt;-10, pomiary__2[[#This Row],[czujnik5]]&lt;15),1,0)</f>
        <v>0</v>
      </c>
      <c r="R76">
        <f>IF(AND(pomiary__2[[#This Row],[czujnik6]]&gt;-10, pomiary__2[[#This Row],[czujnik6]]&lt;15),1,0)</f>
        <v>1</v>
      </c>
      <c r="S76">
        <f>IF(AND(pomiary__2[[#This Row],[czujnik7]]&gt;-10, pomiary__2[[#This Row],[czujnik7]]&lt;15),1,0)</f>
        <v>0</v>
      </c>
      <c r="T76">
        <f>IF(AND(pomiary__2[[#This Row],[czujnik8]]&gt;-10, pomiary__2[[#This Row],[czujnik8]]&lt;15),1,0)</f>
        <v>1</v>
      </c>
      <c r="U76">
        <f>IF(AND(pomiary__2[[#This Row],[czujnik9]]&gt;-10, pomiary__2[[#This Row],[czujnik9]]&lt;15),1,0)</f>
        <v>1</v>
      </c>
      <c r="V76">
        <f>IF(AND(pomiary__2[[#This Row],[czujnik10]]&gt;-10, pomiary__2[[#This Row],[czujnik10]]&lt;15),1,0)</f>
        <v>1</v>
      </c>
      <c r="W76">
        <f>IF(AND(pomiary__2[[#This Row],[czujnik1]]&gt;15,pomiary__2[[#This Row],[czujnik1]]&lt;=20),1,0)</f>
        <v>0</v>
      </c>
      <c r="X76">
        <f>IF(AND(pomiary__2[[#This Row],[czujnik2]]&gt;15,pomiary__2[[#This Row],[czujnik2]]&lt;=20),1,0)</f>
        <v>0</v>
      </c>
      <c r="Y76">
        <f>IF(AND(pomiary__2[[#This Row],[czujnik3]]&gt;15,pomiary__2[[#This Row],[czujnik3]]&lt;=20),1,0)</f>
        <v>1</v>
      </c>
      <c r="Z76">
        <f>IF(AND(pomiary__2[[#This Row],[czujnik4]]&gt;15,pomiary__2[[#This Row],[czujnik4]]&lt;=20),1,0)</f>
        <v>1</v>
      </c>
      <c r="AA76">
        <f>IF(AND(pomiary__2[[#This Row],[czujnik5]]&gt;15,pomiary__2[[#This Row],[czujnik5]]&lt;=20),1,0)</f>
        <v>1</v>
      </c>
      <c r="AB76">
        <f>IF(AND(pomiary__2[[#This Row],[czujnik6]]&gt;15,pomiary__2[[#This Row],[czujnik6]]&lt;=20),1,0)</f>
        <v>0</v>
      </c>
      <c r="AC76">
        <f>IF(AND(pomiary__2[[#This Row],[czujnik7]]&gt;15,pomiary__2[[#This Row],[czujnik7]]&lt;=20),1,0)</f>
        <v>1</v>
      </c>
      <c r="AD76">
        <f>IF(AND(pomiary__2[[#This Row],[czujnik8]]&gt;15,pomiary__2[[#This Row],[czujnik8]]&lt;=20),1,0)</f>
        <v>0</v>
      </c>
      <c r="AE76">
        <f>IF(AND(pomiary__2[[#This Row],[czujnik9]]&gt;15,pomiary__2[[#This Row],[czujnik9]]&lt;=20),1,0)</f>
        <v>0</v>
      </c>
      <c r="AF76">
        <f>IF(AND(pomiary__2[[#This Row],[czujnik10]]&gt;15,pomiary__2[[#This Row],[czujnik10]]&lt;=20),1,0)</f>
        <v>0</v>
      </c>
    </row>
    <row r="77" spans="1:3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IF(AND(pomiary__2[[#This Row],[czujnik1]]&gt;-10, pomiary__2[[#This Row],[czujnik1]]&lt;15),1,0)</f>
        <v>1</v>
      </c>
      <c r="N77">
        <f>IF(AND(pomiary__2[[#This Row],[czujnik2]]&gt;-10, pomiary__2[[#This Row],[czujnik2]]&lt;15),1,0)</f>
        <v>0</v>
      </c>
      <c r="O77">
        <f>IF(AND(pomiary__2[[#This Row],[czujnik3]]&gt;-10, pomiary__2[[#This Row],[czujnik3]]&lt;15),1,0)</f>
        <v>0</v>
      </c>
      <c r="P77">
        <f>IF(AND(pomiary__2[[#This Row],[czujnik4]]&gt;-10, pomiary__2[[#This Row],[czujnik4]]&lt;15),1,0)</f>
        <v>1</v>
      </c>
      <c r="Q77">
        <f>IF(AND(pomiary__2[[#This Row],[czujnik5]]&gt;-10, pomiary__2[[#This Row],[czujnik5]]&lt;15),1,0)</f>
        <v>1</v>
      </c>
      <c r="R77">
        <f>IF(AND(pomiary__2[[#This Row],[czujnik6]]&gt;-10, pomiary__2[[#This Row],[czujnik6]]&lt;15),1,0)</f>
        <v>1</v>
      </c>
      <c r="S77">
        <f>IF(AND(pomiary__2[[#This Row],[czujnik7]]&gt;-10, pomiary__2[[#This Row],[czujnik7]]&lt;15),1,0)</f>
        <v>0</v>
      </c>
      <c r="T77">
        <f>IF(AND(pomiary__2[[#This Row],[czujnik8]]&gt;-10, pomiary__2[[#This Row],[czujnik8]]&lt;15),1,0)</f>
        <v>0</v>
      </c>
      <c r="U77">
        <f>IF(AND(pomiary__2[[#This Row],[czujnik9]]&gt;-10, pomiary__2[[#This Row],[czujnik9]]&lt;15),1,0)</f>
        <v>0</v>
      </c>
      <c r="V77">
        <f>IF(AND(pomiary__2[[#This Row],[czujnik10]]&gt;-10, pomiary__2[[#This Row],[czujnik10]]&lt;15),1,0)</f>
        <v>1</v>
      </c>
      <c r="W77">
        <f>IF(AND(pomiary__2[[#This Row],[czujnik1]]&gt;15,pomiary__2[[#This Row],[czujnik1]]&lt;=20),1,0)</f>
        <v>0</v>
      </c>
      <c r="X77">
        <f>IF(AND(pomiary__2[[#This Row],[czujnik2]]&gt;15,pomiary__2[[#This Row],[czujnik2]]&lt;=20),1,0)</f>
        <v>1</v>
      </c>
      <c r="Y77">
        <f>IF(AND(pomiary__2[[#This Row],[czujnik3]]&gt;15,pomiary__2[[#This Row],[czujnik3]]&lt;=20),1,0)</f>
        <v>1</v>
      </c>
      <c r="Z77">
        <f>IF(AND(pomiary__2[[#This Row],[czujnik4]]&gt;15,pomiary__2[[#This Row],[czujnik4]]&lt;=20),1,0)</f>
        <v>0</v>
      </c>
      <c r="AA77">
        <f>IF(AND(pomiary__2[[#This Row],[czujnik5]]&gt;15,pomiary__2[[#This Row],[czujnik5]]&lt;=20),1,0)</f>
        <v>0</v>
      </c>
      <c r="AB77">
        <f>IF(AND(pomiary__2[[#This Row],[czujnik6]]&gt;15,pomiary__2[[#This Row],[czujnik6]]&lt;=20),1,0)</f>
        <v>0</v>
      </c>
      <c r="AC77">
        <f>IF(AND(pomiary__2[[#This Row],[czujnik7]]&gt;15,pomiary__2[[#This Row],[czujnik7]]&lt;=20),1,0)</f>
        <v>1</v>
      </c>
      <c r="AD77">
        <f>IF(AND(pomiary__2[[#This Row],[czujnik8]]&gt;15,pomiary__2[[#This Row],[czujnik8]]&lt;=20),1,0)</f>
        <v>1</v>
      </c>
      <c r="AE77">
        <f>IF(AND(pomiary__2[[#This Row],[czujnik9]]&gt;15,pomiary__2[[#This Row],[czujnik9]]&lt;=20),1,0)</f>
        <v>1</v>
      </c>
      <c r="AF77">
        <f>IF(AND(pomiary__2[[#This Row],[czujnik10]]&gt;15,pomiary__2[[#This Row],[czujnik10]]&lt;=20),1,0)</f>
        <v>0</v>
      </c>
    </row>
    <row r="78" spans="1:3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IF(AND(pomiary__2[[#This Row],[czujnik1]]&gt;-10, pomiary__2[[#This Row],[czujnik1]]&lt;15),1,0)</f>
        <v>1</v>
      </c>
      <c r="N78">
        <f>IF(AND(pomiary__2[[#This Row],[czujnik2]]&gt;-10, pomiary__2[[#This Row],[czujnik2]]&lt;15),1,0)</f>
        <v>0</v>
      </c>
      <c r="O78">
        <f>IF(AND(pomiary__2[[#This Row],[czujnik3]]&gt;-10, pomiary__2[[#This Row],[czujnik3]]&lt;15),1,0)</f>
        <v>1</v>
      </c>
      <c r="P78">
        <f>IF(AND(pomiary__2[[#This Row],[czujnik4]]&gt;-10, pomiary__2[[#This Row],[czujnik4]]&lt;15),1,0)</f>
        <v>0</v>
      </c>
      <c r="Q78">
        <f>IF(AND(pomiary__2[[#This Row],[czujnik5]]&gt;-10, pomiary__2[[#This Row],[czujnik5]]&lt;15),1,0)</f>
        <v>1</v>
      </c>
      <c r="R78">
        <f>IF(AND(pomiary__2[[#This Row],[czujnik6]]&gt;-10, pomiary__2[[#This Row],[czujnik6]]&lt;15),1,0)</f>
        <v>1</v>
      </c>
      <c r="S78">
        <f>IF(AND(pomiary__2[[#This Row],[czujnik7]]&gt;-10, pomiary__2[[#This Row],[czujnik7]]&lt;15),1,0)</f>
        <v>1</v>
      </c>
      <c r="T78">
        <f>IF(AND(pomiary__2[[#This Row],[czujnik8]]&gt;-10, pomiary__2[[#This Row],[czujnik8]]&lt;15),1,0)</f>
        <v>0</v>
      </c>
      <c r="U78">
        <f>IF(AND(pomiary__2[[#This Row],[czujnik9]]&gt;-10, pomiary__2[[#This Row],[czujnik9]]&lt;15),1,0)</f>
        <v>0</v>
      </c>
      <c r="V78">
        <f>IF(AND(pomiary__2[[#This Row],[czujnik10]]&gt;-10, pomiary__2[[#This Row],[czujnik10]]&lt;15),1,0)</f>
        <v>0</v>
      </c>
      <c r="W78">
        <f>IF(AND(pomiary__2[[#This Row],[czujnik1]]&gt;15,pomiary__2[[#This Row],[czujnik1]]&lt;=20),1,0)</f>
        <v>0</v>
      </c>
      <c r="X78">
        <f>IF(AND(pomiary__2[[#This Row],[czujnik2]]&gt;15,pomiary__2[[#This Row],[czujnik2]]&lt;=20),1,0)</f>
        <v>1</v>
      </c>
      <c r="Y78">
        <f>IF(AND(pomiary__2[[#This Row],[czujnik3]]&gt;15,pomiary__2[[#This Row],[czujnik3]]&lt;=20),1,0)</f>
        <v>0</v>
      </c>
      <c r="Z78">
        <f>IF(AND(pomiary__2[[#This Row],[czujnik4]]&gt;15,pomiary__2[[#This Row],[czujnik4]]&lt;=20),1,0)</f>
        <v>1</v>
      </c>
      <c r="AA78">
        <f>IF(AND(pomiary__2[[#This Row],[czujnik5]]&gt;15,pomiary__2[[#This Row],[czujnik5]]&lt;=20),1,0)</f>
        <v>0</v>
      </c>
      <c r="AB78">
        <f>IF(AND(pomiary__2[[#This Row],[czujnik6]]&gt;15,pomiary__2[[#This Row],[czujnik6]]&lt;=20),1,0)</f>
        <v>0</v>
      </c>
      <c r="AC78">
        <f>IF(AND(pomiary__2[[#This Row],[czujnik7]]&gt;15,pomiary__2[[#This Row],[czujnik7]]&lt;=20),1,0)</f>
        <v>0</v>
      </c>
      <c r="AD78">
        <f>IF(AND(pomiary__2[[#This Row],[czujnik8]]&gt;15,pomiary__2[[#This Row],[czujnik8]]&lt;=20),1,0)</f>
        <v>1</v>
      </c>
      <c r="AE78">
        <f>IF(AND(pomiary__2[[#This Row],[czujnik9]]&gt;15,pomiary__2[[#This Row],[czujnik9]]&lt;=20),1,0)</f>
        <v>1</v>
      </c>
      <c r="AF78">
        <f>IF(AND(pomiary__2[[#This Row],[czujnik10]]&gt;15,pomiary__2[[#This Row],[czujnik10]]&lt;=20),1,0)</f>
        <v>1</v>
      </c>
    </row>
    <row r="79" spans="1:3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IF(AND(pomiary__2[[#This Row],[czujnik1]]&gt;-10, pomiary__2[[#This Row],[czujnik1]]&lt;15),1,0)</f>
        <v>0</v>
      </c>
      <c r="N79">
        <f>IF(AND(pomiary__2[[#This Row],[czujnik2]]&gt;-10, pomiary__2[[#This Row],[czujnik2]]&lt;15),1,0)</f>
        <v>0</v>
      </c>
      <c r="O79">
        <f>IF(AND(pomiary__2[[#This Row],[czujnik3]]&gt;-10, pomiary__2[[#This Row],[czujnik3]]&lt;15),1,0)</f>
        <v>1</v>
      </c>
      <c r="P79">
        <f>IF(AND(pomiary__2[[#This Row],[czujnik4]]&gt;-10, pomiary__2[[#This Row],[czujnik4]]&lt;15),1,0)</f>
        <v>0</v>
      </c>
      <c r="Q79">
        <f>IF(AND(pomiary__2[[#This Row],[czujnik5]]&gt;-10, pomiary__2[[#This Row],[czujnik5]]&lt;15),1,0)</f>
        <v>0</v>
      </c>
      <c r="R79">
        <f>IF(AND(pomiary__2[[#This Row],[czujnik6]]&gt;-10, pomiary__2[[#This Row],[czujnik6]]&lt;15),1,0)</f>
        <v>1</v>
      </c>
      <c r="S79">
        <f>IF(AND(pomiary__2[[#This Row],[czujnik7]]&gt;-10, pomiary__2[[#This Row],[czujnik7]]&lt;15),1,0)</f>
        <v>1</v>
      </c>
      <c r="T79">
        <f>IF(AND(pomiary__2[[#This Row],[czujnik8]]&gt;-10, pomiary__2[[#This Row],[czujnik8]]&lt;15),1,0)</f>
        <v>1</v>
      </c>
      <c r="U79">
        <f>IF(AND(pomiary__2[[#This Row],[czujnik9]]&gt;-10, pomiary__2[[#This Row],[czujnik9]]&lt;15),1,0)</f>
        <v>0</v>
      </c>
      <c r="V79">
        <f>IF(AND(pomiary__2[[#This Row],[czujnik10]]&gt;-10, pomiary__2[[#This Row],[czujnik10]]&lt;15),1,0)</f>
        <v>1</v>
      </c>
      <c r="W79">
        <f>IF(AND(pomiary__2[[#This Row],[czujnik1]]&gt;15,pomiary__2[[#This Row],[czujnik1]]&lt;=20),1,0)</f>
        <v>1</v>
      </c>
      <c r="X79">
        <f>IF(AND(pomiary__2[[#This Row],[czujnik2]]&gt;15,pomiary__2[[#This Row],[czujnik2]]&lt;=20),1,0)</f>
        <v>1</v>
      </c>
      <c r="Y79">
        <f>IF(AND(pomiary__2[[#This Row],[czujnik3]]&gt;15,pomiary__2[[#This Row],[czujnik3]]&lt;=20),1,0)</f>
        <v>0</v>
      </c>
      <c r="Z79">
        <f>IF(AND(pomiary__2[[#This Row],[czujnik4]]&gt;15,pomiary__2[[#This Row],[czujnik4]]&lt;=20),1,0)</f>
        <v>1</v>
      </c>
      <c r="AA79">
        <f>IF(AND(pomiary__2[[#This Row],[czujnik5]]&gt;15,pomiary__2[[#This Row],[czujnik5]]&lt;=20),1,0)</f>
        <v>1</v>
      </c>
      <c r="AB79">
        <f>IF(AND(pomiary__2[[#This Row],[czujnik6]]&gt;15,pomiary__2[[#This Row],[czujnik6]]&lt;=20),1,0)</f>
        <v>0</v>
      </c>
      <c r="AC79">
        <f>IF(AND(pomiary__2[[#This Row],[czujnik7]]&gt;15,pomiary__2[[#This Row],[czujnik7]]&lt;=20),1,0)</f>
        <v>0</v>
      </c>
      <c r="AD79">
        <f>IF(AND(pomiary__2[[#This Row],[czujnik8]]&gt;15,pomiary__2[[#This Row],[czujnik8]]&lt;=20),1,0)</f>
        <v>0</v>
      </c>
      <c r="AE79">
        <f>IF(AND(pomiary__2[[#This Row],[czujnik9]]&gt;15,pomiary__2[[#This Row],[czujnik9]]&lt;=20),1,0)</f>
        <v>1</v>
      </c>
      <c r="AF79">
        <f>IF(AND(pomiary__2[[#This Row],[czujnik10]]&gt;15,pomiary__2[[#This Row],[czujnik10]]&lt;=20),1,0)</f>
        <v>0</v>
      </c>
    </row>
    <row r="80" spans="1:3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IF(AND(pomiary__2[[#This Row],[czujnik1]]&gt;-10, pomiary__2[[#This Row],[czujnik1]]&lt;15),1,0)</f>
        <v>1</v>
      </c>
      <c r="N80">
        <f>IF(AND(pomiary__2[[#This Row],[czujnik2]]&gt;-10, pomiary__2[[#This Row],[czujnik2]]&lt;15),1,0)</f>
        <v>1</v>
      </c>
      <c r="O80">
        <f>IF(AND(pomiary__2[[#This Row],[czujnik3]]&gt;-10, pomiary__2[[#This Row],[czujnik3]]&lt;15),1,0)</f>
        <v>1</v>
      </c>
      <c r="P80">
        <f>IF(AND(pomiary__2[[#This Row],[czujnik4]]&gt;-10, pomiary__2[[#This Row],[czujnik4]]&lt;15),1,0)</f>
        <v>1</v>
      </c>
      <c r="Q80">
        <f>IF(AND(pomiary__2[[#This Row],[czujnik5]]&gt;-10, pomiary__2[[#This Row],[czujnik5]]&lt;15),1,0)</f>
        <v>0</v>
      </c>
      <c r="R80">
        <f>IF(AND(pomiary__2[[#This Row],[czujnik6]]&gt;-10, pomiary__2[[#This Row],[czujnik6]]&lt;15),1,0)</f>
        <v>0</v>
      </c>
      <c r="S80">
        <f>IF(AND(pomiary__2[[#This Row],[czujnik7]]&gt;-10, pomiary__2[[#This Row],[czujnik7]]&lt;15),1,0)</f>
        <v>0</v>
      </c>
      <c r="T80">
        <f>IF(AND(pomiary__2[[#This Row],[czujnik8]]&gt;-10, pomiary__2[[#This Row],[czujnik8]]&lt;15),1,0)</f>
        <v>1</v>
      </c>
      <c r="U80">
        <f>IF(AND(pomiary__2[[#This Row],[czujnik9]]&gt;-10, pomiary__2[[#This Row],[czujnik9]]&lt;15),1,0)</f>
        <v>1</v>
      </c>
      <c r="V80">
        <f>IF(AND(pomiary__2[[#This Row],[czujnik10]]&gt;-10, pomiary__2[[#This Row],[czujnik10]]&lt;15),1,0)</f>
        <v>0</v>
      </c>
      <c r="W80">
        <f>IF(AND(pomiary__2[[#This Row],[czujnik1]]&gt;15,pomiary__2[[#This Row],[czujnik1]]&lt;=20),1,0)</f>
        <v>0</v>
      </c>
      <c r="X80">
        <f>IF(AND(pomiary__2[[#This Row],[czujnik2]]&gt;15,pomiary__2[[#This Row],[czujnik2]]&lt;=20),1,0)</f>
        <v>0</v>
      </c>
      <c r="Y80">
        <f>IF(AND(pomiary__2[[#This Row],[czujnik3]]&gt;15,pomiary__2[[#This Row],[czujnik3]]&lt;=20),1,0)</f>
        <v>0</v>
      </c>
      <c r="Z80">
        <f>IF(AND(pomiary__2[[#This Row],[czujnik4]]&gt;15,pomiary__2[[#This Row],[czujnik4]]&lt;=20),1,0)</f>
        <v>0</v>
      </c>
      <c r="AA80">
        <f>IF(AND(pomiary__2[[#This Row],[czujnik5]]&gt;15,pomiary__2[[#This Row],[czujnik5]]&lt;=20),1,0)</f>
        <v>1</v>
      </c>
      <c r="AB80">
        <f>IF(AND(pomiary__2[[#This Row],[czujnik6]]&gt;15,pomiary__2[[#This Row],[czujnik6]]&lt;=20),1,0)</f>
        <v>1</v>
      </c>
      <c r="AC80">
        <f>IF(AND(pomiary__2[[#This Row],[czujnik7]]&gt;15,pomiary__2[[#This Row],[czujnik7]]&lt;=20),1,0)</f>
        <v>1</v>
      </c>
      <c r="AD80">
        <f>IF(AND(pomiary__2[[#This Row],[czujnik8]]&gt;15,pomiary__2[[#This Row],[czujnik8]]&lt;=20),1,0)</f>
        <v>0</v>
      </c>
      <c r="AE80">
        <f>IF(AND(pomiary__2[[#This Row],[czujnik9]]&gt;15,pomiary__2[[#This Row],[czujnik9]]&lt;=20),1,0)</f>
        <v>0</v>
      </c>
      <c r="AF80">
        <f>IF(AND(pomiary__2[[#This Row],[czujnik10]]&gt;15,pomiary__2[[#This Row],[czujnik10]]&lt;=20),1,0)</f>
        <v>1</v>
      </c>
    </row>
    <row r="81" spans="1:3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IF(AND(pomiary__2[[#This Row],[czujnik1]]&gt;-10, pomiary__2[[#This Row],[czujnik1]]&lt;15),1,0)</f>
        <v>1</v>
      </c>
      <c r="N81">
        <f>IF(AND(pomiary__2[[#This Row],[czujnik2]]&gt;-10, pomiary__2[[#This Row],[czujnik2]]&lt;15),1,0)</f>
        <v>1</v>
      </c>
      <c r="O81">
        <f>IF(AND(pomiary__2[[#This Row],[czujnik3]]&gt;-10, pomiary__2[[#This Row],[czujnik3]]&lt;15),1,0)</f>
        <v>1</v>
      </c>
      <c r="P81">
        <f>IF(AND(pomiary__2[[#This Row],[czujnik4]]&gt;-10, pomiary__2[[#This Row],[czujnik4]]&lt;15),1,0)</f>
        <v>1</v>
      </c>
      <c r="Q81">
        <f>IF(AND(pomiary__2[[#This Row],[czujnik5]]&gt;-10, pomiary__2[[#This Row],[czujnik5]]&lt;15),1,0)</f>
        <v>1</v>
      </c>
      <c r="R81">
        <f>IF(AND(pomiary__2[[#This Row],[czujnik6]]&gt;-10, pomiary__2[[#This Row],[czujnik6]]&lt;15),1,0)</f>
        <v>0</v>
      </c>
      <c r="S81">
        <f>IF(AND(pomiary__2[[#This Row],[czujnik7]]&gt;-10, pomiary__2[[#This Row],[czujnik7]]&lt;15),1,0)</f>
        <v>1</v>
      </c>
      <c r="T81">
        <f>IF(AND(pomiary__2[[#This Row],[czujnik8]]&gt;-10, pomiary__2[[#This Row],[czujnik8]]&lt;15),1,0)</f>
        <v>1</v>
      </c>
      <c r="U81">
        <f>IF(AND(pomiary__2[[#This Row],[czujnik9]]&gt;-10, pomiary__2[[#This Row],[czujnik9]]&lt;15),1,0)</f>
        <v>1</v>
      </c>
      <c r="V81">
        <f>IF(AND(pomiary__2[[#This Row],[czujnik10]]&gt;-10, pomiary__2[[#This Row],[czujnik10]]&lt;15),1,0)</f>
        <v>1</v>
      </c>
      <c r="W81">
        <f>IF(AND(pomiary__2[[#This Row],[czujnik1]]&gt;15,pomiary__2[[#This Row],[czujnik1]]&lt;=20),1,0)</f>
        <v>0</v>
      </c>
      <c r="X81">
        <f>IF(AND(pomiary__2[[#This Row],[czujnik2]]&gt;15,pomiary__2[[#This Row],[czujnik2]]&lt;=20),1,0)</f>
        <v>0</v>
      </c>
      <c r="Y81">
        <f>IF(AND(pomiary__2[[#This Row],[czujnik3]]&gt;15,pomiary__2[[#This Row],[czujnik3]]&lt;=20),1,0)</f>
        <v>0</v>
      </c>
      <c r="Z81">
        <f>IF(AND(pomiary__2[[#This Row],[czujnik4]]&gt;15,pomiary__2[[#This Row],[czujnik4]]&lt;=20),1,0)</f>
        <v>0</v>
      </c>
      <c r="AA81">
        <f>IF(AND(pomiary__2[[#This Row],[czujnik5]]&gt;15,pomiary__2[[#This Row],[czujnik5]]&lt;=20),1,0)</f>
        <v>0</v>
      </c>
      <c r="AB81">
        <f>IF(AND(pomiary__2[[#This Row],[czujnik6]]&gt;15,pomiary__2[[#This Row],[czujnik6]]&lt;=20),1,0)</f>
        <v>1</v>
      </c>
      <c r="AC81">
        <f>IF(AND(pomiary__2[[#This Row],[czujnik7]]&gt;15,pomiary__2[[#This Row],[czujnik7]]&lt;=20),1,0)</f>
        <v>0</v>
      </c>
      <c r="AD81">
        <f>IF(AND(pomiary__2[[#This Row],[czujnik8]]&gt;15,pomiary__2[[#This Row],[czujnik8]]&lt;=20),1,0)</f>
        <v>0</v>
      </c>
      <c r="AE81">
        <f>IF(AND(pomiary__2[[#This Row],[czujnik9]]&gt;15,pomiary__2[[#This Row],[czujnik9]]&lt;=20),1,0)</f>
        <v>0</v>
      </c>
      <c r="AF81">
        <f>IF(AND(pomiary__2[[#This Row],[czujnik10]]&gt;15,pomiary__2[[#This Row],[czujnik10]]&lt;=20),1,0)</f>
        <v>0</v>
      </c>
    </row>
    <row r="82" spans="1:3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IF(AND(pomiary__2[[#This Row],[czujnik1]]&gt;-10, pomiary__2[[#This Row],[czujnik1]]&lt;15),1,0)</f>
        <v>1</v>
      </c>
      <c r="N82">
        <f>IF(AND(pomiary__2[[#This Row],[czujnik2]]&gt;-10, pomiary__2[[#This Row],[czujnik2]]&lt;15),1,0)</f>
        <v>0</v>
      </c>
      <c r="O82">
        <f>IF(AND(pomiary__2[[#This Row],[czujnik3]]&gt;-10, pomiary__2[[#This Row],[czujnik3]]&lt;15),1,0)</f>
        <v>1</v>
      </c>
      <c r="P82">
        <f>IF(AND(pomiary__2[[#This Row],[czujnik4]]&gt;-10, pomiary__2[[#This Row],[czujnik4]]&lt;15),1,0)</f>
        <v>0</v>
      </c>
      <c r="Q82">
        <f>IF(AND(pomiary__2[[#This Row],[czujnik5]]&gt;-10, pomiary__2[[#This Row],[czujnik5]]&lt;15),1,0)</f>
        <v>0</v>
      </c>
      <c r="R82">
        <f>IF(AND(pomiary__2[[#This Row],[czujnik6]]&gt;-10, pomiary__2[[#This Row],[czujnik6]]&lt;15),1,0)</f>
        <v>1</v>
      </c>
      <c r="S82">
        <f>IF(AND(pomiary__2[[#This Row],[czujnik7]]&gt;-10, pomiary__2[[#This Row],[czujnik7]]&lt;15),1,0)</f>
        <v>0</v>
      </c>
      <c r="T82">
        <f>IF(AND(pomiary__2[[#This Row],[czujnik8]]&gt;-10, pomiary__2[[#This Row],[czujnik8]]&lt;15),1,0)</f>
        <v>0</v>
      </c>
      <c r="U82">
        <f>IF(AND(pomiary__2[[#This Row],[czujnik9]]&gt;-10, pomiary__2[[#This Row],[czujnik9]]&lt;15),1,0)</f>
        <v>1</v>
      </c>
      <c r="V82">
        <f>IF(AND(pomiary__2[[#This Row],[czujnik10]]&gt;-10, pomiary__2[[#This Row],[czujnik10]]&lt;15),1,0)</f>
        <v>0</v>
      </c>
      <c r="W82">
        <f>IF(AND(pomiary__2[[#This Row],[czujnik1]]&gt;15,pomiary__2[[#This Row],[czujnik1]]&lt;=20),1,0)</f>
        <v>0</v>
      </c>
      <c r="X82">
        <f>IF(AND(pomiary__2[[#This Row],[czujnik2]]&gt;15,pomiary__2[[#This Row],[czujnik2]]&lt;=20),1,0)</f>
        <v>1</v>
      </c>
      <c r="Y82">
        <f>IF(AND(pomiary__2[[#This Row],[czujnik3]]&gt;15,pomiary__2[[#This Row],[czujnik3]]&lt;=20),1,0)</f>
        <v>0</v>
      </c>
      <c r="Z82">
        <f>IF(AND(pomiary__2[[#This Row],[czujnik4]]&gt;15,pomiary__2[[#This Row],[czujnik4]]&lt;=20),1,0)</f>
        <v>1</v>
      </c>
      <c r="AA82">
        <f>IF(AND(pomiary__2[[#This Row],[czujnik5]]&gt;15,pomiary__2[[#This Row],[czujnik5]]&lt;=20),1,0)</f>
        <v>1</v>
      </c>
      <c r="AB82">
        <f>IF(AND(pomiary__2[[#This Row],[czujnik6]]&gt;15,pomiary__2[[#This Row],[czujnik6]]&lt;=20),1,0)</f>
        <v>0</v>
      </c>
      <c r="AC82">
        <f>IF(AND(pomiary__2[[#This Row],[czujnik7]]&gt;15,pomiary__2[[#This Row],[czujnik7]]&lt;=20),1,0)</f>
        <v>1</v>
      </c>
      <c r="AD82">
        <f>IF(AND(pomiary__2[[#This Row],[czujnik8]]&gt;15,pomiary__2[[#This Row],[czujnik8]]&lt;=20),1,0)</f>
        <v>1</v>
      </c>
      <c r="AE82">
        <f>IF(AND(pomiary__2[[#This Row],[czujnik9]]&gt;15,pomiary__2[[#This Row],[czujnik9]]&lt;=20),1,0)</f>
        <v>0</v>
      </c>
      <c r="AF82">
        <f>IF(AND(pomiary__2[[#This Row],[czujnik10]]&gt;15,pomiary__2[[#This Row],[czujnik10]]&lt;=20),1,0)</f>
        <v>1</v>
      </c>
    </row>
    <row r="83" spans="1:3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IF(AND(pomiary__2[[#This Row],[czujnik1]]&gt;-10, pomiary__2[[#This Row],[czujnik1]]&lt;15),1,0)</f>
        <v>0</v>
      </c>
      <c r="N83">
        <f>IF(AND(pomiary__2[[#This Row],[czujnik2]]&gt;-10, pomiary__2[[#This Row],[czujnik2]]&lt;15),1,0)</f>
        <v>0</v>
      </c>
      <c r="O83">
        <f>IF(AND(pomiary__2[[#This Row],[czujnik3]]&gt;-10, pomiary__2[[#This Row],[czujnik3]]&lt;15),1,0)</f>
        <v>0</v>
      </c>
      <c r="P83">
        <f>IF(AND(pomiary__2[[#This Row],[czujnik4]]&gt;-10, pomiary__2[[#This Row],[czujnik4]]&lt;15),1,0)</f>
        <v>0</v>
      </c>
      <c r="Q83">
        <f>IF(AND(pomiary__2[[#This Row],[czujnik5]]&gt;-10, pomiary__2[[#This Row],[czujnik5]]&lt;15),1,0)</f>
        <v>0</v>
      </c>
      <c r="R83">
        <f>IF(AND(pomiary__2[[#This Row],[czujnik6]]&gt;-10, pomiary__2[[#This Row],[czujnik6]]&lt;15),1,0)</f>
        <v>0</v>
      </c>
      <c r="S83">
        <f>IF(AND(pomiary__2[[#This Row],[czujnik7]]&gt;-10, pomiary__2[[#This Row],[czujnik7]]&lt;15),1,0)</f>
        <v>1</v>
      </c>
      <c r="T83">
        <f>IF(AND(pomiary__2[[#This Row],[czujnik8]]&gt;-10, pomiary__2[[#This Row],[czujnik8]]&lt;15),1,0)</f>
        <v>0</v>
      </c>
      <c r="U83">
        <f>IF(AND(pomiary__2[[#This Row],[czujnik9]]&gt;-10, pomiary__2[[#This Row],[czujnik9]]&lt;15),1,0)</f>
        <v>1</v>
      </c>
      <c r="V83">
        <f>IF(AND(pomiary__2[[#This Row],[czujnik10]]&gt;-10, pomiary__2[[#This Row],[czujnik10]]&lt;15),1,0)</f>
        <v>1</v>
      </c>
      <c r="W83">
        <f>IF(AND(pomiary__2[[#This Row],[czujnik1]]&gt;15,pomiary__2[[#This Row],[czujnik1]]&lt;=20),1,0)</f>
        <v>1</v>
      </c>
      <c r="X83">
        <f>IF(AND(pomiary__2[[#This Row],[czujnik2]]&gt;15,pomiary__2[[#This Row],[czujnik2]]&lt;=20),1,0)</f>
        <v>1</v>
      </c>
      <c r="Y83">
        <f>IF(AND(pomiary__2[[#This Row],[czujnik3]]&gt;15,pomiary__2[[#This Row],[czujnik3]]&lt;=20),1,0)</f>
        <v>1</v>
      </c>
      <c r="Z83">
        <f>IF(AND(pomiary__2[[#This Row],[czujnik4]]&gt;15,pomiary__2[[#This Row],[czujnik4]]&lt;=20),1,0)</f>
        <v>1</v>
      </c>
      <c r="AA83">
        <f>IF(AND(pomiary__2[[#This Row],[czujnik5]]&gt;15,pomiary__2[[#This Row],[czujnik5]]&lt;=20),1,0)</f>
        <v>1</v>
      </c>
      <c r="AB83">
        <f>IF(AND(pomiary__2[[#This Row],[czujnik6]]&gt;15,pomiary__2[[#This Row],[czujnik6]]&lt;=20),1,0)</f>
        <v>1</v>
      </c>
      <c r="AC83">
        <f>IF(AND(pomiary__2[[#This Row],[czujnik7]]&gt;15,pomiary__2[[#This Row],[czujnik7]]&lt;=20),1,0)</f>
        <v>0</v>
      </c>
      <c r="AD83">
        <f>IF(AND(pomiary__2[[#This Row],[czujnik8]]&gt;15,pomiary__2[[#This Row],[czujnik8]]&lt;=20),1,0)</f>
        <v>1</v>
      </c>
      <c r="AE83">
        <f>IF(AND(pomiary__2[[#This Row],[czujnik9]]&gt;15,pomiary__2[[#This Row],[czujnik9]]&lt;=20),1,0)</f>
        <v>0</v>
      </c>
      <c r="AF83">
        <f>IF(AND(pomiary__2[[#This Row],[czujnik10]]&gt;15,pomiary__2[[#This Row],[czujnik10]]&lt;=20),1,0)</f>
        <v>0</v>
      </c>
    </row>
    <row r="84" spans="1:3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IF(AND(pomiary__2[[#This Row],[czujnik1]]&gt;-10, pomiary__2[[#This Row],[czujnik1]]&lt;15),1,0)</f>
        <v>1</v>
      </c>
      <c r="N84">
        <f>IF(AND(pomiary__2[[#This Row],[czujnik2]]&gt;-10, pomiary__2[[#This Row],[czujnik2]]&lt;15),1,0)</f>
        <v>0</v>
      </c>
      <c r="O84">
        <f>IF(AND(pomiary__2[[#This Row],[czujnik3]]&gt;-10, pomiary__2[[#This Row],[czujnik3]]&lt;15),1,0)</f>
        <v>1</v>
      </c>
      <c r="P84">
        <f>IF(AND(pomiary__2[[#This Row],[czujnik4]]&gt;-10, pomiary__2[[#This Row],[czujnik4]]&lt;15),1,0)</f>
        <v>1</v>
      </c>
      <c r="Q84">
        <f>IF(AND(pomiary__2[[#This Row],[czujnik5]]&gt;-10, pomiary__2[[#This Row],[czujnik5]]&lt;15),1,0)</f>
        <v>0</v>
      </c>
      <c r="R84">
        <f>IF(AND(pomiary__2[[#This Row],[czujnik6]]&gt;-10, pomiary__2[[#This Row],[czujnik6]]&lt;15),1,0)</f>
        <v>0</v>
      </c>
      <c r="S84">
        <f>IF(AND(pomiary__2[[#This Row],[czujnik7]]&gt;-10, pomiary__2[[#This Row],[czujnik7]]&lt;15),1,0)</f>
        <v>1</v>
      </c>
      <c r="T84">
        <f>IF(AND(pomiary__2[[#This Row],[czujnik8]]&gt;-10, pomiary__2[[#This Row],[czujnik8]]&lt;15),1,0)</f>
        <v>1</v>
      </c>
      <c r="U84">
        <f>IF(AND(pomiary__2[[#This Row],[czujnik9]]&gt;-10, pomiary__2[[#This Row],[czujnik9]]&lt;15),1,0)</f>
        <v>1</v>
      </c>
      <c r="V84">
        <f>IF(AND(pomiary__2[[#This Row],[czujnik10]]&gt;-10, pomiary__2[[#This Row],[czujnik10]]&lt;15),1,0)</f>
        <v>1</v>
      </c>
      <c r="W84">
        <f>IF(AND(pomiary__2[[#This Row],[czujnik1]]&gt;15,pomiary__2[[#This Row],[czujnik1]]&lt;=20),1,0)</f>
        <v>0</v>
      </c>
      <c r="X84">
        <f>IF(AND(pomiary__2[[#This Row],[czujnik2]]&gt;15,pomiary__2[[#This Row],[czujnik2]]&lt;=20),1,0)</f>
        <v>1</v>
      </c>
      <c r="Y84">
        <f>IF(AND(pomiary__2[[#This Row],[czujnik3]]&gt;15,pomiary__2[[#This Row],[czujnik3]]&lt;=20),1,0)</f>
        <v>0</v>
      </c>
      <c r="Z84">
        <f>IF(AND(pomiary__2[[#This Row],[czujnik4]]&gt;15,pomiary__2[[#This Row],[czujnik4]]&lt;=20),1,0)</f>
        <v>0</v>
      </c>
      <c r="AA84">
        <f>IF(AND(pomiary__2[[#This Row],[czujnik5]]&gt;15,pomiary__2[[#This Row],[czujnik5]]&lt;=20),1,0)</f>
        <v>1</v>
      </c>
      <c r="AB84">
        <f>IF(AND(pomiary__2[[#This Row],[czujnik6]]&gt;15,pomiary__2[[#This Row],[czujnik6]]&lt;=20),1,0)</f>
        <v>1</v>
      </c>
      <c r="AC84">
        <f>IF(AND(pomiary__2[[#This Row],[czujnik7]]&gt;15,pomiary__2[[#This Row],[czujnik7]]&lt;=20),1,0)</f>
        <v>0</v>
      </c>
      <c r="AD84">
        <f>IF(AND(pomiary__2[[#This Row],[czujnik8]]&gt;15,pomiary__2[[#This Row],[czujnik8]]&lt;=20),1,0)</f>
        <v>0</v>
      </c>
      <c r="AE84">
        <f>IF(AND(pomiary__2[[#This Row],[czujnik9]]&gt;15,pomiary__2[[#This Row],[czujnik9]]&lt;=20),1,0)</f>
        <v>0</v>
      </c>
      <c r="AF84">
        <f>IF(AND(pomiary__2[[#This Row],[czujnik10]]&gt;15,pomiary__2[[#This Row],[czujnik10]]&lt;=20),1,0)</f>
        <v>0</v>
      </c>
    </row>
    <row r="85" spans="1:3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IF(AND(pomiary__2[[#This Row],[czujnik1]]&gt;-10, pomiary__2[[#This Row],[czujnik1]]&lt;15),1,0)</f>
        <v>1</v>
      </c>
      <c r="N85">
        <f>IF(AND(pomiary__2[[#This Row],[czujnik2]]&gt;-10, pomiary__2[[#This Row],[czujnik2]]&lt;15),1,0)</f>
        <v>1</v>
      </c>
      <c r="O85">
        <f>IF(AND(pomiary__2[[#This Row],[czujnik3]]&gt;-10, pomiary__2[[#This Row],[czujnik3]]&lt;15),1,0)</f>
        <v>1</v>
      </c>
      <c r="P85">
        <f>IF(AND(pomiary__2[[#This Row],[czujnik4]]&gt;-10, pomiary__2[[#This Row],[czujnik4]]&lt;15),1,0)</f>
        <v>0</v>
      </c>
      <c r="Q85">
        <f>IF(AND(pomiary__2[[#This Row],[czujnik5]]&gt;-10, pomiary__2[[#This Row],[czujnik5]]&lt;15),1,0)</f>
        <v>0</v>
      </c>
      <c r="R85">
        <f>IF(AND(pomiary__2[[#This Row],[czujnik6]]&gt;-10, pomiary__2[[#This Row],[czujnik6]]&lt;15),1,0)</f>
        <v>0</v>
      </c>
      <c r="S85">
        <f>IF(AND(pomiary__2[[#This Row],[czujnik7]]&gt;-10, pomiary__2[[#This Row],[czujnik7]]&lt;15),1,0)</f>
        <v>1</v>
      </c>
      <c r="T85">
        <f>IF(AND(pomiary__2[[#This Row],[czujnik8]]&gt;-10, pomiary__2[[#This Row],[czujnik8]]&lt;15),1,0)</f>
        <v>1</v>
      </c>
      <c r="U85">
        <f>IF(AND(pomiary__2[[#This Row],[czujnik9]]&gt;-10, pomiary__2[[#This Row],[czujnik9]]&lt;15),1,0)</f>
        <v>0</v>
      </c>
      <c r="V85">
        <f>IF(AND(pomiary__2[[#This Row],[czujnik10]]&gt;-10, pomiary__2[[#This Row],[czujnik10]]&lt;15),1,0)</f>
        <v>1</v>
      </c>
      <c r="W85">
        <f>IF(AND(pomiary__2[[#This Row],[czujnik1]]&gt;15,pomiary__2[[#This Row],[czujnik1]]&lt;=20),1,0)</f>
        <v>0</v>
      </c>
      <c r="X85">
        <f>IF(AND(pomiary__2[[#This Row],[czujnik2]]&gt;15,pomiary__2[[#This Row],[czujnik2]]&lt;=20),1,0)</f>
        <v>0</v>
      </c>
      <c r="Y85">
        <f>IF(AND(pomiary__2[[#This Row],[czujnik3]]&gt;15,pomiary__2[[#This Row],[czujnik3]]&lt;=20),1,0)</f>
        <v>0</v>
      </c>
      <c r="Z85">
        <f>IF(AND(pomiary__2[[#This Row],[czujnik4]]&gt;15,pomiary__2[[#This Row],[czujnik4]]&lt;=20),1,0)</f>
        <v>1</v>
      </c>
      <c r="AA85">
        <f>IF(AND(pomiary__2[[#This Row],[czujnik5]]&gt;15,pomiary__2[[#This Row],[czujnik5]]&lt;=20),1,0)</f>
        <v>1</v>
      </c>
      <c r="AB85">
        <f>IF(AND(pomiary__2[[#This Row],[czujnik6]]&gt;15,pomiary__2[[#This Row],[czujnik6]]&lt;=20),1,0)</f>
        <v>1</v>
      </c>
      <c r="AC85">
        <f>IF(AND(pomiary__2[[#This Row],[czujnik7]]&gt;15,pomiary__2[[#This Row],[czujnik7]]&lt;=20),1,0)</f>
        <v>0</v>
      </c>
      <c r="AD85">
        <f>IF(AND(pomiary__2[[#This Row],[czujnik8]]&gt;15,pomiary__2[[#This Row],[czujnik8]]&lt;=20),1,0)</f>
        <v>0</v>
      </c>
      <c r="AE85">
        <f>IF(AND(pomiary__2[[#This Row],[czujnik9]]&gt;15,pomiary__2[[#This Row],[czujnik9]]&lt;=20),1,0)</f>
        <v>1</v>
      </c>
      <c r="AF85">
        <f>IF(AND(pomiary__2[[#This Row],[czujnik10]]&gt;15,pomiary__2[[#This Row],[czujnik10]]&lt;=20),1,0)</f>
        <v>0</v>
      </c>
    </row>
    <row r="86" spans="1:3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IF(AND(pomiary__2[[#This Row],[czujnik1]]&gt;-10, pomiary__2[[#This Row],[czujnik1]]&lt;15),1,0)</f>
        <v>1</v>
      </c>
      <c r="N86">
        <f>IF(AND(pomiary__2[[#This Row],[czujnik2]]&gt;-10, pomiary__2[[#This Row],[czujnik2]]&lt;15),1,0)</f>
        <v>0</v>
      </c>
      <c r="O86">
        <f>IF(AND(pomiary__2[[#This Row],[czujnik3]]&gt;-10, pomiary__2[[#This Row],[czujnik3]]&lt;15),1,0)</f>
        <v>0</v>
      </c>
      <c r="P86">
        <f>IF(AND(pomiary__2[[#This Row],[czujnik4]]&gt;-10, pomiary__2[[#This Row],[czujnik4]]&lt;15),1,0)</f>
        <v>1</v>
      </c>
      <c r="Q86">
        <f>IF(AND(pomiary__2[[#This Row],[czujnik5]]&gt;-10, pomiary__2[[#This Row],[czujnik5]]&lt;15),1,0)</f>
        <v>1</v>
      </c>
      <c r="R86">
        <f>IF(AND(pomiary__2[[#This Row],[czujnik6]]&gt;-10, pomiary__2[[#This Row],[czujnik6]]&lt;15),1,0)</f>
        <v>1</v>
      </c>
      <c r="S86">
        <f>IF(AND(pomiary__2[[#This Row],[czujnik7]]&gt;-10, pomiary__2[[#This Row],[czujnik7]]&lt;15),1,0)</f>
        <v>1</v>
      </c>
      <c r="T86">
        <f>IF(AND(pomiary__2[[#This Row],[czujnik8]]&gt;-10, pomiary__2[[#This Row],[czujnik8]]&lt;15),1,0)</f>
        <v>0</v>
      </c>
      <c r="U86">
        <f>IF(AND(pomiary__2[[#This Row],[czujnik9]]&gt;-10, pomiary__2[[#This Row],[czujnik9]]&lt;15),1,0)</f>
        <v>0</v>
      </c>
      <c r="V86">
        <f>IF(AND(pomiary__2[[#This Row],[czujnik10]]&gt;-10, pomiary__2[[#This Row],[czujnik10]]&lt;15),1,0)</f>
        <v>0</v>
      </c>
      <c r="W86">
        <f>IF(AND(pomiary__2[[#This Row],[czujnik1]]&gt;15,pomiary__2[[#This Row],[czujnik1]]&lt;=20),1,0)</f>
        <v>0</v>
      </c>
      <c r="X86">
        <f>IF(AND(pomiary__2[[#This Row],[czujnik2]]&gt;15,pomiary__2[[#This Row],[czujnik2]]&lt;=20),1,0)</f>
        <v>1</v>
      </c>
      <c r="Y86">
        <f>IF(AND(pomiary__2[[#This Row],[czujnik3]]&gt;15,pomiary__2[[#This Row],[czujnik3]]&lt;=20),1,0)</f>
        <v>1</v>
      </c>
      <c r="Z86">
        <f>IF(AND(pomiary__2[[#This Row],[czujnik4]]&gt;15,pomiary__2[[#This Row],[czujnik4]]&lt;=20),1,0)</f>
        <v>0</v>
      </c>
      <c r="AA86">
        <f>IF(AND(pomiary__2[[#This Row],[czujnik5]]&gt;15,pomiary__2[[#This Row],[czujnik5]]&lt;=20),1,0)</f>
        <v>0</v>
      </c>
      <c r="AB86">
        <f>IF(AND(pomiary__2[[#This Row],[czujnik6]]&gt;15,pomiary__2[[#This Row],[czujnik6]]&lt;=20),1,0)</f>
        <v>0</v>
      </c>
      <c r="AC86">
        <f>IF(AND(pomiary__2[[#This Row],[czujnik7]]&gt;15,pomiary__2[[#This Row],[czujnik7]]&lt;=20),1,0)</f>
        <v>0</v>
      </c>
      <c r="AD86">
        <f>IF(AND(pomiary__2[[#This Row],[czujnik8]]&gt;15,pomiary__2[[#This Row],[czujnik8]]&lt;=20),1,0)</f>
        <v>1</v>
      </c>
      <c r="AE86">
        <f>IF(AND(pomiary__2[[#This Row],[czujnik9]]&gt;15,pomiary__2[[#This Row],[czujnik9]]&lt;=20),1,0)</f>
        <v>1</v>
      </c>
      <c r="AF86">
        <f>IF(AND(pomiary__2[[#This Row],[czujnik10]]&gt;15,pomiary__2[[#This Row],[czujnik10]]&lt;=20),1,0)</f>
        <v>1</v>
      </c>
    </row>
    <row r="87" spans="1:3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IF(AND(pomiary__2[[#This Row],[czujnik1]]&gt;-10, pomiary__2[[#This Row],[czujnik1]]&lt;15),1,0)</f>
        <v>0</v>
      </c>
      <c r="N87">
        <f>IF(AND(pomiary__2[[#This Row],[czujnik2]]&gt;-10, pomiary__2[[#This Row],[czujnik2]]&lt;15),1,0)</f>
        <v>1</v>
      </c>
      <c r="O87">
        <f>IF(AND(pomiary__2[[#This Row],[czujnik3]]&gt;-10, pomiary__2[[#This Row],[czujnik3]]&lt;15),1,0)</f>
        <v>1</v>
      </c>
      <c r="P87">
        <f>IF(AND(pomiary__2[[#This Row],[czujnik4]]&gt;-10, pomiary__2[[#This Row],[czujnik4]]&lt;15),1,0)</f>
        <v>1</v>
      </c>
      <c r="Q87">
        <f>IF(AND(pomiary__2[[#This Row],[czujnik5]]&gt;-10, pomiary__2[[#This Row],[czujnik5]]&lt;15),1,0)</f>
        <v>0</v>
      </c>
      <c r="R87">
        <f>IF(AND(pomiary__2[[#This Row],[czujnik6]]&gt;-10, pomiary__2[[#This Row],[czujnik6]]&lt;15),1,0)</f>
        <v>0</v>
      </c>
      <c r="S87">
        <f>IF(AND(pomiary__2[[#This Row],[czujnik7]]&gt;-10, pomiary__2[[#This Row],[czujnik7]]&lt;15),1,0)</f>
        <v>1</v>
      </c>
      <c r="T87">
        <f>IF(AND(pomiary__2[[#This Row],[czujnik8]]&gt;-10, pomiary__2[[#This Row],[czujnik8]]&lt;15),1,0)</f>
        <v>0</v>
      </c>
      <c r="U87">
        <f>IF(AND(pomiary__2[[#This Row],[czujnik9]]&gt;-10, pomiary__2[[#This Row],[czujnik9]]&lt;15),1,0)</f>
        <v>1</v>
      </c>
      <c r="V87">
        <f>IF(AND(pomiary__2[[#This Row],[czujnik10]]&gt;-10, pomiary__2[[#This Row],[czujnik10]]&lt;15),1,0)</f>
        <v>1</v>
      </c>
      <c r="W87">
        <f>IF(AND(pomiary__2[[#This Row],[czujnik1]]&gt;15,pomiary__2[[#This Row],[czujnik1]]&lt;=20),1,0)</f>
        <v>1</v>
      </c>
      <c r="X87">
        <f>IF(AND(pomiary__2[[#This Row],[czujnik2]]&gt;15,pomiary__2[[#This Row],[czujnik2]]&lt;=20),1,0)</f>
        <v>0</v>
      </c>
      <c r="Y87">
        <f>IF(AND(pomiary__2[[#This Row],[czujnik3]]&gt;15,pomiary__2[[#This Row],[czujnik3]]&lt;=20),1,0)</f>
        <v>0</v>
      </c>
      <c r="Z87">
        <f>IF(AND(pomiary__2[[#This Row],[czujnik4]]&gt;15,pomiary__2[[#This Row],[czujnik4]]&lt;=20),1,0)</f>
        <v>0</v>
      </c>
      <c r="AA87">
        <f>IF(AND(pomiary__2[[#This Row],[czujnik5]]&gt;15,pomiary__2[[#This Row],[czujnik5]]&lt;=20),1,0)</f>
        <v>1</v>
      </c>
      <c r="AB87">
        <f>IF(AND(pomiary__2[[#This Row],[czujnik6]]&gt;15,pomiary__2[[#This Row],[czujnik6]]&lt;=20),1,0)</f>
        <v>1</v>
      </c>
      <c r="AC87">
        <f>IF(AND(pomiary__2[[#This Row],[czujnik7]]&gt;15,pomiary__2[[#This Row],[czujnik7]]&lt;=20),1,0)</f>
        <v>0</v>
      </c>
      <c r="AD87">
        <f>IF(AND(pomiary__2[[#This Row],[czujnik8]]&gt;15,pomiary__2[[#This Row],[czujnik8]]&lt;=20),1,0)</f>
        <v>1</v>
      </c>
      <c r="AE87">
        <f>IF(AND(pomiary__2[[#This Row],[czujnik9]]&gt;15,pomiary__2[[#This Row],[czujnik9]]&lt;=20),1,0)</f>
        <v>0</v>
      </c>
      <c r="AF87">
        <f>IF(AND(pomiary__2[[#This Row],[czujnik10]]&gt;15,pomiary__2[[#This Row],[czujnik10]]&lt;=20),1,0)</f>
        <v>0</v>
      </c>
    </row>
    <row r="88" spans="1:3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IF(AND(pomiary__2[[#This Row],[czujnik1]]&gt;-10, pomiary__2[[#This Row],[czujnik1]]&lt;15),1,0)</f>
        <v>0</v>
      </c>
      <c r="N88">
        <f>IF(AND(pomiary__2[[#This Row],[czujnik2]]&gt;-10, pomiary__2[[#This Row],[czujnik2]]&lt;15),1,0)</f>
        <v>1</v>
      </c>
      <c r="O88">
        <f>IF(AND(pomiary__2[[#This Row],[czujnik3]]&gt;-10, pomiary__2[[#This Row],[czujnik3]]&lt;15),1,0)</f>
        <v>0</v>
      </c>
      <c r="P88">
        <f>IF(AND(pomiary__2[[#This Row],[czujnik4]]&gt;-10, pomiary__2[[#This Row],[czujnik4]]&lt;15),1,0)</f>
        <v>0</v>
      </c>
      <c r="Q88">
        <f>IF(AND(pomiary__2[[#This Row],[czujnik5]]&gt;-10, pomiary__2[[#This Row],[czujnik5]]&lt;15),1,0)</f>
        <v>1</v>
      </c>
      <c r="R88">
        <f>IF(AND(pomiary__2[[#This Row],[czujnik6]]&gt;-10, pomiary__2[[#This Row],[czujnik6]]&lt;15),1,0)</f>
        <v>1</v>
      </c>
      <c r="S88">
        <f>IF(AND(pomiary__2[[#This Row],[czujnik7]]&gt;-10, pomiary__2[[#This Row],[czujnik7]]&lt;15),1,0)</f>
        <v>1</v>
      </c>
      <c r="T88">
        <f>IF(AND(pomiary__2[[#This Row],[czujnik8]]&gt;-10, pomiary__2[[#This Row],[czujnik8]]&lt;15),1,0)</f>
        <v>1</v>
      </c>
      <c r="U88">
        <f>IF(AND(pomiary__2[[#This Row],[czujnik9]]&gt;-10, pomiary__2[[#This Row],[czujnik9]]&lt;15),1,0)</f>
        <v>0</v>
      </c>
      <c r="V88">
        <f>IF(AND(pomiary__2[[#This Row],[czujnik10]]&gt;-10, pomiary__2[[#This Row],[czujnik10]]&lt;15),1,0)</f>
        <v>0</v>
      </c>
      <c r="W88">
        <f>IF(AND(pomiary__2[[#This Row],[czujnik1]]&gt;15,pomiary__2[[#This Row],[czujnik1]]&lt;=20),1,0)</f>
        <v>1</v>
      </c>
      <c r="X88">
        <f>IF(AND(pomiary__2[[#This Row],[czujnik2]]&gt;15,pomiary__2[[#This Row],[czujnik2]]&lt;=20),1,0)</f>
        <v>0</v>
      </c>
      <c r="Y88">
        <f>IF(AND(pomiary__2[[#This Row],[czujnik3]]&gt;15,pomiary__2[[#This Row],[czujnik3]]&lt;=20),1,0)</f>
        <v>1</v>
      </c>
      <c r="Z88">
        <f>IF(AND(pomiary__2[[#This Row],[czujnik4]]&gt;15,pomiary__2[[#This Row],[czujnik4]]&lt;=20),1,0)</f>
        <v>1</v>
      </c>
      <c r="AA88">
        <f>IF(AND(pomiary__2[[#This Row],[czujnik5]]&gt;15,pomiary__2[[#This Row],[czujnik5]]&lt;=20),1,0)</f>
        <v>0</v>
      </c>
      <c r="AB88">
        <f>IF(AND(pomiary__2[[#This Row],[czujnik6]]&gt;15,pomiary__2[[#This Row],[czujnik6]]&lt;=20),1,0)</f>
        <v>0</v>
      </c>
      <c r="AC88">
        <f>IF(AND(pomiary__2[[#This Row],[czujnik7]]&gt;15,pomiary__2[[#This Row],[czujnik7]]&lt;=20),1,0)</f>
        <v>0</v>
      </c>
      <c r="AD88">
        <f>IF(AND(pomiary__2[[#This Row],[czujnik8]]&gt;15,pomiary__2[[#This Row],[czujnik8]]&lt;=20),1,0)</f>
        <v>0</v>
      </c>
      <c r="AE88">
        <f>IF(AND(pomiary__2[[#This Row],[czujnik9]]&gt;15,pomiary__2[[#This Row],[czujnik9]]&lt;=20),1,0)</f>
        <v>1</v>
      </c>
      <c r="AF88">
        <f>IF(AND(pomiary__2[[#This Row],[czujnik10]]&gt;15,pomiary__2[[#This Row],[czujnik10]]&lt;=20),1,0)</f>
        <v>1</v>
      </c>
    </row>
    <row r="89" spans="1:3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IF(AND(pomiary__2[[#This Row],[czujnik1]]&gt;-10, pomiary__2[[#This Row],[czujnik1]]&lt;15),1,0)</f>
        <v>1</v>
      </c>
      <c r="N89">
        <f>IF(AND(pomiary__2[[#This Row],[czujnik2]]&gt;-10, pomiary__2[[#This Row],[czujnik2]]&lt;15),1,0)</f>
        <v>0</v>
      </c>
      <c r="O89">
        <f>IF(AND(pomiary__2[[#This Row],[czujnik3]]&gt;-10, pomiary__2[[#This Row],[czujnik3]]&lt;15),1,0)</f>
        <v>0</v>
      </c>
      <c r="P89">
        <f>IF(AND(pomiary__2[[#This Row],[czujnik4]]&gt;-10, pomiary__2[[#This Row],[czujnik4]]&lt;15),1,0)</f>
        <v>1</v>
      </c>
      <c r="Q89">
        <f>IF(AND(pomiary__2[[#This Row],[czujnik5]]&gt;-10, pomiary__2[[#This Row],[czujnik5]]&lt;15),1,0)</f>
        <v>0</v>
      </c>
      <c r="R89">
        <f>IF(AND(pomiary__2[[#This Row],[czujnik6]]&gt;-10, pomiary__2[[#This Row],[czujnik6]]&lt;15),1,0)</f>
        <v>0</v>
      </c>
      <c r="S89">
        <f>IF(AND(pomiary__2[[#This Row],[czujnik7]]&gt;-10, pomiary__2[[#This Row],[czujnik7]]&lt;15),1,0)</f>
        <v>0</v>
      </c>
      <c r="T89">
        <f>IF(AND(pomiary__2[[#This Row],[czujnik8]]&gt;-10, pomiary__2[[#This Row],[czujnik8]]&lt;15),1,0)</f>
        <v>1</v>
      </c>
      <c r="U89">
        <f>IF(AND(pomiary__2[[#This Row],[czujnik9]]&gt;-10, pomiary__2[[#This Row],[czujnik9]]&lt;15),1,0)</f>
        <v>1</v>
      </c>
      <c r="V89">
        <f>IF(AND(pomiary__2[[#This Row],[czujnik10]]&gt;-10, pomiary__2[[#This Row],[czujnik10]]&lt;15),1,0)</f>
        <v>0</v>
      </c>
      <c r="W89">
        <f>IF(AND(pomiary__2[[#This Row],[czujnik1]]&gt;15,pomiary__2[[#This Row],[czujnik1]]&lt;=20),1,0)</f>
        <v>0</v>
      </c>
      <c r="X89">
        <f>IF(AND(pomiary__2[[#This Row],[czujnik2]]&gt;15,pomiary__2[[#This Row],[czujnik2]]&lt;=20),1,0)</f>
        <v>1</v>
      </c>
      <c r="Y89">
        <f>IF(AND(pomiary__2[[#This Row],[czujnik3]]&gt;15,pomiary__2[[#This Row],[czujnik3]]&lt;=20),1,0)</f>
        <v>1</v>
      </c>
      <c r="Z89">
        <f>IF(AND(pomiary__2[[#This Row],[czujnik4]]&gt;15,pomiary__2[[#This Row],[czujnik4]]&lt;=20),1,0)</f>
        <v>0</v>
      </c>
      <c r="AA89">
        <f>IF(AND(pomiary__2[[#This Row],[czujnik5]]&gt;15,pomiary__2[[#This Row],[czujnik5]]&lt;=20),1,0)</f>
        <v>1</v>
      </c>
      <c r="AB89">
        <f>IF(AND(pomiary__2[[#This Row],[czujnik6]]&gt;15,pomiary__2[[#This Row],[czujnik6]]&lt;=20),1,0)</f>
        <v>1</v>
      </c>
      <c r="AC89">
        <f>IF(AND(pomiary__2[[#This Row],[czujnik7]]&gt;15,pomiary__2[[#This Row],[czujnik7]]&lt;=20),1,0)</f>
        <v>1</v>
      </c>
      <c r="AD89">
        <f>IF(AND(pomiary__2[[#This Row],[czujnik8]]&gt;15,pomiary__2[[#This Row],[czujnik8]]&lt;=20),1,0)</f>
        <v>0</v>
      </c>
      <c r="AE89">
        <f>IF(AND(pomiary__2[[#This Row],[czujnik9]]&gt;15,pomiary__2[[#This Row],[czujnik9]]&lt;=20),1,0)</f>
        <v>0</v>
      </c>
      <c r="AF89">
        <f>IF(AND(pomiary__2[[#This Row],[czujnik10]]&gt;15,pomiary__2[[#This Row],[czujnik10]]&lt;=20),1,0)</f>
        <v>1</v>
      </c>
    </row>
    <row r="90" spans="1:3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IF(AND(pomiary__2[[#This Row],[czujnik1]]&gt;-10, pomiary__2[[#This Row],[czujnik1]]&lt;15),1,0)</f>
        <v>0</v>
      </c>
      <c r="N90">
        <f>IF(AND(pomiary__2[[#This Row],[czujnik2]]&gt;-10, pomiary__2[[#This Row],[czujnik2]]&lt;15),1,0)</f>
        <v>0</v>
      </c>
      <c r="O90">
        <f>IF(AND(pomiary__2[[#This Row],[czujnik3]]&gt;-10, pomiary__2[[#This Row],[czujnik3]]&lt;15),1,0)</f>
        <v>1</v>
      </c>
      <c r="P90">
        <f>IF(AND(pomiary__2[[#This Row],[czujnik4]]&gt;-10, pomiary__2[[#This Row],[czujnik4]]&lt;15),1,0)</f>
        <v>1</v>
      </c>
      <c r="Q90">
        <f>IF(AND(pomiary__2[[#This Row],[czujnik5]]&gt;-10, pomiary__2[[#This Row],[czujnik5]]&lt;15),1,0)</f>
        <v>1</v>
      </c>
      <c r="R90">
        <f>IF(AND(pomiary__2[[#This Row],[czujnik6]]&gt;-10, pomiary__2[[#This Row],[czujnik6]]&lt;15),1,0)</f>
        <v>0</v>
      </c>
      <c r="S90">
        <f>IF(AND(pomiary__2[[#This Row],[czujnik7]]&gt;-10, pomiary__2[[#This Row],[czujnik7]]&lt;15),1,0)</f>
        <v>1</v>
      </c>
      <c r="T90">
        <f>IF(AND(pomiary__2[[#This Row],[czujnik8]]&gt;-10, pomiary__2[[#This Row],[czujnik8]]&lt;15),1,0)</f>
        <v>0</v>
      </c>
      <c r="U90">
        <f>IF(AND(pomiary__2[[#This Row],[czujnik9]]&gt;-10, pomiary__2[[#This Row],[czujnik9]]&lt;15),1,0)</f>
        <v>1</v>
      </c>
      <c r="V90">
        <f>IF(AND(pomiary__2[[#This Row],[czujnik10]]&gt;-10, pomiary__2[[#This Row],[czujnik10]]&lt;15),1,0)</f>
        <v>1</v>
      </c>
      <c r="W90">
        <f>IF(AND(pomiary__2[[#This Row],[czujnik1]]&gt;15,pomiary__2[[#This Row],[czujnik1]]&lt;=20),1,0)</f>
        <v>1</v>
      </c>
      <c r="X90">
        <f>IF(AND(pomiary__2[[#This Row],[czujnik2]]&gt;15,pomiary__2[[#This Row],[czujnik2]]&lt;=20),1,0)</f>
        <v>1</v>
      </c>
      <c r="Y90">
        <f>IF(AND(pomiary__2[[#This Row],[czujnik3]]&gt;15,pomiary__2[[#This Row],[czujnik3]]&lt;=20),1,0)</f>
        <v>0</v>
      </c>
      <c r="Z90">
        <f>IF(AND(pomiary__2[[#This Row],[czujnik4]]&gt;15,pomiary__2[[#This Row],[czujnik4]]&lt;=20),1,0)</f>
        <v>0</v>
      </c>
      <c r="AA90">
        <f>IF(AND(pomiary__2[[#This Row],[czujnik5]]&gt;15,pomiary__2[[#This Row],[czujnik5]]&lt;=20),1,0)</f>
        <v>0</v>
      </c>
      <c r="AB90">
        <f>IF(AND(pomiary__2[[#This Row],[czujnik6]]&gt;15,pomiary__2[[#This Row],[czujnik6]]&lt;=20),1,0)</f>
        <v>1</v>
      </c>
      <c r="AC90">
        <f>IF(AND(pomiary__2[[#This Row],[czujnik7]]&gt;15,pomiary__2[[#This Row],[czujnik7]]&lt;=20),1,0)</f>
        <v>0</v>
      </c>
      <c r="AD90">
        <f>IF(AND(pomiary__2[[#This Row],[czujnik8]]&gt;15,pomiary__2[[#This Row],[czujnik8]]&lt;=20),1,0)</f>
        <v>1</v>
      </c>
      <c r="AE90">
        <f>IF(AND(pomiary__2[[#This Row],[czujnik9]]&gt;15,pomiary__2[[#This Row],[czujnik9]]&lt;=20),1,0)</f>
        <v>0</v>
      </c>
      <c r="AF90">
        <f>IF(AND(pomiary__2[[#This Row],[czujnik10]]&gt;15,pomiary__2[[#This Row],[czujnik10]]&lt;=20),1,0)</f>
        <v>0</v>
      </c>
    </row>
    <row r="91" spans="1:3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IF(AND(pomiary__2[[#This Row],[czujnik1]]&gt;-10, pomiary__2[[#This Row],[czujnik1]]&lt;15),1,0)</f>
        <v>1</v>
      </c>
      <c r="N91">
        <f>IF(AND(pomiary__2[[#This Row],[czujnik2]]&gt;-10, pomiary__2[[#This Row],[czujnik2]]&lt;15),1,0)</f>
        <v>1</v>
      </c>
      <c r="O91">
        <f>IF(AND(pomiary__2[[#This Row],[czujnik3]]&gt;-10, pomiary__2[[#This Row],[czujnik3]]&lt;15),1,0)</f>
        <v>0</v>
      </c>
      <c r="P91">
        <f>IF(AND(pomiary__2[[#This Row],[czujnik4]]&gt;-10, pomiary__2[[#This Row],[czujnik4]]&lt;15),1,0)</f>
        <v>0</v>
      </c>
      <c r="Q91">
        <f>IF(AND(pomiary__2[[#This Row],[czujnik5]]&gt;-10, pomiary__2[[#This Row],[czujnik5]]&lt;15),1,0)</f>
        <v>1</v>
      </c>
      <c r="R91">
        <f>IF(AND(pomiary__2[[#This Row],[czujnik6]]&gt;-10, pomiary__2[[#This Row],[czujnik6]]&lt;15),1,0)</f>
        <v>1</v>
      </c>
      <c r="S91">
        <f>IF(AND(pomiary__2[[#This Row],[czujnik7]]&gt;-10, pomiary__2[[#This Row],[czujnik7]]&lt;15),1,0)</f>
        <v>0</v>
      </c>
      <c r="T91">
        <f>IF(AND(pomiary__2[[#This Row],[czujnik8]]&gt;-10, pomiary__2[[#This Row],[czujnik8]]&lt;15),1,0)</f>
        <v>1</v>
      </c>
      <c r="U91">
        <f>IF(AND(pomiary__2[[#This Row],[czujnik9]]&gt;-10, pomiary__2[[#This Row],[czujnik9]]&lt;15),1,0)</f>
        <v>1</v>
      </c>
      <c r="V91">
        <f>IF(AND(pomiary__2[[#This Row],[czujnik10]]&gt;-10, pomiary__2[[#This Row],[czujnik10]]&lt;15),1,0)</f>
        <v>1</v>
      </c>
      <c r="W91">
        <f>IF(AND(pomiary__2[[#This Row],[czujnik1]]&gt;15,pomiary__2[[#This Row],[czujnik1]]&lt;=20),1,0)</f>
        <v>0</v>
      </c>
      <c r="X91">
        <f>IF(AND(pomiary__2[[#This Row],[czujnik2]]&gt;15,pomiary__2[[#This Row],[czujnik2]]&lt;=20),1,0)</f>
        <v>0</v>
      </c>
      <c r="Y91">
        <f>IF(AND(pomiary__2[[#This Row],[czujnik3]]&gt;15,pomiary__2[[#This Row],[czujnik3]]&lt;=20),1,0)</f>
        <v>1</v>
      </c>
      <c r="Z91">
        <f>IF(AND(pomiary__2[[#This Row],[czujnik4]]&gt;15,pomiary__2[[#This Row],[czujnik4]]&lt;=20),1,0)</f>
        <v>1</v>
      </c>
      <c r="AA91">
        <f>IF(AND(pomiary__2[[#This Row],[czujnik5]]&gt;15,pomiary__2[[#This Row],[czujnik5]]&lt;=20),1,0)</f>
        <v>0</v>
      </c>
      <c r="AB91">
        <f>IF(AND(pomiary__2[[#This Row],[czujnik6]]&gt;15,pomiary__2[[#This Row],[czujnik6]]&lt;=20),1,0)</f>
        <v>0</v>
      </c>
      <c r="AC91">
        <f>IF(AND(pomiary__2[[#This Row],[czujnik7]]&gt;15,pomiary__2[[#This Row],[czujnik7]]&lt;=20),1,0)</f>
        <v>1</v>
      </c>
      <c r="AD91">
        <f>IF(AND(pomiary__2[[#This Row],[czujnik8]]&gt;15,pomiary__2[[#This Row],[czujnik8]]&lt;=20),1,0)</f>
        <v>0</v>
      </c>
      <c r="AE91">
        <f>IF(AND(pomiary__2[[#This Row],[czujnik9]]&gt;15,pomiary__2[[#This Row],[czujnik9]]&lt;=20),1,0)</f>
        <v>0</v>
      </c>
      <c r="AF91">
        <f>IF(AND(pomiary__2[[#This Row],[czujnik10]]&gt;15,pomiary__2[[#This Row],[czujnik10]]&lt;=20),1,0)</f>
        <v>0</v>
      </c>
    </row>
    <row r="92" spans="1:3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IF(AND(pomiary__2[[#This Row],[czujnik1]]&gt;-10, pomiary__2[[#This Row],[czujnik1]]&lt;15),1,0)</f>
        <v>0</v>
      </c>
      <c r="N92">
        <f>IF(AND(pomiary__2[[#This Row],[czujnik2]]&gt;-10, pomiary__2[[#This Row],[czujnik2]]&lt;15),1,0)</f>
        <v>1</v>
      </c>
      <c r="O92">
        <f>IF(AND(pomiary__2[[#This Row],[czujnik3]]&gt;-10, pomiary__2[[#This Row],[czujnik3]]&lt;15),1,0)</f>
        <v>0</v>
      </c>
      <c r="P92">
        <f>IF(AND(pomiary__2[[#This Row],[czujnik4]]&gt;-10, pomiary__2[[#This Row],[czujnik4]]&lt;15),1,0)</f>
        <v>0</v>
      </c>
      <c r="Q92">
        <f>IF(AND(pomiary__2[[#This Row],[czujnik5]]&gt;-10, pomiary__2[[#This Row],[czujnik5]]&lt;15),1,0)</f>
        <v>0</v>
      </c>
      <c r="R92">
        <f>IF(AND(pomiary__2[[#This Row],[czujnik6]]&gt;-10, pomiary__2[[#This Row],[czujnik6]]&lt;15),1,0)</f>
        <v>0</v>
      </c>
      <c r="S92">
        <f>IF(AND(pomiary__2[[#This Row],[czujnik7]]&gt;-10, pomiary__2[[#This Row],[czujnik7]]&lt;15),1,0)</f>
        <v>0</v>
      </c>
      <c r="T92">
        <f>IF(AND(pomiary__2[[#This Row],[czujnik8]]&gt;-10, pomiary__2[[#This Row],[czujnik8]]&lt;15),1,0)</f>
        <v>1</v>
      </c>
      <c r="U92">
        <f>IF(AND(pomiary__2[[#This Row],[czujnik9]]&gt;-10, pomiary__2[[#This Row],[czujnik9]]&lt;15),1,0)</f>
        <v>1</v>
      </c>
      <c r="V92">
        <f>IF(AND(pomiary__2[[#This Row],[czujnik10]]&gt;-10, pomiary__2[[#This Row],[czujnik10]]&lt;15),1,0)</f>
        <v>1</v>
      </c>
      <c r="W92">
        <f>IF(AND(pomiary__2[[#This Row],[czujnik1]]&gt;15,pomiary__2[[#This Row],[czujnik1]]&lt;=20),1,0)</f>
        <v>1</v>
      </c>
      <c r="X92">
        <f>IF(AND(pomiary__2[[#This Row],[czujnik2]]&gt;15,pomiary__2[[#This Row],[czujnik2]]&lt;=20),1,0)</f>
        <v>0</v>
      </c>
      <c r="Y92">
        <f>IF(AND(pomiary__2[[#This Row],[czujnik3]]&gt;15,pomiary__2[[#This Row],[czujnik3]]&lt;=20),1,0)</f>
        <v>1</v>
      </c>
      <c r="Z92">
        <f>IF(AND(pomiary__2[[#This Row],[czujnik4]]&gt;15,pomiary__2[[#This Row],[czujnik4]]&lt;=20),1,0)</f>
        <v>1</v>
      </c>
      <c r="AA92">
        <f>IF(AND(pomiary__2[[#This Row],[czujnik5]]&gt;15,pomiary__2[[#This Row],[czujnik5]]&lt;=20),1,0)</f>
        <v>1</v>
      </c>
      <c r="AB92">
        <f>IF(AND(pomiary__2[[#This Row],[czujnik6]]&gt;15,pomiary__2[[#This Row],[czujnik6]]&lt;=20),1,0)</f>
        <v>1</v>
      </c>
      <c r="AC92">
        <f>IF(AND(pomiary__2[[#This Row],[czujnik7]]&gt;15,pomiary__2[[#This Row],[czujnik7]]&lt;=20),1,0)</f>
        <v>1</v>
      </c>
      <c r="AD92">
        <f>IF(AND(pomiary__2[[#This Row],[czujnik8]]&gt;15,pomiary__2[[#This Row],[czujnik8]]&lt;=20),1,0)</f>
        <v>0</v>
      </c>
      <c r="AE92">
        <f>IF(AND(pomiary__2[[#This Row],[czujnik9]]&gt;15,pomiary__2[[#This Row],[czujnik9]]&lt;=20),1,0)</f>
        <v>0</v>
      </c>
      <c r="AF92">
        <f>IF(AND(pomiary__2[[#This Row],[czujnik10]]&gt;15,pomiary__2[[#This Row],[czujnik10]]&lt;=20),1,0)</f>
        <v>0</v>
      </c>
    </row>
    <row r="93" spans="1:3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IF(AND(pomiary__2[[#This Row],[czujnik1]]&gt;-10, pomiary__2[[#This Row],[czujnik1]]&lt;15),1,0)</f>
        <v>0</v>
      </c>
      <c r="N93">
        <f>IF(AND(pomiary__2[[#This Row],[czujnik2]]&gt;-10, pomiary__2[[#This Row],[czujnik2]]&lt;15),1,0)</f>
        <v>1</v>
      </c>
      <c r="O93">
        <f>IF(AND(pomiary__2[[#This Row],[czujnik3]]&gt;-10, pomiary__2[[#This Row],[czujnik3]]&lt;15),1,0)</f>
        <v>0</v>
      </c>
      <c r="P93">
        <f>IF(AND(pomiary__2[[#This Row],[czujnik4]]&gt;-10, pomiary__2[[#This Row],[czujnik4]]&lt;15),1,0)</f>
        <v>1</v>
      </c>
      <c r="Q93">
        <f>IF(AND(pomiary__2[[#This Row],[czujnik5]]&gt;-10, pomiary__2[[#This Row],[czujnik5]]&lt;15),1,0)</f>
        <v>0</v>
      </c>
      <c r="R93">
        <f>IF(AND(pomiary__2[[#This Row],[czujnik6]]&gt;-10, pomiary__2[[#This Row],[czujnik6]]&lt;15),1,0)</f>
        <v>0</v>
      </c>
      <c r="S93">
        <f>IF(AND(pomiary__2[[#This Row],[czujnik7]]&gt;-10, pomiary__2[[#This Row],[czujnik7]]&lt;15),1,0)</f>
        <v>1</v>
      </c>
      <c r="T93">
        <f>IF(AND(pomiary__2[[#This Row],[czujnik8]]&gt;-10, pomiary__2[[#This Row],[czujnik8]]&lt;15),1,0)</f>
        <v>0</v>
      </c>
      <c r="U93">
        <f>IF(AND(pomiary__2[[#This Row],[czujnik9]]&gt;-10, pomiary__2[[#This Row],[czujnik9]]&lt;15),1,0)</f>
        <v>1</v>
      </c>
      <c r="V93">
        <f>IF(AND(pomiary__2[[#This Row],[czujnik10]]&gt;-10, pomiary__2[[#This Row],[czujnik10]]&lt;15),1,0)</f>
        <v>0</v>
      </c>
      <c r="W93">
        <f>IF(AND(pomiary__2[[#This Row],[czujnik1]]&gt;15,pomiary__2[[#This Row],[czujnik1]]&lt;=20),1,0)</f>
        <v>1</v>
      </c>
      <c r="X93">
        <f>IF(AND(pomiary__2[[#This Row],[czujnik2]]&gt;15,pomiary__2[[#This Row],[czujnik2]]&lt;=20),1,0)</f>
        <v>0</v>
      </c>
      <c r="Y93">
        <f>IF(AND(pomiary__2[[#This Row],[czujnik3]]&gt;15,pomiary__2[[#This Row],[czujnik3]]&lt;=20),1,0)</f>
        <v>1</v>
      </c>
      <c r="Z93">
        <f>IF(AND(pomiary__2[[#This Row],[czujnik4]]&gt;15,pomiary__2[[#This Row],[czujnik4]]&lt;=20),1,0)</f>
        <v>0</v>
      </c>
      <c r="AA93">
        <f>IF(AND(pomiary__2[[#This Row],[czujnik5]]&gt;15,pomiary__2[[#This Row],[czujnik5]]&lt;=20),1,0)</f>
        <v>1</v>
      </c>
      <c r="AB93">
        <f>IF(AND(pomiary__2[[#This Row],[czujnik6]]&gt;15,pomiary__2[[#This Row],[czujnik6]]&lt;=20),1,0)</f>
        <v>1</v>
      </c>
      <c r="AC93">
        <f>IF(AND(pomiary__2[[#This Row],[czujnik7]]&gt;15,pomiary__2[[#This Row],[czujnik7]]&lt;=20),1,0)</f>
        <v>0</v>
      </c>
      <c r="AD93">
        <f>IF(AND(pomiary__2[[#This Row],[czujnik8]]&gt;15,pomiary__2[[#This Row],[czujnik8]]&lt;=20),1,0)</f>
        <v>1</v>
      </c>
      <c r="AE93">
        <f>IF(AND(pomiary__2[[#This Row],[czujnik9]]&gt;15,pomiary__2[[#This Row],[czujnik9]]&lt;=20),1,0)</f>
        <v>0</v>
      </c>
      <c r="AF93">
        <f>IF(AND(pomiary__2[[#This Row],[czujnik10]]&gt;15,pomiary__2[[#This Row],[czujnik10]]&lt;=20),1,0)</f>
        <v>1</v>
      </c>
    </row>
    <row r="94" spans="1:3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IF(AND(pomiary__2[[#This Row],[czujnik1]]&gt;-10, pomiary__2[[#This Row],[czujnik1]]&lt;15),1,0)</f>
        <v>0</v>
      </c>
      <c r="N94">
        <f>IF(AND(pomiary__2[[#This Row],[czujnik2]]&gt;-10, pomiary__2[[#This Row],[czujnik2]]&lt;15),1,0)</f>
        <v>0</v>
      </c>
      <c r="O94">
        <f>IF(AND(pomiary__2[[#This Row],[czujnik3]]&gt;-10, pomiary__2[[#This Row],[czujnik3]]&lt;15),1,0)</f>
        <v>1</v>
      </c>
      <c r="P94">
        <f>IF(AND(pomiary__2[[#This Row],[czujnik4]]&gt;-10, pomiary__2[[#This Row],[czujnik4]]&lt;15),1,0)</f>
        <v>0</v>
      </c>
      <c r="Q94">
        <f>IF(AND(pomiary__2[[#This Row],[czujnik5]]&gt;-10, pomiary__2[[#This Row],[czujnik5]]&lt;15),1,0)</f>
        <v>1</v>
      </c>
      <c r="R94">
        <f>IF(AND(pomiary__2[[#This Row],[czujnik6]]&gt;-10, pomiary__2[[#This Row],[czujnik6]]&lt;15),1,0)</f>
        <v>0</v>
      </c>
      <c r="S94">
        <f>IF(AND(pomiary__2[[#This Row],[czujnik7]]&gt;-10, pomiary__2[[#This Row],[czujnik7]]&lt;15),1,0)</f>
        <v>0</v>
      </c>
      <c r="T94">
        <f>IF(AND(pomiary__2[[#This Row],[czujnik8]]&gt;-10, pomiary__2[[#This Row],[czujnik8]]&lt;15),1,0)</f>
        <v>0</v>
      </c>
      <c r="U94">
        <f>IF(AND(pomiary__2[[#This Row],[czujnik9]]&gt;-10, pomiary__2[[#This Row],[czujnik9]]&lt;15),1,0)</f>
        <v>0</v>
      </c>
      <c r="V94">
        <f>IF(AND(pomiary__2[[#This Row],[czujnik10]]&gt;-10, pomiary__2[[#This Row],[czujnik10]]&lt;15),1,0)</f>
        <v>1</v>
      </c>
      <c r="W94">
        <f>IF(AND(pomiary__2[[#This Row],[czujnik1]]&gt;15,pomiary__2[[#This Row],[czujnik1]]&lt;=20),1,0)</f>
        <v>1</v>
      </c>
      <c r="X94">
        <f>IF(AND(pomiary__2[[#This Row],[czujnik2]]&gt;15,pomiary__2[[#This Row],[czujnik2]]&lt;=20),1,0)</f>
        <v>1</v>
      </c>
      <c r="Y94">
        <f>IF(AND(pomiary__2[[#This Row],[czujnik3]]&gt;15,pomiary__2[[#This Row],[czujnik3]]&lt;=20),1,0)</f>
        <v>0</v>
      </c>
      <c r="Z94">
        <f>IF(AND(pomiary__2[[#This Row],[czujnik4]]&gt;15,pomiary__2[[#This Row],[czujnik4]]&lt;=20),1,0)</f>
        <v>1</v>
      </c>
      <c r="AA94">
        <f>IF(AND(pomiary__2[[#This Row],[czujnik5]]&gt;15,pomiary__2[[#This Row],[czujnik5]]&lt;=20),1,0)</f>
        <v>0</v>
      </c>
      <c r="AB94">
        <f>IF(AND(pomiary__2[[#This Row],[czujnik6]]&gt;15,pomiary__2[[#This Row],[czujnik6]]&lt;=20),1,0)</f>
        <v>1</v>
      </c>
      <c r="AC94">
        <f>IF(AND(pomiary__2[[#This Row],[czujnik7]]&gt;15,pomiary__2[[#This Row],[czujnik7]]&lt;=20),1,0)</f>
        <v>1</v>
      </c>
      <c r="AD94">
        <f>IF(AND(pomiary__2[[#This Row],[czujnik8]]&gt;15,pomiary__2[[#This Row],[czujnik8]]&lt;=20),1,0)</f>
        <v>1</v>
      </c>
      <c r="AE94">
        <f>IF(AND(pomiary__2[[#This Row],[czujnik9]]&gt;15,pomiary__2[[#This Row],[czujnik9]]&lt;=20),1,0)</f>
        <v>1</v>
      </c>
      <c r="AF94">
        <f>IF(AND(pomiary__2[[#This Row],[czujnik10]]&gt;15,pomiary__2[[#This Row],[czujnik10]]&lt;=20),1,0)</f>
        <v>0</v>
      </c>
    </row>
    <row r="95" spans="1:3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IF(AND(pomiary__2[[#This Row],[czujnik1]]&gt;-10, pomiary__2[[#This Row],[czujnik1]]&lt;15),1,0)</f>
        <v>1</v>
      </c>
      <c r="N95">
        <f>IF(AND(pomiary__2[[#This Row],[czujnik2]]&gt;-10, pomiary__2[[#This Row],[czujnik2]]&lt;15),1,0)</f>
        <v>1</v>
      </c>
      <c r="O95">
        <f>IF(AND(pomiary__2[[#This Row],[czujnik3]]&gt;-10, pomiary__2[[#This Row],[czujnik3]]&lt;15),1,0)</f>
        <v>1</v>
      </c>
      <c r="P95">
        <f>IF(AND(pomiary__2[[#This Row],[czujnik4]]&gt;-10, pomiary__2[[#This Row],[czujnik4]]&lt;15),1,0)</f>
        <v>0</v>
      </c>
      <c r="Q95">
        <f>IF(AND(pomiary__2[[#This Row],[czujnik5]]&gt;-10, pomiary__2[[#This Row],[czujnik5]]&lt;15),1,0)</f>
        <v>0</v>
      </c>
      <c r="R95">
        <f>IF(AND(pomiary__2[[#This Row],[czujnik6]]&gt;-10, pomiary__2[[#This Row],[czujnik6]]&lt;15),1,0)</f>
        <v>1</v>
      </c>
      <c r="S95">
        <f>IF(AND(pomiary__2[[#This Row],[czujnik7]]&gt;-10, pomiary__2[[#This Row],[czujnik7]]&lt;15),1,0)</f>
        <v>0</v>
      </c>
      <c r="T95">
        <f>IF(AND(pomiary__2[[#This Row],[czujnik8]]&gt;-10, pomiary__2[[#This Row],[czujnik8]]&lt;15),1,0)</f>
        <v>1</v>
      </c>
      <c r="U95">
        <f>IF(AND(pomiary__2[[#This Row],[czujnik9]]&gt;-10, pomiary__2[[#This Row],[czujnik9]]&lt;15),1,0)</f>
        <v>0</v>
      </c>
      <c r="V95">
        <f>IF(AND(pomiary__2[[#This Row],[czujnik10]]&gt;-10, pomiary__2[[#This Row],[czujnik10]]&lt;15),1,0)</f>
        <v>1</v>
      </c>
      <c r="W95">
        <f>IF(AND(pomiary__2[[#This Row],[czujnik1]]&gt;15,pomiary__2[[#This Row],[czujnik1]]&lt;=20),1,0)</f>
        <v>0</v>
      </c>
      <c r="X95">
        <f>IF(AND(pomiary__2[[#This Row],[czujnik2]]&gt;15,pomiary__2[[#This Row],[czujnik2]]&lt;=20),1,0)</f>
        <v>0</v>
      </c>
      <c r="Y95">
        <f>IF(AND(pomiary__2[[#This Row],[czujnik3]]&gt;15,pomiary__2[[#This Row],[czujnik3]]&lt;=20),1,0)</f>
        <v>0</v>
      </c>
      <c r="Z95">
        <f>IF(AND(pomiary__2[[#This Row],[czujnik4]]&gt;15,pomiary__2[[#This Row],[czujnik4]]&lt;=20),1,0)</f>
        <v>1</v>
      </c>
      <c r="AA95">
        <f>IF(AND(pomiary__2[[#This Row],[czujnik5]]&gt;15,pomiary__2[[#This Row],[czujnik5]]&lt;=20),1,0)</f>
        <v>1</v>
      </c>
      <c r="AB95">
        <f>IF(AND(pomiary__2[[#This Row],[czujnik6]]&gt;15,pomiary__2[[#This Row],[czujnik6]]&lt;=20),1,0)</f>
        <v>0</v>
      </c>
      <c r="AC95">
        <f>IF(AND(pomiary__2[[#This Row],[czujnik7]]&gt;15,pomiary__2[[#This Row],[czujnik7]]&lt;=20),1,0)</f>
        <v>1</v>
      </c>
      <c r="AD95">
        <f>IF(AND(pomiary__2[[#This Row],[czujnik8]]&gt;15,pomiary__2[[#This Row],[czujnik8]]&lt;=20),1,0)</f>
        <v>0</v>
      </c>
      <c r="AE95">
        <f>IF(AND(pomiary__2[[#This Row],[czujnik9]]&gt;15,pomiary__2[[#This Row],[czujnik9]]&lt;=20),1,0)</f>
        <v>1</v>
      </c>
      <c r="AF95">
        <f>IF(AND(pomiary__2[[#This Row],[czujnik10]]&gt;15,pomiary__2[[#This Row],[czujnik10]]&lt;=20),1,0)</f>
        <v>0</v>
      </c>
    </row>
    <row r="96" spans="1:3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IF(AND(pomiary__2[[#This Row],[czujnik1]]&gt;-10, pomiary__2[[#This Row],[czujnik1]]&lt;15),1,0)</f>
        <v>1</v>
      </c>
      <c r="N96">
        <f>IF(AND(pomiary__2[[#This Row],[czujnik2]]&gt;-10, pomiary__2[[#This Row],[czujnik2]]&lt;15),1,0)</f>
        <v>1</v>
      </c>
      <c r="O96">
        <f>IF(AND(pomiary__2[[#This Row],[czujnik3]]&gt;-10, pomiary__2[[#This Row],[czujnik3]]&lt;15),1,0)</f>
        <v>1</v>
      </c>
      <c r="P96">
        <f>IF(AND(pomiary__2[[#This Row],[czujnik4]]&gt;-10, pomiary__2[[#This Row],[czujnik4]]&lt;15),1,0)</f>
        <v>0</v>
      </c>
      <c r="Q96">
        <f>IF(AND(pomiary__2[[#This Row],[czujnik5]]&gt;-10, pomiary__2[[#This Row],[czujnik5]]&lt;15),1,0)</f>
        <v>1</v>
      </c>
      <c r="R96">
        <f>IF(AND(pomiary__2[[#This Row],[czujnik6]]&gt;-10, pomiary__2[[#This Row],[czujnik6]]&lt;15),1,0)</f>
        <v>0</v>
      </c>
      <c r="S96">
        <f>IF(AND(pomiary__2[[#This Row],[czujnik7]]&gt;-10, pomiary__2[[#This Row],[czujnik7]]&lt;15),1,0)</f>
        <v>1</v>
      </c>
      <c r="T96">
        <f>IF(AND(pomiary__2[[#This Row],[czujnik8]]&gt;-10, pomiary__2[[#This Row],[czujnik8]]&lt;15),1,0)</f>
        <v>1</v>
      </c>
      <c r="U96">
        <f>IF(AND(pomiary__2[[#This Row],[czujnik9]]&gt;-10, pomiary__2[[#This Row],[czujnik9]]&lt;15),1,0)</f>
        <v>1</v>
      </c>
      <c r="V96">
        <f>IF(AND(pomiary__2[[#This Row],[czujnik10]]&gt;-10, pomiary__2[[#This Row],[czujnik10]]&lt;15),1,0)</f>
        <v>1</v>
      </c>
      <c r="W96">
        <f>IF(AND(pomiary__2[[#This Row],[czujnik1]]&gt;15,pomiary__2[[#This Row],[czujnik1]]&lt;=20),1,0)</f>
        <v>0</v>
      </c>
      <c r="X96">
        <f>IF(AND(pomiary__2[[#This Row],[czujnik2]]&gt;15,pomiary__2[[#This Row],[czujnik2]]&lt;=20),1,0)</f>
        <v>0</v>
      </c>
      <c r="Y96">
        <f>IF(AND(pomiary__2[[#This Row],[czujnik3]]&gt;15,pomiary__2[[#This Row],[czujnik3]]&lt;=20),1,0)</f>
        <v>0</v>
      </c>
      <c r="Z96">
        <f>IF(AND(pomiary__2[[#This Row],[czujnik4]]&gt;15,pomiary__2[[#This Row],[czujnik4]]&lt;=20),1,0)</f>
        <v>1</v>
      </c>
      <c r="AA96">
        <f>IF(AND(pomiary__2[[#This Row],[czujnik5]]&gt;15,pomiary__2[[#This Row],[czujnik5]]&lt;=20),1,0)</f>
        <v>0</v>
      </c>
      <c r="AB96">
        <f>IF(AND(pomiary__2[[#This Row],[czujnik6]]&gt;15,pomiary__2[[#This Row],[czujnik6]]&lt;=20),1,0)</f>
        <v>1</v>
      </c>
      <c r="AC96">
        <f>IF(AND(pomiary__2[[#This Row],[czujnik7]]&gt;15,pomiary__2[[#This Row],[czujnik7]]&lt;=20),1,0)</f>
        <v>0</v>
      </c>
      <c r="AD96">
        <f>IF(AND(pomiary__2[[#This Row],[czujnik8]]&gt;15,pomiary__2[[#This Row],[czujnik8]]&lt;=20),1,0)</f>
        <v>0</v>
      </c>
      <c r="AE96">
        <f>IF(AND(pomiary__2[[#This Row],[czujnik9]]&gt;15,pomiary__2[[#This Row],[czujnik9]]&lt;=20),1,0)</f>
        <v>0</v>
      </c>
      <c r="AF96">
        <f>IF(AND(pomiary__2[[#This Row],[czujnik10]]&gt;15,pomiary__2[[#This Row],[czujnik10]]&lt;=20),1,0)</f>
        <v>0</v>
      </c>
    </row>
    <row r="97" spans="1:3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IF(AND(pomiary__2[[#This Row],[czujnik1]]&gt;-10, pomiary__2[[#This Row],[czujnik1]]&lt;15),1,0)</f>
        <v>1</v>
      </c>
      <c r="N97">
        <f>IF(AND(pomiary__2[[#This Row],[czujnik2]]&gt;-10, pomiary__2[[#This Row],[czujnik2]]&lt;15),1,0)</f>
        <v>1</v>
      </c>
      <c r="O97">
        <f>IF(AND(pomiary__2[[#This Row],[czujnik3]]&gt;-10, pomiary__2[[#This Row],[czujnik3]]&lt;15),1,0)</f>
        <v>0</v>
      </c>
      <c r="P97">
        <f>IF(AND(pomiary__2[[#This Row],[czujnik4]]&gt;-10, pomiary__2[[#This Row],[czujnik4]]&lt;15),1,0)</f>
        <v>1</v>
      </c>
      <c r="Q97">
        <f>IF(AND(pomiary__2[[#This Row],[czujnik5]]&gt;-10, pomiary__2[[#This Row],[czujnik5]]&lt;15),1,0)</f>
        <v>0</v>
      </c>
      <c r="R97">
        <f>IF(AND(pomiary__2[[#This Row],[czujnik6]]&gt;-10, pomiary__2[[#This Row],[czujnik6]]&lt;15),1,0)</f>
        <v>1</v>
      </c>
      <c r="S97">
        <f>IF(AND(pomiary__2[[#This Row],[czujnik7]]&gt;-10, pomiary__2[[#This Row],[czujnik7]]&lt;15),1,0)</f>
        <v>1</v>
      </c>
      <c r="T97">
        <f>IF(AND(pomiary__2[[#This Row],[czujnik8]]&gt;-10, pomiary__2[[#This Row],[czujnik8]]&lt;15),1,0)</f>
        <v>0</v>
      </c>
      <c r="U97">
        <f>IF(AND(pomiary__2[[#This Row],[czujnik9]]&gt;-10, pomiary__2[[#This Row],[czujnik9]]&lt;15),1,0)</f>
        <v>1</v>
      </c>
      <c r="V97">
        <f>IF(AND(pomiary__2[[#This Row],[czujnik10]]&gt;-10, pomiary__2[[#This Row],[czujnik10]]&lt;15),1,0)</f>
        <v>1</v>
      </c>
      <c r="W97">
        <f>IF(AND(pomiary__2[[#This Row],[czujnik1]]&gt;15,pomiary__2[[#This Row],[czujnik1]]&lt;=20),1,0)</f>
        <v>0</v>
      </c>
      <c r="X97">
        <f>IF(AND(pomiary__2[[#This Row],[czujnik2]]&gt;15,pomiary__2[[#This Row],[czujnik2]]&lt;=20),1,0)</f>
        <v>0</v>
      </c>
      <c r="Y97">
        <f>IF(AND(pomiary__2[[#This Row],[czujnik3]]&gt;15,pomiary__2[[#This Row],[czujnik3]]&lt;=20),1,0)</f>
        <v>1</v>
      </c>
      <c r="Z97">
        <f>IF(AND(pomiary__2[[#This Row],[czujnik4]]&gt;15,pomiary__2[[#This Row],[czujnik4]]&lt;=20),1,0)</f>
        <v>0</v>
      </c>
      <c r="AA97">
        <f>IF(AND(pomiary__2[[#This Row],[czujnik5]]&gt;15,pomiary__2[[#This Row],[czujnik5]]&lt;=20),1,0)</f>
        <v>1</v>
      </c>
      <c r="AB97">
        <f>IF(AND(pomiary__2[[#This Row],[czujnik6]]&gt;15,pomiary__2[[#This Row],[czujnik6]]&lt;=20),1,0)</f>
        <v>0</v>
      </c>
      <c r="AC97">
        <f>IF(AND(pomiary__2[[#This Row],[czujnik7]]&gt;15,pomiary__2[[#This Row],[czujnik7]]&lt;=20),1,0)</f>
        <v>0</v>
      </c>
      <c r="AD97">
        <f>IF(AND(pomiary__2[[#This Row],[czujnik8]]&gt;15,pomiary__2[[#This Row],[czujnik8]]&lt;=20),1,0)</f>
        <v>1</v>
      </c>
      <c r="AE97">
        <f>IF(AND(pomiary__2[[#This Row],[czujnik9]]&gt;15,pomiary__2[[#This Row],[czujnik9]]&lt;=20),1,0)</f>
        <v>0</v>
      </c>
      <c r="AF97">
        <f>IF(AND(pomiary__2[[#This Row],[czujnik10]]&gt;15,pomiary__2[[#This Row],[czujnik10]]&lt;=20),1,0)</f>
        <v>0</v>
      </c>
    </row>
    <row r="98" spans="1:3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IF(AND(pomiary__2[[#This Row],[czujnik1]]&gt;-10, pomiary__2[[#This Row],[czujnik1]]&lt;15),1,0)</f>
        <v>0</v>
      </c>
      <c r="N98">
        <f>IF(AND(pomiary__2[[#This Row],[czujnik2]]&gt;-10, pomiary__2[[#This Row],[czujnik2]]&lt;15),1,0)</f>
        <v>0</v>
      </c>
      <c r="O98">
        <f>IF(AND(pomiary__2[[#This Row],[czujnik3]]&gt;-10, pomiary__2[[#This Row],[czujnik3]]&lt;15),1,0)</f>
        <v>1</v>
      </c>
      <c r="P98">
        <f>IF(AND(pomiary__2[[#This Row],[czujnik4]]&gt;-10, pomiary__2[[#This Row],[czujnik4]]&lt;15),1,0)</f>
        <v>1</v>
      </c>
      <c r="Q98">
        <f>IF(AND(pomiary__2[[#This Row],[czujnik5]]&gt;-10, pomiary__2[[#This Row],[czujnik5]]&lt;15),1,0)</f>
        <v>1</v>
      </c>
      <c r="R98">
        <f>IF(AND(pomiary__2[[#This Row],[czujnik6]]&gt;-10, pomiary__2[[#This Row],[czujnik6]]&lt;15),1,0)</f>
        <v>1</v>
      </c>
      <c r="S98">
        <f>IF(AND(pomiary__2[[#This Row],[czujnik7]]&gt;-10, pomiary__2[[#This Row],[czujnik7]]&lt;15),1,0)</f>
        <v>1</v>
      </c>
      <c r="T98">
        <f>IF(AND(pomiary__2[[#This Row],[czujnik8]]&gt;-10, pomiary__2[[#This Row],[czujnik8]]&lt;15),1,0)</f>
        <v>1</v>
      </c>
      <c r="U98">
        <f>IF(AND(pomiary__2[[#This Row],[czujnik9]]&gt;-10, pomiary__2[[#This Row],[czujnik9]]&lt;15),1,0)</f>
        <v>1</v>
      </c>
      <c r="V98">
        <f>IF(AND(pomiary__2[[#This Row],[czujnik10]]&gt;-10, pomiary__2[[#This Row],[czujnik10]]&lt;15),1,0)</f>
        <v>0</v>
      </c>
      <c r="W98">
        <f>IF(AND(pomiary__2[[#This Row],[czujnik1]]&gt;15,pomiary__2[[#This Row],[czujnik1]]&lt;=20),1,0)</f>
        <v>1</v>
      </c>
      <c r="X98">
        <f>IF(AND(pomiary__2[[#This Row],[czujnik2]]&gt;15,pomiary__2[[#This Row],[czujnik2]]&lt;=20),1,0)</f>
        <v>1</v>
      </c>
      <c r="Y98">
        <f>IF(AND(pomiary__2[[#This Row],[czujnik3]]&gt;15,pomiary__2[[#This Row],[czujnik3]]&lt;=20),1,0)</f>
        <v>0</v>
      </c>
      <c r="Z98">
        <f>IF(AND(pomiary__2[[#This Row],[czujnik4]]&gt;15,pomiary__2[[#This Row],[czujnik4]]&lt;=20),1,0)</f>
        <v>0</v>
      </c>
      <c r="AA98">
        <f>IF(AND(pomiary__2[[#This Row],[czujnik5]]&gt;15,pomiary__2[[#This Row],[czujnik5]]&lt;=20),1,0)</f>
        <v>0</v>
      </c>
      <c r="AB98">
        <f>IF(AND(pomiary__2[[#This Row],[czujnik6]]&gt;15,pomiary__2[[#This Row],[czujnik6]]&lt;=20),1,0)</f>
        <v>0</v>
      </c>
      <c r="AC98">
        <f>IF(AND(pomiary__2[[#This Row],[czujnik7]]&gt;15,pomiary__2[[#This Row],[czujnik7]]&lt;=20),1,0)</f>
        <v>0</v>
      </c>
      <c r="AD98">
        <f>IF(AND(pomiary__2[[#This Row],[czujnik8]]&gt;15,pomiary__2[[#This Row],[czujnik8]]&lt;=20),1,0)</f>
        <v>0</v>
      </c>
      <c r="AE98">
        <f>IF(AND(pomiary__2[[#This Row],[czujnik9]]&gt;15,pomiary__2[[#This Row],[czujnik9]]&lt;=20),1,0)</f>
        <v>0</v>
      </c>
      <c r="AF98">
        <f>IF(AND(pomiary__2[[#This Row],[czujnik10]]&gt;15,pomiary__2[[#This Row],[czujnik10]]&lt;=20),1,0)</f>
        <v>1</v>
      </c>
    </row>
    <row r="99" spans="1:3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IF(AND(pomiary__2[[#This Row],[czujnik1]]&gt;-10, pomiary__2[[#This Row],[czujnik1]]&lt;15),1,0)</f>
        <v>0</v>
      </c>
      <c r="N99">
        <f>IF(AND(pomiary__2[[#This Row],[czujnik2]]&gt;-10, pomiary__2[[#This Row],[czujnik2]]&lt;15),1,0)</f>
        <v>0</v>
      </c>
      <c r="O99">
        <f>IF(AND(pomiary__2[[#This Row],[czujnik3]]&gt;-10, pomiary__2[[#This Row],[czujnik3]]&lt;15),1,0)</f>
        <v>0</v>
      </c>
      <c r="P99">
        <f>IF(AND(pomiary__2[[#This Row],[czujnik4]]&gt;-10, pomiary__2[[#This Row],[czujnik4]]&lt;15),1,0)</f>
        <v>0</v>
      </c>
      <c r="Q99">
        <f>IF(AND(pomiary__2[[#This Row],[czujnik5]]&gt;-10, pomiary__2[[#This Row],[czujnik5]]&lt;15),1,0)</f>
        <v>0</v>
      </c>
      <c r="R99">
        <f>IF(AND(pomiary__2[[#This Row],[czujnik6]]&gt;-10, pomiary__2[[#This Row],[czujnik6]]&lt;15),1,0)</f>
        <v>0</v>
      </c>
      <c r="S99">
        <f>IF(AND(pomiary__2[[#This Row],[czujnik7]]&gt;-10, pomiary__2[[#This Row],[czujnik7]]&lt;15),1,0)</f>
        <v>0</v>
      </c>
      <c r="T99">
        <f>IF(AND(pomiary__2[[#This Row],[czujnik8]]&gt;-10, pomiary__2[[#This Row],[czujnik8]]&lt;15),1,0)</f>
        <v>0</v>
      </c>
      <c r="U99">
        <f>IF(AND(pomiary__2[[#This Row],[czujnik9]]&gt;-10, pomiary__2[[#This Row],[czujnik9]]&lt;15),1,0)</f>
        <v>0</v>
      </c>
      <c r="V99">
        <f>IF(AND(pomiary__2[[#This Row],[czujnik10]]&gt;-10, pomiary__2[[#This Row],[czujnik10]]&lt;15),1,0)</f>
        <v>0</v>
      </c>
      <c r="W99">
        <f>IF(AND(pomiary__2[[#This Row],[czujnik1]]&gt;15,pomiary__2[[#This Row],[czujnik1]]&lt;=20),1,0)</f>
        <v>0</v>
      </c>
      <c r="X99">
        <f>IF(AND(pomiary__2[[#This Row],[czujnik2]]&gt;15,pomiary__2[[#This Row],[czujnik2]]&lt;=20),1,0)</f>
        <v>0</v>
      </c>
      <c r="Y99">
        <f>IF(AND(pomiary__2[[#This Row],[czujnik3]]&gt;15,pomiary__2[[#This Row],[czujnik3]]&lt;=20),1,0)</f>
        <v>0</v>
      </c>
      <c r="Z99">
        <f>IF(AND(pomiary__2[[#This Row],[czujnik4]]&gt;15,pomiary__2[[#This Row],[czujnik4]]&lt;=20),1,0)</f>
        <v>0</v>
      </c>
      <c r="AA99">
        <f>IF(AND(pomiary__2[[#This Row],[czujnik5]]&gt;15,pomiary__2[[#This Row],[czujnik5]]&lt;=20),1,0)</f>
        <v>0</v>
      </c>
      <c r="AB99">
        <f>IF(AND(pomiary__2[[#This Row],[czujnik6]]&gt;15,pomiary__2[[#This Row],[czujnik6]]&lt;=20),1,0)</f>
        <v>0</v>
      </c>
      <c r="AC99">
        <f>IF(AND(pomiary__2[[#This Row],[czujnik7]]&gt;15,pomiary__2[[#This Row],[czujnik7]]&lt;=20),1,0)</f>
        <v>0</v>
      </c>
      <c r="AD99">
        <f>IF(AND(pomiary__2[[#This Row],[czujnik8]]&gt;15,pomiary__2[[#This Row],[czujnik8]]&lt;=20),1,0)</f>
        <v>0</v>
      </c>
      <c r="AE99">
        <f>IF(AND(pomiary__2[[#This Row],[czujnik9]]&gt;15,pomiary__2[[#This Row],[czujnik9]]&lt;=20),1,0)</f>
        <v>0</v>
      </c>
      <c r="AF99">
        <f>IF(AND(pomiary__2[[#This Row],[czujnik10]]&gt;15,pomiary__2[[#This Row],[czujnik10]]&lt;=20),1,0)</f>
        <v>0</v>
      </c>
    </row>
    <row r="100" spans="1:3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IF(AND(pomiary__2[[#This Row],[czujnik1]]&gt;-10, pomiary__2[[#This Row],[czujnik1]]&lt;15),1,0)</f>
        <v>0</v>
      </c>
      <c r="N100">
        <f>IF(AND(pomiary__2[[#This Row],[czujnik2]]&gt;-10, pomiary__2[[#This Row],[czujnik2]]&lt;15),1,0)</f>
        <v>0</v>
      </c>
      <c r="O100">
        <f>IF(AND(pomiary__2[[#This Row],[czujnik3]]&gt;-10, pomiary__2[[#This Row],[czujnik3]]&lt;15),1,0)</f>
        <v>0</v>
      </c>
      <c r="P100">
        <f>IF(AND(pomiary__2[[#This Row],[czujnik4]]&gt;-10, pomiary__2[[#This Row],[czujnik4]]&lt;15),1,0)</f>
        <v>0</v>
      </c>
      <c r="Q100">
        <f>IF(AND(pomiary__2[[#This Row],[czujnik5]]&gt;-10, pomiary__2[[#This Row],[czujnik5]]&lt;15),1,0)</f>
        <v>0</v>
      </c>
      <c r="R100">
        <f>IF(AND(pomiary__2[[#This Row],[czujnik6]]&gt;-10, pomiary__2[[#This Row],[czujnik6]]&lt;15),1,0)</f>
        <v>0</v>
      </c>
      <c r="S100">
        <f>IF(AND(pomiary__2[[#This Row],[czujnik7]]&gt;-10, pomiary__2[[#This Row],[czujnik7]]&lt;15),1,0)</f>
        <v>0</v>
      </c>
      <c r="T100">
        <f>IF(AND(pomiary__2[[#This Row],[czujnik8]]&gt;-10, pomiary__2[[#This Row],[czujnik8]]&lt;15),1,0)</f>
        <v>0</v>
      </c>
      <c r="U100">
        <f>IF(AND(pomiary__2[[#This Row],[czujnik9]]&gt;-10, pomiary__2[[#This Row],[czujnik9]]&lt;15),1,0)</f>
        <v>0</v>
      </c>
      <c r="V100">
        <f>IF(AND(pomiary__2[[#This Row],[czujnik10]]&gt;-10, pomiary__2[[#This Row],[czujnik10]]&lt;15),1,0)</f>
        <v>0</v>
      </c>
      <c r="W100">
        <f>IF(AND(pomiary__2[[#This Row],[czujnik1]]&gt;15,pomiary__2[[#This Row],[czujnik1]]&lt;=20),1,0)</f>
        <v>0</v>
      </c>
      <c r="X100">
        <f>IF(AND(pomiary__2[[#This Row],[czujnik2]]&gt;15,pomiary__2[[#This Row],[czujnik2]]&lt;=20),1,0)</f>
        <v>0</v>
      </c>
      <c r="Y100">
        <f>IF(AND(pomiary__2[[#This Row],[czujnik3]]&gt;15,pomiary__2[[#This Row],[czujnik3]]&lt;=20),1,0)</f>
        <v>0</v>
      </c>
      <c r="Z100">
        <f>IF(AND(pomiary__2[[#This Row],[czujnik4]]&gt;15,pomiary__2[[#This Row],[czujnik4]]&lt;=20),1,0)</f>
        <v>0</v>
      </c>
      <c r="AA100">
        <f>IF(AND(pomiary__2[[#This Row],[czujnik5]]&gt;15,pomiary__2[[#This Row],[czujnik5]]&lt;=20),1,0)</f>
        <v>0</v>
      </c>
      <c r="AB100">
        <f>IF(AND(pomiary__2[[#This Row],[czujnik6]]&gt;15,pomiary__2[[#This Row],[czujnik6]]&lt;=20),1,0)</f>
        <v>0</v>
      </c>
      <c r="AC100">
        <f>IF(AND(pomiary__2[[#This Row],[czujnik7]]&gt;15,pomiary__2[[#This Row],[czujnik7]]&lt;=20),1,0)</f>
        <v>0</v>
      </c>
      <c r="AD100">
        <f>IF(AND(pomiary__2[[#This Row],[czujnik8]]&gt;15,pomiary__2[[#This Row],[czujnik8]]&lt;=20),1,0)</f>
        <v>0</v>
      </c>
      <c r="AE100">
        <f>IF(AND(pomiary__2[[#This Row],[czujnik9]]&gt;15,pomiary__2[[#This Row],[czujnik9]]&lt;=20),1,0)</f>
        <v>0</v>
      </c>
      <c r="AF100">
        <f>IF(AND(pomiary__2[[#This Row],[czujnik10]]&gt;15,pomiary__2[[#This Row],[czujnik10]]&lt;=20),1,0)</f>
        <v>0</v>
      </c>
    </row>
    <row r="101" spans="1:3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IF(AND(pomiary__2[[#This Row],[czujnik1]]&gt;-10, pomiary__2[[#This Row],[czujnik1]]&lt;15),1,0)</f>
        <v>0</v>
      </c>
      <c r="N101">
        <f>IF(AND(pomiary__2[[#This Row],[czujnik2]]&gt;-10, pomiary__2[[#This Row],[czujnik2]]&lt;15),1,0)</f>
        <v>0</v>
      </c>
      <c r="O101">
        <f>IF(AND(pomiary__2[[#This Row],[czujnik3]]&gt;-10, pomiary__2[[#This Row],[czujnik3]]&lt;15),1,0)</f>
        <v>0</v>
      </c>
      <c r="P101">
        <f>IF(AND(pomiary__2[[#This Row],[czujnik4]]&gt;-10, pomiary__2[[#This Row],[czujnik4]]&lt;15),1,0)</f>
        <v>0</v>
      </c>
      <c r="Q101">
        <f>IF(AND(pomiary__2[[#This Row],[czujnik5]]&gt;-10, pomiary__2[[#This Row],[czujnik5]]&lt;15),1,0)</f>
        <v>0</v>
      </c>
      <c r="R101">
        <f>IF(AND(pomiary__2[[#This Row],[czujnik6]]&gt;-10, pomiary__2[[#This Row],[czujnik6]]&lt;15),1,0)</f>
        <v>0</v>
      </c>
      <c r="S101">
        <f>IF(AND(pomiary__2[[#This Row],[czujnik7]]&gt;-10, pomiary__2[[#This Row],[czujnik7]]&lt;15),1,0)</f>
        <v>0</v>
      </c>
      <c r="T101">
        <f>IF(AND(pomiary__2[[#This Row],[czujnik8]]&gt;-10, pomiary__2[[#This Row],[czujnik8]]&lt;15),1,0)</f>
        <v>0</v>
      </c>
      <c r="U101">
        <f>IF(AND(pomiary__2[[#This Row],[czujnik9]]&gt;-10, pomiary__2[[#This Row],[czujnik9]]&lt;15),1,0)</f>
        <v>0</v>
      </c>
      <c r="V101">
        <f>IF(AND(pomiary__2[[#This Row],[czujnik10]]&gt;-10, pomiary__2[[#This Row],[czujnik10]]&lt;15),1,0)</f>
        <v>0</v>
      </c>
      <c r="W101">
        <f>IF(AND(pomiary__2[[#This Row],[czujnik1]]&gt;15,pomiary__2[[#This Row],[czujnik1]]&lt;=20),1,0)</f>
        <v>0</v>
      </c>
      <c r="X101">
        <f>IF(AND(pomiary__2[[#This Row],[czujnik2]]&gt;15,pomiary__2[[#This Row],[czujnik2]]&lt;=20),1,0)</f>
        <v>0</v>
      </c>
      <c r="Y101">
        <f>IF(AND(pomiary__2[[#This Row],[czujnik3]]&gt;15,pomiary__2[[#This Row],[czujnik3]]&lt;=20),1,0)</f>
        <v>0</v>
      </c>
      <c r="Z101">
        <f>IF(AND(pomiary__2[[#This Row],[czujnik4]]&gt;15,pomiary__2[[#This Row],[czujnik4]]&lt;=20),1,0)</f>
        <v>0</v>
      </c>
      <c r="AA101">
        <f>IF(AND(pomiary__2[[#This Row],[czujnik5]]&gt;15,pomiary__2[[#This Row],[czujnik5]]&lt;=20),1,0)</f>
        <v>0</v>
      </c>
      <c r="AB101">
        <f>IF(AND(pomiary__2[[#This Row],[czujnik6]]&gt;15,pomiary__2[[#This Row],[czujnik6]]&lt;=20),1,0)</f>
        <v>0</v>
      </c>
      <c r="AC101">
        <f>IF(AND(pomiary__2[[#This Row],[czujnik7]]&gt;15,pomiary__2[[#This Row],[czujnik7]]&lt;=20),1,0)</f>
        <v>0</v>
      </c>
      <c r="AD101">
        <f>IF(AND(pomiary__2[[#This Row],[czujnik8]]&gt;15,pomiary__2[[#This Row],[czujnik8]]&lt;=20),1,0)</f>
        <v>0</v>
      </c>
      <c r="AE101">
        <f>IF(AND(pomiary__2[[#This Row],[czujnik9]]&gt;15,pomiary__2[[#This Row],[czujnik9]]&lt;=20),1,0)</f>
        <v>0</v>
      </c>
      <c r="AF101">
        <f>IF(AND(pomiary__2[[#This Row],[czujnik10]]&gt;15,pomiary__2[[#This Row],[czujnik10]]&lt;=20),1,0)</f>
        <v>0</v>
      </c>
    </row>
    <row r="102" spans="1:3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IF(AND(pomiary__2[[#This Row],[czujnik1]]&gt;-10, pomiary__2[[#This Row],[czujnik1]]&lt;15),1,0)</f>
        <v>0</v>
      </c>
      <c r="N102">
        <f>IF(AND(pomiary__2[[#This Row],[czujnik2]]&gt;-10, pomiary__2[[#This Row],[czujnik2]]&lt;15),1,0)</f>
        <v>0</v>
      </c>
      <c r="O102">
        <f>IF(AND(pomiary__2[[#This Row],[czujnik3]]&gt;-10, pomiary__2[[#This Row],[czujnik3]]&lt;15),1,0)</f>
        <v>0</v>
      </c>
      <c r="P102">
        <f>IF(AND(pomiary__2[[#This Row],[czujnik4]]&gt;-10, pomiary__2[[#This Row],[czujnik4]]&lt;15),1,0)</f>
        <v>0</v>
      </c>
      <c r="Q102">
        <f>IF(AND(pomiary__2[[#This Row],[czujnik5]]&gt;-10, pomiary__2[[#This Row],[czujnik5]]&lt;15),1,0)</f>
        <v>0</v>
      </c>
      <c r="R102">
        <f>IF(AND(pomiary__2[[#This Row],[czujnik6]]&gt;-10, pomiary__2[[#This Row],[czujnik6]]&lt;15),1,0)</f>
        <v>0</v>
      </c>
      <c r="S102">
        <f>IF(AND(pomiary__2[[#This Row],[czujnik7]]&gt;-10, pomiary__2[[#This Row],[czujnik7]]&lt;15),1,0)</f>
        <v>0</v>
      </c>
      <c r="T102">
        <f>IF(AND(pomiary__2[[#This Row],[czujnik8]]&gt;-10, pomiary__2[[#This Row],[czujnik8]]&lt;15),1,0)</f>
        <v>0</v>
      </c>
      <c r="U102">
        <f>IF(AND(pomiary__2[[#This Row],[czujnik9]]&gt;-10, pomiary__2[[#This Row],[czujnik9]]&lt;15),1,0)</f>
        <v>0</v>
      </c>
      <c r="V102">
        <f>IF(AND(pomiary__2[[#This Row],[czujnik10]]&gt;-10, pomiary__2[[#This Row],[czujnik10]]&lt;15),1,0)</f>
        <v>0</v>
      </c>
      <c r="W102">
        <f>IF(AND(pomiary__2[[#This Row],[czujnik1]]&gt;15,pomiary__2[[#This Row],[czujnik1]]&lt;=20),1,0)</f>
        <v>0</v>
      </c>
      <c r="X102">
        <f>IF(AND(pomiary__2[[#This Row],[czujnik2]]&gt;15,pomiary__2[[#This Row],[czujnik2]]&lt;=20),1,0)</f>
        <v>0</v>
      </c>
      <c r="Y102">
        <f>IF(AND(pomiary__2[[#This Row],[czujnik3]]&gt;15,pomiary__2[[#This Row],[czujnik3]]&lt;=20),1,0)</f>
        <v>0</v>
      </c>
      <c r="Z102">
        <f>IF(AND(pomiary__2[[#This Row],[czujnik4]]&gt;15,pomiary__2[[#This Row],[czujnik4]]&lt;=20),1,0)</f>
        <v>0</v>
      </c>
      <c r="AA102">
        <f>IF(AND(pomiary__2[[#This Row],[czujnik5]]&gt;15,pomiary__2[[#This Row],[czujnik5]]&lt;=20),1,0)</f>
        <v>0</v>
      </c>
      <c r="AB102">
        <f>IF(AND(pomiary__2[[#This Row],[czujnik6]]&gt;15,pomiary__2[[#This Row],[czujnik6]]&lt;=20),1,0)</f>
        <v>0</v>
      </c>
      <c r="AC102">
        <f>IF(AND(pomiary__2[[#This Row],[czujnik7]]&gt;15,pomiary__2[[#This Row],[czujnik7]]&lt;=20),1,0)</f>
        <v>0</v>
      </c>
      <c r="AD102">
        <f>IF(AND(pomiary__2[[#This Row],[czujnik8]]&gt;15,pomiary__2[[#This Row],[czujnik8]]&lt;=20),1,0)</f>
        <v>0</v>
      </c>
      <c r="AE102">
        <f>IF(AND(pomiary__2[[#This Row],[czujnik9]]&gt;15,pomiary__2[[#This Row],[czujnik9]]&lt;=20),1,0)</f>
        <v>0</v>
      </c>
      <c r="AF102">
        <f>IF(AND(pomiary__2[[#This Row],[czujnik10]]&gt;15,pomiary__2[[#This Row],[czujnik10]]&lt;=20),1,0)</f>
        <v>0</v>
      </c>
    </row>
    <row r="103" spans="1:3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IF(AND(pomiary__2[[#This Row],[czujnik1]]&gt;-10, pomiary__2[[#This Row],[czujnik1]]&lt;15),1,0)</f>
        <v>0</v>
      </c>
      <c r="N103">
        <f>IF(AND(pomiary__2[[#This Row],[czujnik2]]&gt;-10, pomiary__2[[#This Row],[czujnik2]]&lt;15),1,0)</f>
        <v>0</v>
      </c>
      <c r="O103">
        <f>IF(AND(pomiary__2[[#This Row],[czujnik3]]&gt;-10, pomiary__2[[#This Row],[czujnik3]]&lt;15),1,0)</f>
        <v>0</v>
      </c>
      <c r="P103">
        <f>IF(AND(pomiary__2[[#This Row],[czujnik4]]&gt;-10, pomiary__2[[#This Row],[czujnik4]]&lt;15),1,0)</f>
        <v>0</v>
      </c>
      <c r="Q103">
        <f>IF(AND(pomiary__2[[#This Row],[czujnik5]]&gt;-10, pomiary__2[[#This Row],[czujnik5]]&lt;15),1,0)</f>
        <v>0</v>
      </c>
      <c r="R103">
        <f>IF(AND(pomiary__2[[#This Row],[czujnik6]]&gt;-10, pomiary__2[[#This Row],[czujnik6]]&lt;15),1,0)</f>
        <v>0</v>
      </c>
      <c r="S103">
        <f>IF(AND(pomiary__2[[#This Row],[czujnik7]]&gt;-10, pomiary__2[[#This Row],[czujnik7]]&lt;15),1,0)</f>
        <v>0</v>
      </c>
      <c r="T103">
        <f>IF(AND(pomiary__2[[#This Row],[czujnik8]]&gt;-10, pomiary__2[[#This Row],[czujnik8]]&lt;15),1,0)</f>
        <v>0</v>
      </c>
      <c r="U103">
        <f>IF(AND(pomiary__2[[#This Row],[czujnik9]]&gt;-10, pomiary__2[[#This Row],[czujnik9]]&lt;15),1,0)</f>
        <v>0</v>
      </c>
      <c r="V103">
        <f>IF(AND(pomiary__2[[#This Row],[czujnik10]]&gt;-10, pomiary__2[[#This Row],[czujnik10]]&lt;15),1,0)</f>
        <v>0</v>
      </c>
      <c r="W103">
        <f>IF(AND(pomiary__2[[#This Row],[czujnik1]]&gt;15,pomiary__2[[#This Row],[czujnik1]]&lt;=20),1,0)</f>
        <v>0</v>
      </c>
      <c r="X103">
        <f>IF(AND(pomiary__2[[#This Row],[czujnik2]]&gt;15,pomiary__2[[#This Row],[czujnik2]]&lt;=20),1,0)</f>
        <v>0</v>
      </c>
      <c r="Y103">
        <f>IF(AND(pomiary__2[[#This Row],[czujnik3]]&gt;15,pomiary__2[[#This Row],[czujnik3]]&lt;=20),1,0)</f>
        <v>0</v>
      </c>
      <c r="Z103">
        <f>IF(AND(pomiary__2[[#This Row],[czujnik4]]&gt;15,pomiary__2[[#This Row],[czujnik4]]&lt;=20),1,0)</f>
        <v>0</v>
      </c>
      <c r="AA103">
        <f>IF(AND(pomiary__2[[#This Row],[czujnik5]]&gt;15,pomiary__2[[#This Row],[czujnik5]]&lt;=20),1,0)</f>
        <v>0</v>
      </c>
      <c r="AB103">
        <f>IF(AND(pomiary__2[[#This Row],[czujnik6]]&gt;15,pomiary__2[[#This Row],[czujnik6]]&lt;=20),1,0)</f>
        <v>0</v>
      </c>
      <c r="AC103">
        <f>IF(AND(pomiary__2[[#This Row],[czujnik7]]&gt;15,pomiary__2[[#This Row],[czujnik7]]&lt;=20),1,0)</f>
        <v>0</v>
      </c>
      <c r="AD103">
        <f>IF(AND(pomiary__2[[#This Row],[czujnik8]]&gt;15,pomiary__2[[#This Row],[czujnik8]]&lt;=20),1,0)</f>
        <v>0</v>
      </c>
      <c r="AE103">
        <f>IF(AND(pomiary__2[[#This Row],[czujnik9]]&gt;15,pomiary__2[[#This Row],[czujnik9]]&lt;=20),1,0)</f>
        <v>0</v>
      </c>
      <c r="AF103">
        <f>IF(AND(pomiary__2[[#This Row],[czujnik10]]&gt;15,pomiary__2[[#This Row],[czujnik10]]&lt;=20),1,0)</f>
        <v>0</v>
      </c>
    </row>
    <row r="104" spans="1:3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IF(AND(pomiary__2[[#This Row],[czujnik1]]&gt;-10, pomiary__2[[#This Row],[czujnik1]]&lt;15),1,0)</f>
        <v>0</v>
      </c>
      <c r="N104">
        <f>IF(AND(pomiary__2[[#This Row],[czujnik2]]&gt;-10, pomiary__2[[#This Row],[czujnik2]]&lt;15),1,0)</f>
        <v>0</v>
      </c>
      <c r="O104">
        <f>IF(AND(pomiary__2[[#This Row],[czujnik3]]&gt;-10, pomiary__2[[#This Row],[czujnik3]]&lt;15),1,0)</f>
        <v>0</v>
      </c>
      <c r="P104">
        <f>IF(AND(pomiary__2[[#This Row],[czujnik4]]&gt;-10, pomiary__2[[#This Row],[czujnik4]]&lt;15),1,0)</f>
        <v>0</v>
      </c>
      <c r="Q104">
        <f>IF(AND(pomiary__2[[#This Row],[czujnik5]]&gt;-10, pomiary__2[[#This Row],[czujnik5]]&lt;15),1,0)</f>
        <v>0</v>
      </c>
      <c r="R104">
        <f>IF(AND(pomiary__2[[#This Row],[czujnik6]]&gt;-10, pomiary__2[[#This Row],[czujnik6]]&lt;15),1,0)</f>
        <v>0</v>
      </c>
      <c r="S104">
        <f>IF(AND(pomiary__2[[#This Row],[czujnik7]]&gt;-10, pomiary__2[[#This Row],[czujnik7]]&lt;15),1,0)</f>
        <v>0</v>
      </c>
      <c r="T104">
        <f>IF(AND(pomiary__2[[#This Row],[czujnik8]]&gt;-10, pomiary__2[[#This Row],[czujnik8]]&lt;15),1,0)</f>
        <v>0</v>
      </c>
      <c r="U104">
        <f>IF(AND(pomiary__2[[#This Row],[czujnik9]]&gt;-10, pomiary__2[[#This Row],[czujnik9]]&lt;15),1,0)</f>
        <v>0</v>
      </c>
      <c r="V104">
        <f>IF(AND(pomiary__2[[#This Row],[czujnik10]]&gt;-10, pomiary__2[[#This Row],[czujnik10]]&lt;15),1,0)</f>
        <v>0</v>
      </c>
      <c r="W104">
        <f>IF(AND(pomiary__2[[#This Row],[czujnik1]]&gt;15,pomiary__2[[#This Row],[czujnik1]]&lt;=20),1,0)</f>
        <v>0</v>
      </c>
      <c r="X104">
        <f>IF(AND(pomiary__2[[#This Row],[czujnik2]]&gt;15,pomiary__2[[#This Row],[czujnik2]]&lt;=20),1,0)</f>
        <v>0</v>
      </c>
      <c r="Y104">
        <f>IF(AND(pomiary__2[[#This Row],[czujnik3]]&gt;15,pomiary__2[[#This Row],[czujnik3]]&lt;=20),1,0)</f>
        <v>0</v>
      </c>
      <c r="Z104">
        <f>IF(AND(pomiary__2[[#This Row],[czujnik4]]&gt;15,pomiary__2[[#This Row],[czujnik4]]&lt;=20),1,0)</f>
        <v>0</v>
      </c>
      <c r="AA104">
        <f>IF(AND(pomiary__2[[#This Row],[czujnik5]]&gt;15,pomiary__2[[#This Row],[czujnik5]]&lt;=20),1,0)</f>
        <v>0</v>
      </c>
      <c r="AB104">
        <f>IF(AND(pomiary__2[[#This Row],[czujnik6]]&gt;15,pomiary__2[[#This Row],[czujnik6]]&lt;=20),1,0)</f>
        <v>0</v>
      </c>
      <c r="AC104">
        <f>IF(AND(pomiary__2[[#This Row],[czujnik7]]&gt;15,pomiary__2[[#This Row],[czujnik7]]&lt;=20),1,0)</f>
        <v>0</v>
      </c>
      <c r="AD104">
        <f>IF(AND(pomiary__2[[#This Row],[czujnik8]]&gt;15,pomiary__2[[#This Row],[czujnik8]]&lt;=20),1,0)</f>
        <v>0</v>
      </c>
      <c r="AE104">
        <f>IF(AND(pomiary__2[[#This Row],[czujnik9]]&gt;15,pomiary__2[[#This Row],[czujnik9]]&lt;=20),1,0)</f>
        <v>0</v>
      </c>
      <c r="AF104">
        <f>IF(AND(pomiary__2[[#This Row],[czujnik10]]&gt;15,pomiary__2[[#This Row],[czujnik10]]&lt;=20),1,0)</f>
        <v>0</v>
      </c>
    </row>
    <row r="105" spans="1:3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IF(AND(pomiary__2[[#This Row],[czujnik1]]&gt;-10, pomiary__2[[#This Row],[czujnik1]]&lt;15),1,0)</f>
        <v>0</v>
      </c>
      <c r="N105">
        <f>IF(AND(pomiary__2[[#This Row],[czujnik2]]&gt;-10, pomiary__2[[#This Row],[czujnik2]]&lt;15),1,0)</f>
        <v>0</v>
      </c>
      <c r="O105">
        <f>IF(AND(pomiary__2[[#This Row],[czujnik3]]&gt;-10, pomiary__2[[#This Row],[czujnik3]]&lt;15),1,0)</f>
        <v>0</v>
      </c>
      <c r="P105">
        <f>IF(AND(pomiary__2[[#This Row],[czujnik4]]&gt;-10, pomiary__2[[#This Row],[czujnik4]]&lt;15),1,0)</f>
        <v>0</v>
      </c>
      <c r="Q105">
        <f>IF(AND(pomiary__2[[#This Row],[czujnik5]]&gt;-10, pomiary__2[[#This Row],[czujnik5]]&lt;15),1,0)</f>
        <v>0</v>
      </c>
      <c r="R105">
        <f>IF(AND(pomiary__2[[#This Row],[czujnik6]]&gt;-10, pomiary__2[[#This Row],[czujnik6]]&lt;15),1,0)</f>
        <v>0</v>
      </c>
      <c r="S105">
        <f>IF(AND(pomiary__2[[#This Row],[czujnik7]]&gt;-10, pomiary__2[[#This Row],[czujnik7]]&lt;15),1,0)</f>
        <v>0</v>
      </c>
      <c r="T105">
        <f>IF(AND(pomiary__2[[#This Row],[czujnik8]]&gt;-10, pomiary__2[[#This Row],[czujnik8]]&lt;15),1,0)</f>
        <v>0</v>
      </c>
      <c r="U105">
        <f>IF(AND(pomiary__2[[#This Row],[czujnik9]]&gt;-10, pomiary__2[[#This Row],[czujnik9]]&lt;15),1,0)</f>
        <v>0</v>
      </c>
      <c r="V105">
        <f>IF(AND(pomiary__2[[#This Row],[czujnik10]]&gt;-10, pomiary__2[[#This Row],[czujnik10]]&lt;15),1,0)</f>
        <v>0</v>
      </c>
      <c r="W105">
        <f>IF(AND(pomiary__2[[#This Row],[czujnik1]]&gt;15,pomiary__2[[#This Row],[czujnik1]]&lt;=20),1,0)</f>
        <v>0</v>
      </c>
      <c r="X105">
        <f>IF(AND(pomiary__2[[#This Row],[czujnik2]]&gt;15,pomiary__2[[#This Row],[czujnik2]]&lt;=20),1,0)</f>
        <v>0</v>
      </c>
      <c r="Y105">
        <f>IF(AND(pomiary__2[[#This Row],[czujnik3]]&gt;15,pomiary__2[[#This Row],[czujnik3]]&lt;=20),1,0)</f>
        <v>0</v>
      </c>
      <c r="Z105">
        <f>IF(AND(pomiary__2[[#This Row],[czujnik4]]&gt;15,pomiary__2[[#This Row],[czujnik4]]&lt;=20),1,0)</f>
        <v>0</v>
      </c>
      <c r="AA105">
        <f>IF(AND(pomiary__2[[#This Row],[czujnik5]]&gt;15,pomiary__2[[#This Row],[czujnik5]]&lt;=20),1,0)</f>
        <v>0</v>
      </c>
      <c r="AB105">
        <f>IF(AND(pomiary__2[[#This Row],[czujnik6]]&gt;15,pomiary__2[[#This Row],[czujnik6]]&lt;=20),1,0)</f>
        <v>0</v>
      </c>
      <c r="AC105">
        <f>IF(AND(pomiary__2[[#This Row],[czujnik7]]&gt;15,pomiary__2[[#This Row],[czujnik7]]&lt;=20),1,0)</f>
        <v>0</v>
      </c>
      <c r="AD105">
        <f>IF(AND(pomiary__2[[#This Row],[czujnik8]]&gt;15,pomiary__2[[#This Row],[czujnik8]]&lt;=20),1,0)</f>
        <v>0</v>
      </c>
      <c r="AE105">
        <f>IF(AND(pomiary__2[[#This Row],[czujnik9]]&gt;15,pomiary__2[[#This Row],[czujnik9]]&lt;=20),1,0)</f>
        <v>0</v>
      </c>
      <c r="AF105">
        <f>IF(AND(pomiary__2[[#This Row],[czujnik10]]&gt;15,pomiary__2[[#This Row],[czujnik10]]&lt;=20),1,0)</f>
        <v>0</v>
      </c>
    </row>
    <row r="106" spans="1:3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IF(AND(pomiary__2[[#This Row],[czujnik1]]&gt;-10, pomiary__2[[#This Row],[czujnik1]]&lt;15),1,0)</f>
        <v>0</v>
      </c>
      <c r="N106">
        <f>IF(AND(pomiary__2[[#This Row],[czujnik2]]&gt;-10, pomiary__2[[#This Row],[czujnik2]]&lt;15),1,0)</f>
        <v>0</v>
      </c>
      <c r="O106">
        <f>IF(AND(pomiary__2[[#This Row],[czujnik3]]&gt;-10, pomiary__2[[#This Row],[czujnik3]]&lt;15),1,0)</f>
        <v>0</v>
      </c>
      <c r="P106">
        <f>IF(AND(pomiary__2[[#This Row],[czujnik4]]&gt;-10, pomiary__2[[#This Row],[czujnik4]]&lt;15),1,0)</f>
        <v>0</v>
      </c>
      <c r="Q106">
        <f>IF(AND(pomiary__2[[#This Row],[czujnik5]]&gt;-10, pomiary__2[[#This Row],[czujnik5]]&lt;15),1,0)</f>
        <v>0</v>
      </c>
      <c r="R106">
        <f>IF(AND(pomiary__2[[#This Row],[czujnik6]]&gt;-10, pomiary__2[[#This Row],[czujnik6]]&lt;15),1,0)</f>
        <v>0</v>
      </c>
      <c r="S106">
        <f>IF(AND(pomiary__2[[#This Row],[czujnik7]]&gt;-10, pomiary__2[[#This Row],[czujnik7]]&lt;15),1,0)</f>
        <v>0</v>
      </c>
      <c r="T106">
        <f>IF(AND(pomiary__2[[#This Row],[czujnik8]]&gt;-10, pomiary__2[[#This Row],[czujnik8]]&lt;15),1,0)</f>
        <v>0</v>
      </c>
      <c r="U106">
        <f>IF(AND(pomiary__2[[#This Row],[czujnik9]]&gt;-10, pomiary__2[[#This Row],[czujnik9]]&lt;15),1,0)</f>
        <v>0</v>
      </c>
      <c r="V106">
        <f>IF(AND(pomiary__2[[#This Row],[czujnik10]]&gt;-10, pomiary__2[[#This Row],[czujnik10]]&lt;15),1,0)</f>
        <v>0</v>
      </c>
      <c r="W106">
        <f>IF(AND(pomiary__2[[#This Row],[czujnik1]]&gt;15,pomiary__2[[#This Row],[czujnik1]]&lt;=20),1,0)</f>
        <v>0</v>
      </c>
      <c r="X106">
        <f>IF(AND(pomiary__2[[#This Row],[czujnik2]]&gt;15,pomiary__2[[#This Row],[czujnik2]]&lt;=20),1,0)</f>
        <v>0</v>
      </c>
      <c r="Y106">
        <f>IF(AND(pomiary__2[[#This Row],[czujnik3]]&gt;15,pomiary__2[[#This Row],[czujnik3]]&lt;=20),1,0)</f>
        <v>0</v>
      </c>
      <c r="Z106">
        <f>IF(AND(pomiary__2[[#This Row],[czujnik4]]&gt;15,pomiary__2[[#This Row],[czujnik4]]&lt;=20),1,0)</f>
        <v>0</v>
      </c>
      <c r="AA106">
        <f>IF(AND(pomiary__2[[#This Row],[czujnik5]]&gt;15,pomiary__2[[#This Row],[czujnik5]]&lt;=20),1,0)</f>
        <v>0</v>
      </c>
      <c r="AB106">
        <f>IF(AND(pomiary__2[[#This Row],[czujnik6]]&gt;15,pomiary__2[[#This Row],[czujnik6]]&lt;=20),1,0)</f>
        <v>0</v>
      </c>
      <c r="AC106">
        <f>IF(AND(pomiary__2[[#This Row],[czujnik7]]&gt;15,pomiary__2[[#This Row],[czujnik7]]&lt;=20),1,0)</f>
        <v>0</v>
      </c>
      <c r="AD106">
        <f>IF(AND(pomiary__2[[#This Row],[czujnik8]]&gt;15,pomiary__2[[#This Row],[czujnik8]]&lt;=20),1,0)</f>
        <v>0</v>
      </c>
      <c r="AE106">
        <f>IF(AND(pomiary__2[[#This Row],[czujnik9]]&gt;15,pomiary__2[[#This Row],[czujnik9]]&lt;=20),1,0)</f>
        <v>0</v>
      </c>
      <c r="AF106">
        <f>IF(AND(pomiary__2[[#This Row],[czujnik10]]&gt;15,pomiary__2[[#This Row],[czujnik10]]&lt;=20),1,0)</f>
        <v>0</v>
      </c>
    </row>
    <row r="107" spans="1:3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IF(AND(pomiary__2[[#This Row],[czujnik1]]&gt;-10, pomiary__2[[#This Row],[czujnik1]]&lt;15),1,0)</f>
        <v>0</v>
      </c>
      <c r="N107">
        <f>IF(AND(pomiary__2[[#This Row],[czujnik2]]&gt;-10, pomiary__2[[#This Row],[czujnik2]]&lt;15),1,0)</f>
        <v>0</v>
      </c>
      <c r="O107">
        <f>IF(AND(pomiary__2[[#This Row],[czujnik3]]&gt;-10, pomiary__2[[#This Row],[czujnik3]]&lt;15),1,0)</f>
        <v>0</v>
      </c>
      <c r="P107">
        <f>IF(AND(pomiary__2[[#This Row],[czujnik4]]&gt;-10, pomiary__2[[#This Row],[czujnik4]]&lt;15),1,0)</f>
        <v>0</v>
      </c>
      <c r="Q107">
        <f>IF(AND(pomiary__2[[#This Row],[czujnik5]]&gt;-10, pomiary__2[[#This Row],[czujnik5]]&lt;15),1,0)</f>
        <v>0</v>
      </c>
      <c r="R107">
        <f>IF(AND(pomiary__2[[#This Row],[czujnik6]]&gt;-10, pomiary__2[[#This Row],[czujnik6]]&lt;15),1,0)</f>
        <v>0</v>
      </c>
      <c r="S107">
        <f>IF(AND(pomiary__2[[#This Row],[czujnik7]]&gt;-10, pomiary__2[[#This Row],[czujnik7]]&lt;15),1,0)</f>
        <v>0</v>
      </c>
      <c r="T107">
        <f>IF(AND(pomiary__2[[#This Row],[czujnik8]]&gt;-10, pomiary__2[[#This Row],[czujnik8]]&lt;15),1,0)</f>
        <v>0</v>
      </c>
      <c r="U107">
        <f>IF(AND(pomiary__2[[#This Row],[czujnik9]]&gt;-10, pomiary__2[[#This Row],[czujnik9]]&lt;15),1,0)</f>
        <v>0</v>
      </c>
      <c r="V107">
        <f>IF(AND(pomiary__2[[#This Row],[czujnik10]]&gt;-10, pomiary__2[[#This Row],[czujnik10]]&lt;15),1,0)</f>
        <v>0</v>
      </c>
      <c r="W107">
        <f>IF(AND(pomiary__2[[#This Row],[czujnik1]]&gt;15,pomiary__2[[#This Row],[czujnik1]]&lt;=20),1,0)</f>
        <v>0</v>
      </c>
      <c r="X107">
        <f>IF(AND(pomiary__2[[#This Row],[czujnik2]]&gt;15,pomiary__2[[#This Row],[czujnik2]]&lt;=20),1,0)</f>
        <v>0</v>
      </c>
      <c r="Y107">
        <f>IF(AND(pomiary__2[[#This Row],[czujnik3]]&gt;15,pomiary__2[[#This Row],[czujnik3]]&lt;=20),1,0)</f>
        <v>0</v>
      </c>
      <c r="Z107">
        <f>IF(AND(pomiary__2[[#This Row],[czujnik4]]&gt;15,pomiary__2[[#This Row],[czujnik4]]&lt;=20),1,0)</f>
        <v>0</v>
      </c>
      <c r="AA107">
        <f>IF(AND(pomiary__2[[#This Row],[czujnik5]]&gt;15,pomiary__2[[#This Row],[czujnik5]]&lt;=20),1,0)</f>
        <v>0</v>
      </c>
      <c r="AB107">
        <f>IF(AND(pomiary__2[[#This Row],[czujnik6]]&gt;15,pomiary__2[[#This Row],[czujnik6]]&lt;=20),1,0)</f>
        <v>0</v>
      </c>
      <c r="AC107">
        <f>IF(AND(pomiary__2[[#This Row],[czujnik7]]&gt;15,pomiary__2[[#This Row],[czujnik7]]&lt;=20),1,0)</f>
        <v>0</v>
      </c>
      <c r="AD107">
        <f>IF(AND(pomiary__2[[#This Row],[czujnik8]]&gt;15,pomiary__2[[#This Row],[czujnik8]]&lt;=20),1,0)</f>
        <v>0</v>
      </c>
      <c r="AE107">
        <f>IF(AND(pomiary__2[[#This Row],[czujnik9]]&gt;15,pomiary__2[[#This Row],[czujnik9]]&lt;=20),1,0)</f>
        <v>0</v>
      </c>
      <c r="AF107">
        <f>IF(AND(pomiary__2[[#This Row],[czujnik10]]&gt;15,pomiary__2[[#This Row],[czujnik10]]&lt;=20),1,0)</f>
        <v>0</v>
      </c>
    </row>
    <row r="108" spans="1:3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IF(AND(pomiary__2[[#This Row],[czujnik1]]&gt;-10, pomiary__2[[#This Row],[czujnik1]]&lt;15),1,0)</f>
        <v>0</v>
      </c>
      <c r="N108">
        <f>IF(AND(pomiary__2[[#This Row],[czujnik2]]&gt;-10, pomiary__2[[#This Row],[czujnik2]]&lt;15),1,0)</f>
        <v>0</v>
      </c>
      <c r="O108">
        <f>IF(AND(pomiary__2[[#This Row],[czujnik3]]&gt;-10, pomiary__2[[#This Row],[czujnik3]]&lt;15),1,0)</f>
        <v>0</v>
      </c>
      <c r="P108">
        <f>IF(AND(pomiary__2[[#This Row],[czujnik4]]&gt;-10, pomiary__2[[#This Row],[czujnik4]]&lt;15),1,0)</f>
        <v>0</v>
      </c>
      <c r="Q108">
        <f>IF(AND(pomiary__2[[#This Row],[czujnik5]]&gt;-10, pomiary__2[[#This Row],[czujnik5]]&lt;15),1,0)</f>
        <v>0</v>
      </c>
      <c r="R108">
        <f>IF(AND(pomiary__2[[#This Row],[czujnik6]]&gt;-10, pomiary__2[[#This Row],[czujnik6]]&lt;15),1,0)</f>
        <v>0</v>
      </c>
      <c r="S108">
        <f>IF(AND(pomiary__2[[#This Row],[czujnik7]]&gt;-10, pomiary__2[[#This Row],[czujnik7]]&lt;15),1,0)</f>
        <v>0</v>
      </c>
      <c r="T108">
        <f>IF(AND(pomiary__2[[#This Row],[czujnik8]]&gt;-10, pomiary__2[[#This Row],[czujnik8]]&lt;15),1,0)</f>
        <v>0</v>
      </c>
      <c r="U108">
        <f>IF(AND(pomiary__2[[#This Row],[czujnik9]]&gt;-10, pomiary__2[[#This Row],[czujnik9]]&lt;15),1,0)</f>
        <v>0</v>
      </c>
      <c r="V108">
        <f>IF(AND(pomiary__2[[#This Row],[czujnik10]]&gt;-10, pomiary__2[[#This Row],[czujnik10]]&lt;15),1,0)</f>
        <v>0</v>
      </c>
      <c r="W108">
        <f>IF(AND(pomiary__2[[#This Row],[czujnik1]]&gt;15,pomiary__2[[#This Row],[czujnik1]]&lt;=20),1,0)</f>
        <v>0</v>
      </c>
      <c r="X108">
        <f>IF(AND(pomiary__2[[#This Row],[czujnik2]]&gt;15,pomiary__2[[#This Row],[czujnik2]]&lt;=20),1,0)</f>
        <v>0</v>
      </c>
      <c r="Y108">
        <f>IF(AND(pomiary__2[[#This Row],[czujnik3]]&gt;15,pomiary__2[[#This Row],[czujnik3]]&lt;=20),1,0)</f>
        <v>0</v>
      </c>
      <c r="Z108">
        <f>IF(AND(pomiary__2[[#This Row],[czujnik4]]&gt;15,pomiary__2[[#This Row],[czujnik4]]&lt;=20),1,0)</f>
        <v>0</v>
      </c>
      <c r="AA108">
        <f>IF(AND(pomiary__2[[#This Row],[czujnik5]]&gt;15,pomiary__2[[#This Row],[czujnik5]]&lt;=20),1,0)</f>
        <v>0</v>
      </c>
      <c r="AB108">
        <f>IF(AND(pomiary__2[[#This Row],[czujnik6]]&gt;15,pomiary__2[[#This Row],[czujnik6]]&lt;=20),1,0)</f>
        <v>0</v>
      </c>
      <c r="AC108">
        <f>IF(AND(pomiary__2[[#This Row],[czujnik7]]&gt;15,pomiary__2[[#This Row],[czujnik7]]&lt;=20),1,0)</f>
        <v>0</v>
      </c>
      <c r="AD108">
        <f>IF(AND(pomiary__2[[#This Row],[czujnik8]]&gt;15,pomiary__2[[#This Row],[czujnik8]]&lt;=20),1,0)</f>
        <v>0</v>
      </c>
      <c r="AE108">
        <f>IF(AND(pomiary__2[[#This Row],[czujnik9]]&gt;15,pomiary__2[[#This Row],[czujnik9]]&lt;=20),1,0)</f>
        <v>0</v>
      </c>
      <c r="AF108">
        <f>IF(AND(pomiary__2[[#This Row],[czujnik10]]&gt;15,pomiary__2[[#This Row],[czujnik10]]&lt;=20),1,0)</f>
        <v>0</v>
      </c>
    </row>
    <row r="109" spans="1:3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IF(AND(pomiary__2[[#This Row],[czujnik1]]&gt;-10, pomiary__2[[#This Row],[czujnik1]]&lt;15),1,0)</f>
        <v>0</v>
      </c>
      <c r="N109">
        <f>IF(AND(pomiary__2[[#This Row],[czujnik2]]&gt;-10, pomiary__2[[#This Row],[czujnik2]]&lt;15),1,0)</f>
        <v>0</v>
      </c>
      <c r="O109">
        <f>IF(AND(pomiary__2[[#This Row],[czujnik3]]&gt;-10, pomiary__2[[#This Row],[czujnik3]]&lt;15),1,0)</f>
        <v>0</v>
      </c>
      <c r="P109">
        <f>IF(AND(pomiary__2[[#This Row],[czujnik4]]&gt;-10, pomiary__2[[#This Row],[czujnik4]]&lt;15),1,0)</f>
        <v>0</v>
      </c>
      <c r="Q109">
        <f>IF(AND(pomiary__2[[#This Row],[czujnik5]]&gt;-10, pomiary__2[[#This Row],[czujnik5]]&lt;15),1,0)</f>
        <v>0</v>
      </c>
      <c r="R109">
        <f>IF(AND(pomiary__2[[#This Row],[czujnik6]]&gt;-10, pomiary__2[[#This Row],[czujnik6]]&lt;15),1,0)</f>
        <v>0</v>
      </c>
      <c r="S109">
        <f>IF(AND(pomiary__2[[#This Row],[czujnik7]]&gt;-10, pomiary__2[[#This Row],[czujnik7]]&lt;15),1,0)</f>
        <v>0</v>
      </c>
      <c r="T109">
        <f>IF(AND(pomiary__2[[#This Row],[czujnik8]]&gt;-10, pomiary__2[[#This Row],[czujnik8]]&lt;15),1,0)</f>
        <v>0</v>
      </c>
      <c r="U109">
        <f>IF(AND(pomiary__2[[#This Row],[czujnik9]]&gt;-10, pomiary__2[[#This Row],[czujnik9]]&lt;15),1,0)</f>
        <v>0</v>
      </c>
      <c r="V109">
        <f>IF(AND(pomiary__2[[#This Row],[czujnik10]]&gt;-10, pomiary__2[[#This Row],[czujnik10]]&lt;15),1,0)</f>
        <v>0</v>
      </c>
      <c r="W109">
        <f>IF(AND(pomiary__2[[#This Row],[czujnik1]]&gt;15,pomiary__2[[#This Row],[czujnik1]]&lt;=20),1,0)</f>
        <v>0</v>
      </c>
      <c r="X109">
        <f>IF(AND(pomiary__2[[#This Row],[czujnik2]]&gt;15,pomiary__2[[#This Row],[czujnik2]]&lt;=20),1,0)</f>
        <v>0</v>
      </c>
      <c r="Y109">
        <f>IF(AND(pomiary__2[[#This Row],[czujnik3]]&gt;15,pomiary__2[[#This Row],[czujnik3]]&lt;=20),1,0)</f>
        <v>0</v>
      </c>
      <c r="Z109">
        <f>IF(AND(pomiary__2[[#This Row],[czujnik4]]&gt;15,pomiary__2[[#This Row],[czujnik4]]&lt;=20),1,0)</f>
        <v>0</v>
      </c>
      <c r="AA109">
        <f>IF(AND(pomiary__2[[#This Row],[czujnik5]]&gt;15,pomiary__2[[#This Row],[czujnik5]]&lt;=20),1,0)</f>
        <v>0</v>
      </c>
      <c r="AB109">
        <f>IF(AND(pomiary__2[[#This Row],[czujnik6]]&gt;15,pomiary__2[[#This Row],[czujnik6]]&lt;=20),1,0)</f>
        <v>0</v>
      </c>
      <c r="AC109">
        <f>IF(AND(pomiary__2[[#This Row],[czujnik7]]&gt;15,pomiary__2[[#This Row],[czujnik7]]&lt;=20),1,0)</f>
        <v>0</v>
      </c>
      <c r="AD109">
        <f>IF(AND(pomiary__2[[#This Row],[czujnik8]]&gt;15,pomiary__2[[#This Row],[czujnik8]]&lt;=20),1,0)</f>
        <v>0</v>
      </c>
      <c r="AE109">
        <f>IF(AND(pomiary__2[[#This Row],[czujnik9]]&gt;15,pomiary__2[[#This Row],[czujnik9]]&lt;=20),1,0)</f>
        <v>0</v>
      </c>
      <c r="AF109">
        <f>IF(AND(pomiary__2[[#This Row],[czujnik10]]&gt;15,pomiary__2[[#This Row],[czujnik10]]&lt;=20),1,0)</f>
        <v>0</v>
      </c>
    </row>
    <row r="110" spans="1:3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IF(AND(pomiary__2[[#This Row],[czujnik1]]&gt;-10, pomiary__2[[#This Row],[czujnik1]]&lt;15),1,0)</f>
        <v>0</v>
      </c>
      <c r="N110">
        <f>IF(AND(pomiary__2[[#This Row],[czujnik2]]&gt;-10, pomiary__2[[#This Row],[czujnik2]]&lt;15),1,0)</f>
        <v>0</v>
      </c>
      <c r="O110">
        <f>IF(AND(pomiary__2[[#This Row],[czujnik3]]&gt;-10, pomiary__2[[#This Row],[czujnik3]]&lt;15),1,0)</f>
        <v>0</v>
      </c>
      <c r="P110">
        <f>IF(AND(pomiary__2[[#This Row],[czujnik4]]&gt;-10, pomiary__2[[#This Row],[czujnik4]]&lt;15),1,0)</f>
        <v>0</v>
      </c>
      <c r="Q110">
        <f>IF(AND(pomiary__2[[#This Row],[czujnik5]]&gt;-10, pomiary__2[[#This Row],[czujnik5]]&lt;15),1,0)</f>
        <v>0</v>
      </c>
      <c r="R110">
        <f>IF(AND(pomiary__2[[#This Row],[czujnik6]]&gt;-10, pomiary__2[[#This Row],[czujnik6]]&lt;15),1,0)</f>
        <v>0</v>
      </c>
      <c r="S110">
        <f>IF(AND(pomiary__2[[#This Row],[czujnik7]]&gt;-10, pomiary__2[[#This Row],[czujnik7]]&lt;15),1,0)</f>
        <v>0</v>
      </c>
      <c r="T110">
        <f>IF(AND(pomiary__2[[#This Row],[czujnik8]]&gt;-10, pomiary__2[[#This Row],[czujnik8]]&lt;15),1,0)</f>
        <v>0</v>
      </c>
      <c r="U110">
        <f>IF(AND(pomiary__2[[#This Row],[czujnik9]]&gt;-10, pomiary__2[[#This Row],[czujnik9]]&lt;15),1,0)</f>
        <v>0</v>
      </c>
      <c r="V110">
        <f>IF(AND(pomiary__2[[#This Row],[czujnik10]]&gt;-10, pomiary__2[[#This Row],[czujnik10]]&lt;15),1,0)</f>
        <v>0</v>
      </c>
      <c r="W110">
        <f>IF(AND(pomiary__2[[#This Row],[czujnik1]]&gt;15,pomiary__2[[#This Row],[czujnik1]]&lt;=20),1,0)</f>
        <v>0</v>
      </c>
      <c r="X110">
        <f>IF(AND(pomiary__2[[#This Row],[czujnik2]]&gt;15,pomiary__2[[#This Row],[czujnik2]]&lt;=20),1,0)</f>
        <v>0</v>
      </c>
      <c r="Y110">
        <f>IF(AND(pomiary__2[[#This Row],[czujnik3]]&gt;15,pomiary__2[[#This Row],[czujnik3]]&lt;=20),1,0)</f>
        <v>0</v>
      </c>
      <c r="Z110">
        <f>IF(AND(pomiary__2[[#This Row],[czujnik4]]&gt;15,pomiary__2[[#This Row],[czujnik4]]&lt;=20),1,0)</f>
        <v>0</v>
      </c>
      <c r="AA110">
        <f>IF(AND(pomiary__2[[#This Row],[czujnik5]]&gt;15,pomiary__2[[#This Row],[czujnik5]]&lt;=20),1,0)</f>
        <v>0</v>
      </c>
      <c r="AB110">
        <f>IF(AND(pomiary__2[[#This Row],[czujnik6]]&gt;15,pomiary__2[[#This Row],[czujnik6]]&lt;=20),1,0)</f>
        <v>0</v>
      </c>
      <c r="AC110">
        <f>IF(AND(pomiary__2[[#This Row],[czujnik7]]&gt;15,pomiary__2[[#This Row],[czujnik7]]&lt;=20),1,0)</f>
        <v>0</v>
      </c>
      <c r="AD110">
        <f>IF(AND(pomiary__2[[#This Row],[czujnik8]]&gt;15,pomiary__2[[#This Row],[czujnik8]]&lt;=20),1,0)</f>
        <v>0</v>
      </c>
      <c r="AE110">
        <f>IF(AND(pomiary__2[[#This Row],[czujnik9]]&gt;15,pomiary__2[[#This Row],[czujnik9]]&lt;=20),1,0)</f>
        <v>0</v>
      </c>
      <c r="AF110">
        <f>IF(AND(pomiary__2[[#This Row],[czujnik10]]&gt;15,pomiary__2[[#This Row],[czujnik10]]&lt;=20),1,0)</f>
        <v>0</v>
      </c>
    </row>
    <row r="111" spans="1:3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IF(AND(pomiary__2[[#This Row],[czujnik1]]&gt;-10, pomiary__2[[#This Row],[czujnik1]]&lt;15),1,0)</f>
        <v>0</v>
      </c>
      <c r="N111">
        <f>IF(AND(pomiary__2[[#This Row],[czujnik2]]&gt;-10, pomiary__2[[#This Row],[czujnik2]]&lt;15),1,0)</f>
        <v>0</v>
      </c>
      <c r="O111">
        <f>IF(AND(pomiary__2[[#This Row],[czujnik3]]&gt;-10, pomiary__2[[#This Row],[czujnik3]]&lt;15),1,0)</f>
        <v>0</v>
      </c>
      <c r="P111">
        <f>IF(AND(pomiary__2[[#This Row],[czujnik4]]&gt;-10, pomiary__2[[#This Row],[czujnik4]]&lt;15),1,0)</f>
        <v>0</v>
      </c>
      <c r="Q111">
        <f>IF(AND(pomiary__2[[#This Row],[czujnik5]]&gt;-10, pomiary__2[[#This Row],[czujnik5]]&lt;15),1,0)</f>
        <v>0</v>
      </c>
      <c r="R111">
        <f>IF(AND(pomiary__2[[#This Row],[czujnik6]]&gt;-10, pomiary__2[[#This Row],[czujnik6]]&lt;15),1,0)</f>
        <v>0</v>
      </c>
      <c r="S111">
        <f>IF(AND(pomiary__2[[#This Row],[czujnik7]]&gt;-10, pomiary__2[[#This Row],[czujnik7]]&lt;15),1,0)</f>
        <v>0</v>
      </c>
      <c r="T111">
        <f>IF(AND(pomiary__2[[#This Row],[czujnik8]]&gt;-10, pomiary__2[[#This Row],[czujnik8]]&lt;15),1,0)</f>
        <v>0</v>
      </c>
      <c r="U111">
        <f>IF(AND(pomiary__2[[#This Row],[czujnik9]]&gt;-10, pomiary__2[[#This Row],[czujnik9]]&lt;15),1,0)</f>
        <v>0</v>
      </c>
      <c r="V111">
        <f>IF(AND(pomiary__2[[#This Row],[czujnik10]]&gt;-10, pomiary__2[[#This Row],[czujnik10]]&lt;15),1,0)</f>
        <v>0</v>
      </c>
      <c r="W111">
        <f>IF(AND(pomiary__2[[#This Row],[czujnik1]]&gt;15,pomiary__2[[#This Row],[czujnik1]]&lt;=20),1,0)</f>
        <v>0</v>
      </c>
      <c r="X111">
        <f>IF(AND(pomiary__2[[#This Row],[czujnik2]]&gt;15,pomiary__2[[#This Row],[czujnik2]]&lt;=20),1,0)</f>
        <v>0</v>
      </c>
      <c r="Y111">
        <f>IF(AND(pomiary__2[[#This Row],[czujnik3]]&gt;15,pomiary__2[[#This Row],[czujnik3]]&lt;=20),1,0)</f>
        <v>0</v>
      </c>
      <c r="Z111">
        <f>IF(AND(pomiary__2[[#This Row],[czujnik4]]&gt;15,pomiary__2[[#This Row],[czujnik4]]&lt;=20),1,0)</f>
        <v>0</v>
      </c>
      <c r="AA111">
        <f>IF(AND(pomiary__2[[#This Row],[czujnik5]]&gt;15,pomiary__2[[#This Row],[czujnik5]]&lt;=20),1,0)</f>
        <v>0</v>
      </c>
      <c r="AB111">
        <f>IF(AND(pomiary__2[[#This Row],[czujnik6]]&gt;15,pomiary__2[[#This Row],[czujnik6]]&lt;=20),1,0)</f>
        <v>0</v>
      </c>
      <c r="AC111">
        <f>IF(AND(pomiary__2[[#This Row],[czujnik7]]&gt;15,pomiary__2[[#This Row],[czujnik7]]&lt;=20),1,0)</f>
        <v>0</v>
      </c>
      <c r="AD111">
        <f>IF(AND(pomiary__2[[#This Row],[czujnik8]]&gt;15,pomiary__2[[#This Row],[czujnik8]]&lt;=20),1,0)</f>
        <v>0</v>
      </c>
      <c r="AE111">
        <f>IF(AND(pomiary__2[[#This Row],[czujnik9]]&gt;15,pomiary__2[[#This Row],[czujnik9]]&lt;=20),1,0)</f>
        <v>0</v>
      </c>
      <c r="AF111">
        <f>IF(AND(pomiary__2[[#This Row],[czujnik10]]&gt;15,pomiary__2[[#This Row],[czujnik10]]&lt;=20),1,0)</f>
        <v>0</v>
      </c>
    </row>
    <row r="112" spans="1:3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IF(AND(pomiary__2[[#This Row],[czujnik1]]&gt;-10, pomiary__2[[#This Row],[czujnik1]]&lt;15),1,0)</f>
        <v>0</v>
      </c>
      <c r="N112">
        <f>IF(AND(pomiary__2[[#This Row],[czujnik2]]&gt;-10, pomiary__2[[#This Row],[czujnik2]]&lt;15),1,0)</f>
        <v>0</v>
      </c>
      <c r="O112">
        <f>IF(AND(pomiary__2[[#This Row],[czujnik3]]&gt;-10, pomiary__2[[#This Row],[czujnik3]]&lt;15),1,0)</f>
        <v>0</v>
      </c>
      <c r="P112">
        <f>IF(AND(pomiary__2[[#This Row],[czujnik4]]&gt;-10, pomiary__2[[#This Row],[czujnik4]]&lt;15),1,0)</f>
        <v>0</v>
      </c>
      <c r="Q112">
        <f>IF(AND(pomiary__2[[#This Row],[czujnik5]]&gt;-10, pomiary__2[[#This Row],[czujnik5]]&lt;15),1,0)</f>
        <v>0</v>
      </c>
      <c r="R112">
        <f>IF(AND(pomiary__2[[#This Row],[czujnik6]]&gt;-10, pomiary__2[[#This Row],[czujnik6]]&lt;15),1,0)</f>
        <v>0</v>
      </c>
      <c r="S112">
        <f>IF(AND(pomiary__2[[#This Row],[czujnik7]]&gt;-10, pomiary__2[[#This Row],[czujnik7]]&lt;15),1,0)</f>
        <v>0</v>
      </c>
      <c r="T112">
        <f>IF(AND(pomiary__2[[#This Row],[czujnik8]]&gt;-10, pomiary__2[[#This Row],[czujnik8]]&lt;15),1,0)</f>
        <v>0</v>
      </c>
      <c r="U112">
        <f>IF(AND(pomiary__2[[#This Row],[czujnik9]]&gt;-10, pomiary__2[[#This Row],[czujnik9]]&lt;15),1,0)</f>
        <v>0</v>
      </c>
      <c r="V112">
        <f>IF(AND(pomiary__2[[#This Row],[czujnik10]]&gt;-10, pomiary__2[[#This Row],[czujnik10]]&lt;15),1,0)</f>
        <v>0</v>
      </c>
      <c r="W112">
        <f>IF(AND(pomiary__2[[#This Row],[czujnik1]]&gt;15,pomiary__2[[#This Row],[czujnik1]]&lt;=20),1,0)</f>
        <v>0</v>
      </c>
      <c r="X112">
        <f>IF(AND(pomiary__2[[#This Row],[czujnik2]]&gt;15,pomiary__2[[#This Row],[czujnik2]]&lt;=20),1,0)</f>
        <v>0</v>
      </c>
      <c r="Y112">
        <f>IF(AND(pomiary__2[[#This Row],[czujnik3]]&gt;15,pomiary__2[[#This Row],[czujnik3]]&lt;=20),1,0)</f>
        <v>0</v>
      </c>
      <c r="Z112">
        <f>IF(AND(pomiary__2[[#This Row],[czujnik4]]&gt;15,pomiary__2[[#This Row],[czujnik4]]&lt;=20),1,0)</f>
        <v>0</v>
      </c>
      <c r="AA112">
        <f>IF(AND(pomiary__2[[#This Row],[czujnik5]]&gt;15,pomiary__2[[#This Row],[czujnik5]]&lt;=20),1,0)</f>
        <v>0</v>
      </c>
      <c r="AB112">
        <f>IF(AND(pomiary__2[[#This Row],[czujnik6]]&gt;15,pomiary__2[[#This Row],[czujnik6]]&lt;=20),1,0)</f>
        <v>0</v>
      </c>
      <c r="AC112">
        <f>IF(AND(pomiary__2[[#This Row],[czujnik7]]&gt;15,pomiary__2[[#This Row],[czujnik7]]&lt;=20),1,0)</f>
        <v>0</v>
      </c>
      <c r="AD112">
        <f>IF(AND(pomiary__2[[#This Row],[czujnik8]]&gt;15,pomiary__2[[#This Row],[czujnik8]]&lt;=20),1,0)</f>
        <v>0</v>
      </c>
      <c r="AE112">
        <f>IF(AND(pomiary__2[[#This Row],[czujnik9]]&gt;15,pomiary__2[[#This Row],[czujnik9]]&lt;=20),1,0)</f>
        <v>0</v>
      </c>
      <c r="AF112">
        <f>IF(AND(pomiary__2[[#This Row],[czujnik10]]&gt;15,pomiary__2[[#This Row],[czujnik10]]&lt;=20),1,0)</f>
        <v>0</v>
      </c>
    </row>
    <row r="113" spans="1:3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IF(AND(pomiary__2[[#This Row],[czujnik1]]&gt;-10, pomiary__2[[#This Row],[czujnik1]]&lt;15),1,0)</f>
        <v>0</v>
      </c>
      <c r="N113">
        <f>IF(AND(pomiary__2[[#This Row],[czujnik2]]&gt;-10, pomiary__2[[#This Row],[czujnik2]]&lt;15),1,0)</f>
        <v>0</v>
      </c>
      <c r="O113">
        <f>IF(AND(pomiary__2[[#This Row],[czujnik3]]&gt;-10, pomiary__2[[#This Row],[czujnik3]]&lt;15),1,0)</f>
        <v>0</v>
      </c>
      <c r="P113">
        <f>IF(AND(pomiary__2[[#This Row],[czujnik4]]&gt;-10, pomiary__2[[#This Row],[czujnik4]]&lt;15),1,0)</f>
        <v>0</v>
      </c>
      <c r="Q113">
        <f>IF(AND(pomiary__2[[#This Row],[czujnik5]]&gt;-10, pomiary__2[[#This Row],[czujnik5]]&lt;15),1,0)</f>
        <v>0</v>
      </c>
      <c r="R113">
        <f>IF(AND(pomiary__2[[#This Row],[czujnik6]]&gt;-10, pomiary__2[[#This Row],[czujnik6]]&lt;15),1,0)</f>
        <v>0</v>
      </c>
      <c r="S113">
        <f>IF(AND(pomiary__2[[#This Row],[czujnik7]]&gt;-10, pomiary__2[[#This Row],[czujnik7]]&lt;15),1,0)</f>
        <v>0</v>
      </c>
      <c r="T113">
        <f>IF(AND(pomiary__2[[#This Row],[czujnik8]]&gt;-10, pomiary__2[[#This Row],[czujnik8]]&lt;15),1,0)</f>
        <v>0</v>
      </c>
      <c r="U113">
        <f>IF(AND(pomiary__2[[#This Row],[czujnik9]]&gt;-10, pomiary__2[[#This Row],[czujnik9]]&lt;15),1,0)</f>
        <v>0</v>
      </c>
      <c r="V113">
        <f>IF(AND(pomiary__2[[#This Row],[czujnik10]]&gt;-10, pomiary__2[[#This Row],[czujnik10]]&lt;15),1,0)</f>
        <v>0</v>
      </c>
      <c r="W113">
        <f>IF(AND(pomiary__2[[#This Row],[czujnik1]]&gt;15,pomiary__2[[#This Row],[czujnik1]]&lt;=20),1,0)</f>
        <v>0</v>
      </c>
      <c r="X113">
        <f>IF(AND(pomiary__2[[#This Row],[czujnik2]]&gt;15,pomiary__2[[#This Row],[czujnik2]]&lt;=20),1,0)</f>
        <v>0</v>
      </c>
      <c r="Y113">
        <f>IF(AND(pomiary__2[[#This Row],[czujnik3]]&gt;15,pomiary__2[[#This Row],[czujnik3]]&lt;=20),1,0)</f>
        <v>0</v>
      </c>
      <c r="Z113">
        <f>IF(AND(pomiary__2[[#This Row],[czujnik4]]&gt;15,pomiary__2[[#This Row],[czujnik4]]&lt;=20),1,0)</f>
        <v>0</v>
      </c>
      <c r="AA113">
        <f>IF(AND(pomiary__2[[#This Row],[czujnik5]]&gt;15,pomiary__2[[#This Row],[czujnik5]]&lt;=20),1,0)</f>
        <v>0</v>
      </c>
      <c r="AB113">
        <f>IF(AND(pomiary__2[[#This Row],[czujnik6]]&gt;15,pomiary__2[[#This Row],[czujnik6]]&lt;=20),1,0)</f>
        <v>0</v>
      </c>
      <c r="AC113">
        <f>IF(AND(pomiary__2[[#This Row],[czujnik7]]&gt;15,pomiary__2[[#This Row],[czujnik7]]&lt;=20),1,0)</f>
        <v>0</v>
      </c>
      <c r="AD113">
        <f>IF(AND(pomiary__2[[#This Row],[czujnik8]]&gt;15,pomiary__2[[#This Row],[czujnik8]]&lt;=20),1,0)</f>
        <v>0</v>
      </c>
      <c r="AE113">
        <f>IF(AND(pomiary__2[[#This Row],[czujnik9]]&gt;15,pomiary__2[[#This Row],[czujnik9]]&lt;=20),1,0)</f>
        <v>0</v>
      </c>
      <c r="AF113">
        <f>IF(AND(pomiary__2[[#This Row],[czujnik10]]&gt;15,pomiary__2[[#This Row],[czujnik10]]&lt;=20),1,0)</f>
        <v>0</v>
      </c>
    </row>
    <row r="114" spans="1:3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IF(AND(pomiary__2[[#This Row],[czujnik1]]&gt;-10, pomiary__2[[#This Row],[czujnik1]]&lt;15),1,0)</f>
        <v>0</v>
      </c>
      <c r="N114">
        <f>IF(AND(pomiary__2[[#This Row],[czujnik2]]&gt;-10, pomiary__2[[#This Row],[czujnik2]]&lt;15),1,0)</f>
        <v>0</v>
      </c>
      <c r="O114">
        <f>IF(AND(pomiary__2[[#This Row],[czujnik3]]&gt;-10, pomiary__2[[#This Row],[czujnik3]]&lt;15),1,0)</f>
        <v>0</v>
      </c>
      <c r="P114">
        <f>IF(AND(pomiary__2[[#This Row],[czujnik4]]&gt;-10, pomiary__2[[#This Row],[czujnik4]]&lt;15),1,0)</f>
        <v>0</v>
      </c>
      <c r="Q114">
        <f>IF(AND(pomiary__2[[#This Row],[czujnik5]]&gt;-10, pomiary__2[[#This Row],[czujnik5]]&lt;15),1,0)</f>
        <v>0</v>
      </c>
      <c r="R114">
        <f>IF(AND(pomiary__2[[#This Row],[czujnik6]]&gt;-10, pomiary__2[[#This Row],[czujnik6]]&lt;15),1,0)</f>
        <v>0</v>
      </c>
      <c r="S114">
        <f>IF(AND(pomiary__2[[#This Row],[czujnik7]]&gt;-10, pomiary__2[[#This Row],[czujnik7]]&lt;15),1,0)</f>
        <v>0</v>
      </c>
      <c r="T114">
        <f>IF(AND(pomiary__2[[#This Row],[czujnik8]]&gt;-10, pomiary__2[[#This Row],[czujnik8]]&lt;15),1,0)</f>
        <v>0</v>
      </c>
      <c r="U114">
        <f>IF(AND(pomiary__2[[#This Row],[czujnik9]]&gt;-10, pomiary__2[[#This Row],[czujnik9]]&lt;15),1,0)</f>
        <v>0</v>
      </c>
      <c r="V114">
        <f>IF(AND(pomiary__2[[#This Row],[czujnik10]]&gt;-10, pomiary__2[[#This Row],[czujnik10]]&lt;15),1,0)</f>
        <v>0</v>
      </c>
      <c r="W114">
        <f>IF(AND(pomiary__2[[#This Row],[czujnik1]]&gt;15,pomiary__2[[#This Row],[czujnik1]]&lt;=20),1,0)</f>
        <v>0</v>
      </c>
      <c r="X114">
        <f>IF(AND(pomiary__2[[#This Row],[czujnik2]]&gt;15,pomiary__2[[#This Row],[czujnik2]]&lt;=20),1,0)</f>
        <v>0</v>
      </c>
      <c r="Y114">
        <f>IF(AND(pomiary__2[[#This Row],[czujnik3]]&gt;15,pomiary__2[[#This Row],[czujnik3]]&lt;=20),1,0)</f>
        <v>0</v>
      </c>
      <c r="Z114">
        <f>IF(AND(pomiary__2[[#This Row],[czujnik4]]&gt;15,pomiary__2[[#This Row],[czujnik4]]&lt;=20),1,0)</f>
        <v>0</v>
      </c>
      <c r="AA114">
        <f>IF(AND(pomiary__2[[#This Row],[czujnik5]]&gt;15,pomiary__2[[#This Row],[czujnik5]]&lt;=20),1,0)</f>
        <v>0</v>
      </c>
      <c r="AB114">
        <f>IF(AND(pomiary__2[[#This Row],[czujnik6]]&gt;15,pomiary__2[[#This Row],[czujnik6]]&lt;=20),1,0)</f>
        <v>0</v>
      </c>
      <c r="AC114">
        <f>IF(AND(pomiary__2[[#This Row],[czujnik7]]&gt;15,pomiary__2[[#This Row],[czujnik7]]&lt;=20),1,0)</f>
        <v>0</v>
      </c>
      <c r="AD114">
        <f>IF(AND(pomiary__2[[#This Row],[czujnik8]]&gt;15,pomiary__2[[#This Row],[czujnik8]]&lt;=20),1,0)</f>
        <v>0</v>
      </c>
      <c r="AE114">
        <f>IF(AND(pomiary__2[[#This Row],[czujnik9]]&gt;15,pomiary__2[[#This Row],[czujnik9]]&lt;=20),1,0)</f>
        <v>0</v>
      </c>
      <c r="AF114">
        <f>IF(AND(pomiary__2[[#This Row],[czujnik10]]&gt;15,pomiary__2[[#This Row],[czujnik10]]&lt;=20),1,0)</f>
        <v>0</v>
      </c>
    </row>
    <row r="115" spans="1:3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IF(AND(pomiary__2[[#This Row],[czujnik1]]&gt;-10, pomiary__2[[#This Row],[czujnik1]]&lt;15),1,0)</f>
        <v>0</v>
      </c>
      <c r="N115">
        <f>IF(AND(pomiary__2[[#This Row],[czujnik2]]&gt;-10, pomiary__2[[#This Row],[czujnik2]]&lt;15),1,0)</f>
        <v>0</v>
      </c>
      <c r="O115">
        <f>IF(AND(pomiary__2[[#This Row],[czujnik3]]&gt;-10, pomiary__2[[#This Row],[czujnik3]]&lt;15),1,0)</f>
        <v>0</v>
      </c>
      <c r="P115">
        <f>IF(AND(pomiary__2[[#This Row],[czujnik4]]&gt;-10, pomiary__2[[#This Row],[czujnik4]]&lt;15),1,0)</f>
        <v>0</v>
      </c>
      <c r="Q115">
        <f>IF(AND(pomiary__2[[#This Row],[czujnik5]]&gt;-10, pomiary__2[[#This Row],[czujnik5]]&lt;15),1,0)</f>
        <v>0</v>
      </c>
      <c r="R115">
        <f>IF(AND(pomiary__2[[#This Row],[czujnik6]]&gt;-10, pomiary__2[[#This Row],[czujnik6]]&lt;15),1,0)</f>
        <v>0</v>
      </c>
      <c r="S115">
        <f>IF(AND(pomiary__2[[#This Row],[czujnik7]]&gt;-10, pomiary__2[[#This Row],[czujnik7]]&lt;15),1,0)</f>
        <v>0</v>
      </c>
      <c r="T115">
        <f>IF(AND(pomiary__2[[#This Row],[czujnik8]]&gt;-10, pomiary__2[[#This Row],[czujnik8]]&lt;15),1,0)</f>
        <v>0</v>
      </c>
      <c r="U115">
        <f>IF(AND(pomiary__2[[#This Row],[czujnik9]]&gt;-10, pomiary__2[[#This Row],[czujnik9]]&lt;15),1,0)</f>
        <v>0</v>
      </c>
      <c r="V115">
        <f>IF(AND(pomiary__2[[#This Row],[czujnik10]]&gt;-10, pomiary__2[[#This Row],[czujnik10]]&lt;15),1,0)</f>
        <v>0</v>
      </c>
      <c r="W115">
        <f>IF(AND(pomiary__2[[#This Row],[czujnik1]]&gt;15,pomiary__2[[#This Row],[czujnik1]]&lt;=20),1,0)</f>
        <v>0</v>
      </c>
      <c r="X115">
        <f>IF(AND(pomiary__2[[#This Row],[czujnik2]]&gt;15,pomiary__2[[#This Row],[czujnik2]]&lt;=20),1,0)</f>
        <v>0</v>
      </c>
      <c r="Y115">
        <f>IF(AND(pomiary__2[[#This Row],[czujnik3]]&gt;15,pomiary__2[[#This Row],[czujnik3]]&lt;=20),1,0)</f>
        <v>0</v>
      </c>
      <c r="Z115">
        <f>IF(AND(pomiary__2[[#This Row],[czujnik4]]&gt;15,pomiary__2[[#This Row],[czujnik4]]&lt;=20),1,0)</f>
        <v>0</v>
      </c>
      <c r="AA115">
        <f>IF(AND(pomiary__2[[#This Row],[czujnik5]]&gt;15,pomiary__2[[#This Row],[czujnik5]]&lt;=20),1,0)</f>
        <v>0</v>
      </c>
      <c r="AB115">
        <f>IF(AND(pomiary__2[[#This Row],[czujnik6]]&gt;15,pomiary__2[[#This Row],[czujnik6]]&lt;=20),1,0)</f>
        <v>0</v>
      </c>
      <c r="AC115">
        <f>IF(AND(pomiary__2[[#This Row],[czujnik7]]&gt;15,pomiary__2[[#This Row],[czujnik7]]&lt;=20),1,0)</f>
        <v>0</v>
      </c>
      <c r="AD115">
        <f>IF(AND(pomiary__2[[#This Row],[czujnik8]]&gt;15,pomiary__2[[#This Row],[czujnik8]]&lt;=20),1,0)</f>
        <v>0</v>
      </c>
      <c r="AE115">
        <f>IF(AND(pomiary__2[[#This Row],[czujnik9]]&gt;15,pomiary__2[[#This Row],[czujnik9]]&lt;=20),1,0)</f>
        <v>0</v>
      </c>
      <c r="AF115">
        <f>IF(AND(pomiary__2[[#This Row],[czujnik10]]&gt;15,pomiary__2[[#This Row],[czujnik10]]&lt;=20),1,0)</f>
        <v>0</v>
      </c>
    </row>
    <row r="116" spans="1:3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IF(AND(pomiary__2[[#This Row],[czujnik1]]&gt;-10, pomiary__2[[#This Row],[czujnik1]]&lt;15),1,0)</f>
        <v>0</v>
      </c>
      <c r="N116">
        <f>IF(AND(pomiary__2[[#This Row],[czujnik2]]&gt;-10, pomiary__2[[#This Row],[czujnik2]]&lt;15),1,0)</f>
        <v>0</v>
      </c>
      <c r="O116">
        <f>IF(AND(pomiary__2[[#This Row],[czujnik3]]&gt;-10, pomiary__2[[#This Row],[czujnik3]]&lt;15),1,0)</f>
        <v>0</v>
      </c>
      <c r="P116">
        <f>IF(AND(pomiary__2[[#This Row],[czujnik4]]&gt;-10, pomiary__2[[#This Row],[czujnik4]]&lt;15),1,0)</f>
        <v>0</v>
      </c>
      <c r="Q116">
        <f>IF(AND(pomiary__2[[#This Row],[czujnik5]]&gt;-10, pomiary__2[[#This Row],[czujnik5]]&lt;15),1,0)</f>
        <v>0</v>
      </c>
      <c r="R116">
        <f>IF(AND(pomiary__2[[#This Row],[czujnik6]]&gt;-10, pomiary__2[[#This Row],[czujnik6]]&lt;15),1,0)</f>
        <v>0</v>
      </c>
      <c r="S116">
        <f>IF(AND(pomiary__2[[#This Row],[czujnik7]]&gt;-10, pomiary__2[[#This Row],[czujnik7]]&lt;15),1,0)</f>
        <v>0</v>
      </c>
      <c r="T116">
        <f>IF(AND(pomiary__2[[#This Row],[czujnik8]]&gt;-10, pomiary__2[[#This Row],[czujnik8]]&lt;15),1,0)</f>
        <v>0</v>
      </c>
      <c r="U116">
        <f>IF(AND(pomiary__2[[#This Row],[czujnik9]]&gt;-10, pomiary__2[[#This Row],[czujnik9]]&lt;15),1,0)</f>
        <v>0</v>
      </c>
      <c r="V116">
        <f>IF(AND(pomiary__2[[#This Row],[czujnik10]]&gt;-10, pomiary__2[[#This Row],[czujnik10]]&lt;15),1,0)</f>
        <v>0</v>
      </c>
      <c r="W116">
        <f>IF(AND(pomiary__2[[#This Row],[czujnik1]]&gt;15,pomiary__2[[#This Row],[czujnik1]]&lt;=20),1,0)</f>
        <v>0</v>
      </c>
      <c r="X116">
        <f>IF(AND(pomiary__2[[#This Row],[czujnik2]]&gt;15,pomiary__2[[#This Row],[czujnik2]]&lt;=20),1,0)</f>
        <v>0</v>
      </c>
      <c r="Y116">
        <f>IF(AND(pomiary__2[[#This Row],[czujnik3]]&gt;15,pomiary__2[[#This Row],[czujnik3]]&lt;=20),1,0)</f>
        <v>0</v>
      </c>
      <c r="Z116">
        <f>IF(AND(pomiary__2[[#This Row],[czujnik4]]&gt;15,pomiary__2[[#This Row],[czujnik4]]&lt;=20),1,0)</f>
        <v>0</v>
      </c>
      <c r="AA116">
        <f>IF(AND(pomiary__2[[#This Row],[czujnik5]]&gt;15,pomiary__2[[#This Row],[czujnik5]]&lt;=20),1,0)</f>
        <v>0</v>
      </c>
      <c r="AB116">
        <f>IF(AND(pomiary__2[[#This Row],[czujnik6]]&gt;15,pomiary__2[[#This Row],[czujnik6]]&lt;=20),1,0)</f>
        <v>0</v>
      </c>
      <c r="AC116">
        <f>IF(AND(pomiary__2[[#This Row],[czujnik7]]&gt;15,pomiary__2[[#This Row],[czujnik7]]&lt;=20),1,0)</f>
        <v>0</v>
      </c>
      <c r="AD116">
        <f>IF(AND(pomiary__2[[#This Row],[czujnik8]]&gt;15,pomiary__2[[#This Row],[czujnik8]]&lt;=20),1,0)</f>
        <v>0</v>
      </c>
      <c r="AE116">
        <f>IF(AND(pomiary__2[[#This Row],[czujnik9]]&gt;15,pomiary__2[[#This Row],[czujnik9]]&lt;=20),1,0)</f>
        <v>0</v>
      </c>
      <c r="AF116">
        <f>IF(AND(pomiary__2[[#This Row],[czujnik10]]&gt;15,pomiary__2[[#This Row],[czujnik10]]&lt;=20),1,0)</f>
        <v>0</v>
      </c>
    </row>
    <row r="117" spans="1:3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IF(AND(pomiary__2[[#This Row],[czujnik1]]&gt;-10, pomiary__2[[#This Row],[czujnik1]]&lt;15),1,0)</f>
        <v>0</v>
      </c>
      <c r="N117">
        <f>IF(AND(pomiary__2[[#This Row],[czujnik2]]&gt;-10, pomiary__2[[#This Row],[czujnik2]]&lt;15),1,0)</f>
        <v>0</v>
      </c>
      <c r="O117">
        <f>IF(AND(pomiary__2[[#This Row],[czujnik3]]&gt;-10, pomiary__2[[#This Row],[czujnik3]]&lt;15),1,0)</f>
        <v>0</v>
      </c>
      <c r="P117">
        <f>IF(AND(pomiary__2[[#This Row],[czujnik4]]&gt;-10, pomiary__2[[#This Row],[czujnik4]]&lt;15),1,0)</f>
        <v>0</v>
      </c>
      <c r="Q117">
        <f>IF(AND(pomiary__2[[#This Row],[czujnik5]]&gt;-10, pomiary__2[[#This Row],[czujnik5]]&lt;15),1,0)</f>
        <v>0</v>
      </c>
      <c r="R117">
        <f>IF(AND(pomiary__2[[#This Row],[czujnik6]]&gt;-10, pomiary__2[[#This Row],[czujnik6]]&lt;15),1,0)</f>
        <v>0</v>
      </c>
      <c r="S117">
        <f>IF(AND(pomiary__2[[#This Row],[czujnik7]]&gt;-10, pomiary__2[[#This Row],[czujnik7]]&lt;15),1,0)</f>
        <v>0</v>
      </c>
      <c r="T117">
        <f>IF(AND(pomiary__2[[#This Row],[czujnik8]]&gt;-10, pomiary__2[[#This Row],[czujnik8]]&lt;15),1,0)</f>
        <v>0</v>
      </c>
      <c r="U117">
        <f>IF(AND(pomiary__2[[#This Row],[czujnik9]]&gt;-10, pomiary__2[[#This Row],[czujnik9]]&lt;15),1,0)</f>
        <v>0</v>
      </c>
      <c r="V117">
        <f>IF(AND(pomiary__2[[#This Row],[czujnik10]]&gt;-10, pomiary__2[[#This Row],[czujnik10]]&lt;15),1,0)</f>
        <v>0</v>
      </c>
      <c r="W117">
        <f>IF(AND(pomiary__2[[#This Row],[czujnik1]]&gt;15,pomiary__2[[#This Row],[czujnik1]]&lt;=20),1,0)</f>
        <v>0</v>
      </c>
      <c r="X117">
        <f>IF(AND(pomiary__2[[#This Row],[czujnik2]]&gt;15,pomiary__2[[#This Row],[czujnik2]]&lt;=20),1,0)</f>
        <v>0</v>
      </c>
      <c r="Y117">
        <f>IF(AND(pomiary__2[[#This Row],[czujnik3]]&gt;15,pomiary__2[[#This Row],[czujnik3]]&lt;=20),1,0)</f>
        <v>0</v>
      </c>
      <c r="Z117">
        <f>IF(AND(pomiary__2[[#This Row],[czujnik4]]&gt;15,pomiary__2[[#This Row],[czujnik4]]&lt;=20),1,0)</f>
        <v>0</v>
      </c>
      <c r="AA117">
        <f>IF(AND(pomiary__2[[#This Row],[czujnik5]]&gt;15,pomiary__2[[#This Row],[czujnik5]]&lt;=20),1,0)</f>
        <v>0</v>
      </c>
      <c r="AB117">
        <f>IF(AND(pomiary__2[[#This Row],[czujnik6]]&gt;15,pomiary__2[[#This Row],[czujnik6]]&lt;=20),1,0)</f>
        <v>0</v>
      </c>
      <c r="AC117">
        <f>IF(AND(pomiary__2[[#This Row],[czujnik7]]&gt;15,pomiary__2[[#This Row],[czujnik7]]&lt;=20),1,0)</f>
        <v>0</v>
      </c>
      <c r="AD117">
        <f>IF(AND(pomiary__2[[#This Row],[czujnik8]]&gt;15,pomiary__2[[#This Row],[czujnik8]]&lt;=20),1,0)</f>
        <v>0</v>
      </c>
      <c r="AE117">
        <f>IF(AND(pomiary__2[[#This Row],[czujnik9]]&gt;15,pomiary__2[[#This Row],[czujnik9]]&lt;=20),1,0)</f>
        <v>0</v>
      </c>
      <c r="AF117">
        <f>IF(AND(pomiary__2[[#This Row],[czujnik10]]&gt;15,pomiary__2[[#This Row],[czujnik10]]&lt;=20),1,0)</f>
        <v>0</v>
      </c>
    </row>
    <row r="118" spans="1:3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IF(AND(pomiary__2[[#This Row],[czujnik1]]&gt;-10, pomiary__2[[#This Row],[czujnik1]]&lt;15),1,0)</f>
        <v>0</v>
      </c>
      <c r="N118">
        <f>IF(AND(pomiary__2[[#This Row],[czujnik2]]&gt;-10, pomiary__2[[#This Row],[czujnik2]]&lt;15),1,0)</f>
        <v>0</v>
      </c>
      <c r="O118">
        <f>IF(AND(pomiary__2[[#This Row],[czujnik3]]&gt;-10, pomiary__2[[#This Row],[czujnik3]]&lt;15),1,0)</f>
        <v>0</v>
      </c>
      <c r="P118">
        <f>IF(AND(pomiary__2[[#This Row],[czujnik4]]&gt;-10, pomiary__2[[#This Row],[czujnik4]]&lt;15),1,0)</f>
        <v>0</v>
      </c>
      <c r="Q118">
        <f>IF(AND(pomiary__2[[#This Row],[czujnik5]]&gt;-10, pomiary__2[[#This Row],[czujnik5]]&lt;15),1,0)</f>
        <v>0</v>
      </c>
      <c r="R118">
        <f>IF(AND(pomiary__2[[#This Row],[czujnik6]]&gt;-10, pomiary__2[[#This Row],[czujnik6]]&lt;15),1,0)</f>
        <v>0</v>
      </c>
      <c r="S118">
        <f>IF(AND(pomiary__2[[#This Row],[czujnik7]]&gt;-10, pomiary__2[[#This Row],[czujnik7]]&lt;15),1,0)</f>
        <v>0</v>
      </c>
      <c r="T118">
        <f>IF(AND(pomiary__2[[#This Row],[czujnik8]]&gt;-10, pomiary__2[[#This Row],[czujnik8]]&lt;15),1,0)</f>
        <v>0</v>
      </c>
      <c r="U118">
        <f>IF(AND(pomiary__2[[#This Row],[czujnik9]]&gt;-10, pomiary__2[[#This Row],[czujnik9]]&lt;15),1,0)</f>
        <v>0</v>
      </c>
      <c r="V118">
        <f>IF(AND(pomiary__2[[#This Row],[czujnik10]]&gt;-10, pomiary__2[[#This Row],[czujnik10]]&lt;15),1,0)</f>
        <v>0</v>
      </c>
      <c r="W118">
        <f>IF(AND(pomiary__2[[#This Row],[czujnik1]]&gt;15,pomiary__2[[#This Row],[czujnik1]]&lt;=20),1,0)</f>
        <v>0</v>
      </c>
      <c r="X118">
        <f>IF(AND(pomiary__2[[#This Row],[czujnik2]]&gt;15,pomiary__2[[#This Row],[czujnik2]]&lt;=20),1,0)</f>
        <v>0</v>
      </c>
      <c r="Y118">
        <f>IF(AND(pomiary__2[[#This Row],[czujnik3]]&gt;15,pomiary__2[[#This Row],[czujnik3]]&lt;=20),1,0)</f>
        <v>0</v>
      </c>
      <c r="Z118">
        <f>IF(AND(pomiary__2[[#This Row],[czujnik4]]&gt;15,pomiary__2[[#This Row],[czujnik4]]&lt;=20),1,0)</f>
        <v>0</v>
      </c>
      <c r="AA118">
        <f>IF(AND(pomiary__2[[#This Row],[czujnik5]]&gt;15,pomiary__2[[#This Row],[czujnik5]]&lt;=20),1,0)</f>
        <v>0</v>
      </c>
      <c r="AB118">
        <f>IF(AND(pomiary__2[[#This Row],[czujnik6]]&gt;15,pomiary__2[[#This Row],[czujnik6]]&lt;=20),1,0)</f>
        <v>0</v>
      </c>
      <c r="AC118">
        <f>IF(AND(pomiary__2[[#This Row],[czujnik7]]&gt;15,pomiary__2[[#This Row],[czujnik7]]&lt;=20),1,0)</f>
        <v>0</v>
      </c>
      <c r="AD118">
        <f>IF(AND(pomiary__2[[#This Row],[czujnik8]]&gt;15,pomiary__2[[#This Row],[czujnik8]]&lt;=20),1,0)</f>
        <v>0</v>
      </c>
      <c r="AE118">
        <f>IF(AND(pomiary__2[[#This Row],[czujnik9]]&gt;15,pomiary__2[[#This Row],[czujnik9]]&lt;=20),1,0)</f>
        <v>0</v>
      </c>
      <c r="AF118">
        <f>IF(AND(pomiary__2[[#This Row],[czujnik10]]&gt;15,pomiary__2[[#This Row],[czujnik10]]&lt;=20),1,0)</f>
        <v>0</v>
      </c>
    </row>
    <row r="119" spans="1:3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IF(AND(pomiary__2[[#This Row],[czujnik1]]&gt;-10, pomiary__2[[#This Row],[czujnik1]]&lt;15),1,0)</f>
        <v>0</v>
      </c>
      <c r="N119">
        <f>IF(AND(pomiary__2[[#This Row],[czujnik2]]&gt;-10, pomiary__2[[#This Row],[czujnik2]]&lt;15),1,0)</f>
        <v>0</v>
      </c>
      <c r="O119">
        <f>IF(AND(pomiary__2[[#This Row],[czujnik3]]&gt;-10, pomiary__2[[#This Row],[czujnik3]]&lt;15),1,0)</f>
        <v>0</v>
      </c>
      <c r="P119">
        <f>IF(AND(pomiary__2[[#This Row],[czujnik4]]&gt;-10, pomiary__2[[#This Row],[czujnik4]]&lt;15),1,0)</f>
        <v>0</v>
      </c>
      <c r="Q119">
        <f>IF(AND(pomiary__2[[#This Row],[czujnik5]]&gt;-10, pomiary__2[[#This Row],[czujnik5]]&lt;15),1,0)</f>
        <v>0</v>
      </c>
      <c r="R119">
        <f>IF(AND(pomiary__2[[#This Row],[czujnik6]]&gt;-10, pomiary__2[[#This Row],[czujnik6]]&lt;15),1,0)</f>
        <v>0</v>
      </c>
      <c r="S119">
        <f>IF(AND(pomiary__2[[#This Row],[czujnik7]]&gt;-10, pomiary__2[[#This Row],[czujnik7]]&lt;15),1,0)</f>
        <v>0</v>
      </c>
      <c r="T119">
        <f>IF(AND(pomiary__2[[#This Row],[czujnik8]]&gt;-10, pomiary__2[[#This Row],[czujnik8]]&lt;15),1,0)</f>
        <v>0</v>
      </c>
      <c r="U119">
        <f>IF(AND(pomiary__2[[#This Row],[czujnik9]]&gt;-10, pomiary__2[[#This Row],[czujnik9]]&lt;15),1,0)</f>
        <v>0</v>
      </c>
      <c r="V119">
        <f>IF(AND(pomiary__2[[#This Row],[czujnik10]]&gt;-10, pomiary__2[[#This Row],[czujnik10]]&lt;15),1,0)</f>
        <v>0</v>
      </c>
      <c r="W119">
        <f>IF(AND(pomiary__2[[#This Row],[czujnik1]]&gt;15,pomiary__2[[#This Row],[czujnik1]]&lt;=20),1,0)</f>
        <v>0</v>
      </c>
      <c r="X119">
        <f>IF(AND(pomiary__2[[#This Row],[czujnik2]]&gt;15,pomiary__2[[#This Row],[czujnik2]]&lt;=20),1,0)</f>
        <v>0</v>
      </c>
      <c r="Y119">
        <f>IF(AND(pomiary__2[[#This Row],[czujnik3]]&gt;15,pomiary__2[[#This Row],[czujnik3]]&lt;=20),1,0)</f>
        <v>0</v>
      </c>
      <c r="Z119">
        <f>IF(AND(pomiary__2[[#This Row],[czujnik4]]&gt;15,pomiary__2[[#This Row],[czujnik4]]&lt;=20),1,0)</f>
        <v>0</v>
      </c>
      <c r="AA119">
        <f>IF(AND(pomiary__2[[#This Row],[czujnik5]]&gt;15,pomiary__2[[#This Row],[czujnik5]]&lt;=20),1,0)</f>
        <v>0</v>
      </c>
      <c r="AB119">
        <f>IF(AND(pomiary__2[[#This Row],[czujnik6]]&gt;15,pomiary__2[[#This Row],[czujnik6]]&lt;=20),1,0)</f>
        <v>0</v>
      </c>
      <c r="AC119">
        <f>IF(AND(pomiary__2[[#This Row],[czujnik7]]&gt;15,pomiary__2[[#This Row],[czujnik7]]&lt;=20),1,0)</f>
        <v>0</v>
      </c>
      <c r="AD119">
        <f>IF(AND(pomiary__2[[#This Row],[czujnik8]]&gt;15,pomiary__2[[#This Row],[czujnik8]]&lt;=20),1,0)</f>
        <v>0</v>
      </c>
      <c r="AE119">
        <f>IF(AND(pomiary__2[[#This Row],[czujnik9]]&gt;15,pomiary__2[[#This Row],[czujnik9]]&lt;=20),1,0)</f>
        <v>0</v>
      </c>
      <c r="AF119">
        <f>IF(AND(pomiary__2[[#This Row],[czujnik10]]&gt;15,pomiary__2[[#This Row],[czujnik10]]&lt;=20),1,0)</f>
        <v>0</v>
      </c>
    </row>
    <row r="120" spans="1:3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IF(AND(pomiary__2[[#This Row],[czujnik1]]&gt;-10, pomiary__2[[#This Row],[czujnik1]]&lt;15),1,0)</f>
        <v>0</v>
      </c>
      <c r="N120">
        <f>IF(AND(pomiary__2[[#This Row],[czujnik2]]&gt;-10, pomiary__2[[#This Row],[czujnik2]]&lt;15),1,0)</f>
        <v>0</v>
      </c>
      <c r="O120">
        <f>IF(AND(pomiary__2[[#This Row],[czujnik3]]&gt;-10, pomiary__2[[#This Row],[czujnik3]]&lt;15),1,0)</f>
        <v>0</v>
      </c>
      <c r="P120">
        <f>IF(AND(pomiary__2[[#This Row],[czujnik4]]&gt;-10, pomiary__2[[#This Row],[czujnik4]]&lt;15),1,0)</f>
        <v>0</v>
      </c>
      <c r="Q120">
        <f>IF(AND(pomiary__2[[#This Row],[czujnik5]]&gt;-10, pomiary__2[[#This Row],[czujnik5]]&lt;15),1,0)</f>
        <v>0</v>
      </c>
      <c r="R120">
        <f>IF(AND(pomiary__2[[#This Row],[czujnik6]]&gt;-10, pomiary__2[[#This Row],[czujnik6]]&lt;15),1,0)</f>
        <v>0</v>
      </c>
      <c r="S120">
        <f>IF(AND(pomiary__2[[#This Row],[czujnik7]]&gt;-10, pomiary__2[[#This Row],[czujnik7]]&lt;15),1,0)</f>
        <v>0</v>
      </c>
      <c r="T120">
        <f>IF(AND(pomiary__2[[#This Row],[czujnik8]]&gt;-10, pomiary__2[[#This Row],[czujnik8]]&lt;15),1,0)</f>
        <v>0</v>
      </c>
      <c r="U120">
        <f>IF(AND(pomiary__2[[#This Row],[czujnik9]]&gt;-10, pomiary__2[[#This Row],[czujnik9]]&lt;15),1,0)</f>
        <v>0</v>
      </c>
      <c r="V120">
        <f>IF(AND(pomiary__2[[#This Row],[czujnik10]]&gt;-10, pomiary__2[[#This Row],[czujnik10]]&lt;15),1,0)</f>
        <v>0</v>
      </c>
      <c r="W120">
        <f>IF(AND(pomiary__2[[#This Row],[czujnik1]]&gt;15,pomiary__2[[#This Row],[czujnik1]]&lt;=20),1,0)</f>
        <v>0</v>
      </c>
      <c r="X120">
        <f>IF(AND(pomiary__2[[#This Row],[czujnik2]]&gt;15,pomiary__2[[#This Row],[czujnik2]]&lt;=20),1,0)</f>
        <v>0</v>
      </c>
      <c r="Y120">
        <f>IF(AND(pomiary__2[[#This Row],[czujnik3]]&gt;15,pomiary__2[[#This Row],[czujnik3]]&lt;=20),1,0)</f>
        <v>0</v>
      </c>
      <c r="Z120">
        <f>IF(AND(pomiary__2[[#This Row],[czujnik4]]&gt;15,pomiary__2[[#This Row],[czujnik4]]&lt;=20),1,0)</f>
        <v>0</v>
      </c>
      <c r="AA120">
        <f>IF(AND(pomiary__2[[#This Row],[czujnik5]]&gt;15,pomiary__2[[#This Row],[czujnik5]]&lt;=20),1,0)</f>
        <v>0</v>
      </c>
      <c r="AB120">
        <f>IF(AND(pomiary__2[[#This Row],[czujnik6]]&gt;15,pomiary__2[[#This Row],[czujnik6]]&lt;=20),1,0)</f>
        <v>0</v>
      </c>
      <c r="AC120">
        <f>IF(AND(pomiary__2[[#This Row],[czujnik7]]&gt;15,pomiary__2[[#This Row],[czujnik7]]&lt;=20),1,0)</f>
        <v>0</v>
      </c>
      <c r="AD120">
        <f>IF(AND(pomiary__2[[#This Row],[czujnik8]]&gt;15,pomiary__2[[#This Row],[czujnik8]]&lt;=20),1,0)</f>
        <v>0</v>
      </c>
      <c r="AE120">
        <f>IF(AND(pomiary__2[[#This Row],[czujnik9]]&gt;15,pomiary__2[[#This Row],[czujnik9]]&lt;=20),1,0)</f>
        <v>0</v>
      </c>
      <c r="AF120">
        <f>IF(AND(pomiary__2[[#This Row],[czujnik10]]&gt;15,pomiary__2[[#This Row],[czujnik10]]&lt;=20),1,0)</f>
        <v>0</v>
      </c>
    </row>
    <row r="121" spans="1:3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IF(AND(pomiary__2[[#This Row],[czujnik1]]&gt;-10, pomiary__2[[#This Row],[czujnik1]]&lt;15),1,0)</f>
        <v>0</v>
      </c>
      <c r="N121">
        <f>IF(AND(pomiary__2[[#This Row],[czujnik2]]&gt;-10, pomiary__2[[#This Row],[czujnik2]]&lt;15),1,0)</f>
        <v>0</v>
      </c>
      <c r="O121">
        <f>IF(AND(pomiary__2[[#This Row],[czujnik3]]&gt;-10, pomiary__2[[#This Row],[czujnik3]]&lt;15),1,0)</f>
        <v>0</v>
      </c>
      <c r="P121">
        <f>IF(AND(pomiary__2[[#This Row],[czujnik4]]&gt;-10, pomiary__2[[#This Row],[czujnik4]]&lt;15),1,0)</f>
        <v>0</v>
      </c>
      <c r="Q121">
        <f>IF(AND(pomiary__2[[#This Row],[czujnik5]]&gt;-10, pomiary__2[[#This Row],[czujnik5]]&lt;15),1,0)</f>
        <v>0</v>
      </c>
      <c r="R121">
        <f>IF(AND(pomiary__2[[#This Row],[czujnik6]]&gt;-10, pomiary__2[[#This Row],[czujnik6]]&lt;15),1,0)</f>
        <v>0</v>
      </c>
      <c r="S121">
        <f>IF(AND(pomiary__2[[#This Row],[czujnik7]]&gt;-10, pomiary__2[[#This Row],[czujnik7]]&lt;15),1,0)</f>
        <v>0</v>
      </c>
      <c r="T121">
        <f>IF(AND(pomiary__2[[#This Row],[czujnik8]]&gt;-10, pomiary__2[[#This Row],[czujnik8]]&lt;15),1,0)</f>
        <v>0</v>
      </c>
      <c r="U121">
        <f>IF(AND(pomiary__2[[#This Row],[czujnik9]]&gt;-10, pomiary__2[[#This Row],[czujnik9]]&lt;15),1,0)</f>
        <v>0</v>
      </c>
      <c r="V121">
        <f>IF(AND(pomiary__2[[#This Row],[czujnik10]]&gt;-10, pomiary__2[[#This Row],[czujnik10]]&lt;15),1,0)</f>
        <v>0</v>
      </c>
      <c r="W121">
        <f>IF(AND(pomiary__2[[#This Row],[czujnik1]]&gt;15,pomiary__2[[#This Row],[czujnik1]]&lt;=20),1,0)</f>
        <v>0</v>
      </c>
      <c r="X121">
        <f>IF(AND(pomiary__2[[#This Row],[czujnik2]]&gt;15,pomiary__2[[#This Row],[czujnik2]]&lt;=20),1,0)</f>
        <v>0</v>
      </c>
      <c r="Y121">
        <f>IF(AND(pomiary__2[[#This Row],[czujnik3]]&gt;15,pomiary__2[[#This Row],[czujnik3]]&lt;=20),1,0)</f>
        <v>0</v>
      </c>
      <c r="Z121">
        <f>IF(AND(pomiary__2[[#This Row],[czujnik4]]&gt;15,pomiary__2[[#This Row],[czujnik4]]&lt;=20),1,0)</f>
        <v>0</v>
      </c>
      <c r="AA121">
        <f>IF(AND(pomiary__2[[#This Row],[czujnik5]]&gt;15,pomiary__2[[#This Row],[czujnik5]]&lt;=20),1,0)</f>
        <v>0</v>
      </c>
      <c r="AB121">
        <f>IF(AND(pomiary__2[[#This Row],[czujnik6]]&gt;15,pomiary__2[[#This Row],[czujnik6]]&lt;=20),1,0)</f>
        <v>0</v>
      </c>
      <c r="AC121">
        <f>IF(AND(pomiary__2[[#This Row],[czujnik7]]&gt;15,pomiary__2[[#This Row],[czujnik7]]&lt;=20),1,0)</f>
        <v>0</v>
      </c>
      <c r="AD121">
        <f>IF(AND(pomiary__2[[#This Row],[czujnik8]]&gt;15,pomiary__2[[#This Row],[czujnik8]]&lt;=20),1,0)</f>
        <v>0</v>
      </c>
      <c r="AE121">
        <f>IF(AND(pomiary__2[[#This Row],[czujnik9]]&gt;15,pomiary__2[[#This Row],[czujnik9]]&lt;=20),1,0)</f>
        <v>0</v>
      </c>
      <c r="AF121">
        <f>IF(AND(pomiary__2[[#This Row],[czujnik10]]&gt;15,pomiary__2[[#This Row],[czujnik10]]&lt;=20),1,0)</f>
        <v>0</v>
      </c>
    </row>
    <row r="122" spans="1:3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IF(AND(pomiary__2[[#This Row],[czujnik1]]&gt;-10, pomiary__2[[#This Row],[czujnik1]]&lt;15),1,0)</f>
        <v>0</v>
      </c>
      <c r="N122">
        <f>IF(AND(pomiary__2[[#This Row],[czujnik2]]&gt;-10, pomiary__2[[#This Row],[czujnik2]]&lt;15),1,0)</f>
        <v>0</v>
      </c>
      <c r="O122">
        <f>IF(AND(pomiary__2[[#This Row],[czujnik3]]&gt;-10, pomiary__2[[#This Row],[czujnik3]]&lt;15),1,0)</f>
        <v>0</v>
      </c>
      <c r="P122">
        <f>IF(AND(pomiary__2[[#This Row],[czujnik4]]&gt;-10, pomiary__2[[#This Row],[czujnik4]]&lt;15),1,0)</f>
        <v>0</v>
      </c>
      <c r="Q122">
        <f>IF(AND(pomiary__2[[#This Row],[czujnik5]]&gt;-10, pomiary__2[[#This Row],[czujnik5]]&lt;15),1,0)</f>
        <v>0</v>
      </c>
      <c r="R122">
        <f>IF(AND(pomiary__2[[#This Row],[czujnik6]]&gt;-10, pomiary__2[[#This Row],[czujnik6]]&lt;15),1,0)</f>
        <v>0</v>
      </c>
      <c r="S122">
        <f>IF(AND(pomiary__2[[#This Row],[czujnik7]]&gt;-10, pomiary__2[[#This Row],[czujnik7]]&lt;15),1,0)</f>
        <v>0</v>
      </c>
      <c r="T122">
        <f>IF(AND(pomiary__2[[#This Row],[czujnik8]]&gt;-10, pomiary__2[[#This Row],[czujnik8]]&lt;15),1,0)</f>
        <v>0</v>
      </c>
      <c r="U122">
        <f>IF(AND(pomiary__2[[#This Row],[czujnik9]]&gt;-10, pomiary__2[[#This Row],[czujnik9]]&lt;15),1,0)</f>
        <v>0</v>
      </c>
      <c r="V122">
        <f>IF(AND(pomiary__2[[#This Row],[czujnik10]]&gt;-10, pomiary__2[[#This Row],[czujnik10]]&lt;15),1,0)</f>
        <v>0</v>
      </c>
      <c r="W122">
        <f>IF(AND(pomiary__2[[#This Row],[czujnik1]]&gt;15,pomiary__2[[#This Row],[czujnik1]]&lt;=20),1,0)</f>
        <v>0</v>
      </c>
      <c r="X122">
        <f>IF(AND(pomiary__2[[#This Row],[czujnik2]]&gt;15,pomiary__2[[#This Row],[czujnik2]]&lt;=20),1,0)</f>
        <v>0</v>
      </c>
      <c r="Y122">
        <f>IF(AND(pomiary__2[[#This Row],[czujnik3]]&gt;15,pomiary__2[[#This Row],[czujnik3]]&lt;=20),1,0)</f>
        <v>0</v>
      </c>
      <c r="Z122">
        <f>IF(AND(pomiary__2[[#This Row],[czujnik4]]&gt;15,pomiary__2[[#This Row],[czujnik4]]&lt;=20),1,0)</f>
        <v>0</v>
      </c>
      <c r="AA122">
        <f>IF(AND(pomiary__2[[#This Row],[czujnik5]]&gt;15,pomiary__2[[#This Row],[czujnik5]]&lt;=20),1,0)</f>
        <v>0</v>
      </c>
      <c r="AB122">
        <f>IF(AND(pomiary__2[[#This Row],[czujnik6]]&gt;15,pomiary__2[[#This Row],[czujnik6]]&lt;=20),1,0)</f>
        <v>0</v>
      </c>
      <c r="AC122">
        <f>IF(AND(pomiary__2[[#This Row],[czujnik7]]&gt;15,pomiary__2[[#This Row],[czujnik7]]&lt;=20),1,0)</f>
        <v>0</v>
      </c>
      <c r="AD122">
        <f>IF(AND(pomiary__2[[#This Row],[czujnik8]]&gt;15,pomiary__2[[#This Row],[czujnik8]]&lt;=20),1,0)</f>
        <v>0</v>
      </c>
      <c r="AE122">
        <f>IF(AND(pomiary__2[[#This Row],[czujnik9]]&gt;15,pomiary__2[[#This Row],[czujnik9]]&lt;=20),1,0)</f>
        <v>0</v>
      </c>
      <c r="AF122">
        <f>IF(AND(pomiary__2[[#This Row],[czujnik10]]&gt;15,pomiary__2[[#This Row],[czujnik10]]&lt;=20),1,0)</f>
        <v>0</v>
      </c>
    </row>
    <row r="123" spans="1:3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IF(AND(pomiary__2[[#This Row],[czujnik1]]&gt;-10, pomiary__2[[#This Row],[czujnik1]]&lt;15),1,0)</f>
        <v>0</v>
      </c>
      <c r="N123">
        <f>IF(AND(pomiary__2[[#This Row],[czujnik2]]&gt;-10, pomiary__2[[#This Row],[czujnik2]]&lt;15),1,0)</f>
        <v>0</v>
      </c>
      <c r="O123">
        <f>IF(AND(pomiary__2[[#This Row],[czujnik3]]&gt;-10, pomiary__2[[#This Row],[czujnik3]]&lt;15),1,0)</f>
        <v>0</v>
      </c>
      <c r="P123">
        <f>IF(AND(pomiary__2[[#This Row],[czujnik4]]&gt;-10, pomiary__2[[#This Row],[czujnik4]]&lt;15),1,0)</f>
        <v>0</v>
      </c>
      <c r="Q123">
        <f>IF(AND(pomiary__2[[#This Row],[czujnik5]]&gt;-10, pomiary__2[[#This Row],[czujnik5]]&lt;15),1,0)</f>
        <v>0</v>
      </c>
      <c r="R123">
        <f>IF(AND(pomiary__2[[#This Row],[czujnik6]]&gt;-10, pomiary__2[[#This Row],[czujnik6]]&lt;15),1,0)</f>
        <v>0</v>
      </c>
      <c r="S123">
        <f>IF(AND(pomiary__2[[#This Row],[czujnik7]]&gt;-10, pomiary__2[[#This Row],[czujnik7]]&lt;15),1,0)</f>
        <v>0</v>
      </c>
      <c r="T123">
        <f>IF(AND(pomiary__2[[#This Row],[czujnik8]]&gt;-10, pomiary__2[[#This Row],[czujnik8]]&lt;15),1,0)</f>
        <v>0</v>
      </c>
      <c r="U123">
        <f>IF(AND(pomiary__2[[#This Row],[czujnik9]]&gt;-10, pomiary__2[[#This Row],[czujnik9]]&lt;15),1,0)</f>
        <v>0</v>
      </c>
      <c r="V123">
        <f>IF(AND(pomiary__2[[#This Row],[czujnik10]]&gt;-10, pomiary__2[[#This Row],[czujnik10]]&lt;15),1,0)</f>
        <v>0</v>
      </c>
      <c r="W123">
        <f>IF(AND(pomiary__2[[#This Row],[czujnik1]]&gt;15,pomiary__2[[#This Row],[czujnik1]]&lt;=20),1,0)</f>
        <v>0</v>
      </c>
      <c r="X123">
        <f>IF(AND(pomiary__2[[#This Row],[czujnik2]]&gt;15,pomiary__2[[#This Row],[czujnik2]]&lt;=20),1,0)</f>
        <v>0</v>
      </c>
      <c r="Y123">
        <f>IF(AND(pomiary__2[[#This Row],[czujnik3]]&gt;15,pomiary__2[[#This Row],[czujnik3]]&lt;=20),1,0)</f>
        <v>0</v>
      </c>
      <c r="Z123">
        <f>IF(AND(pomiary__2[[#This Row],[czujnik4]]&gt;15,pomiary__2[[#This Row],[czujnik4]]&lt;=20),1,0)</f>
        <v>0</v>
      </c>
      <c r="AA123">
        <f>IF(AND(pomiary__2[[#This Row],[czujnik5]]&gt;15,pomiary__2[[#This Row],[czujnik5]]&lt;=20),1,0)</f>
        <v>0</v>
      </c>
      <c r="AB123">
        <f>IF(AND(pomiary__2[[#This Row],[czujnik6]]&gt;15,pomiary__2[[#This Row],[czujnik6]]&lt;=20),1,0)</f>
        <v>0</v>
      </c>
      <c r="AC123">
        <f>IF(AND(pomiary__2[[#This Row],[czujnik7]]&gt;15,pomiary__2[[#This Row],[czujnik7]]&lt;=20),1,0)</f>
        <v>0</v>
      </c>
      <c r="AD123">
        <f>IF(AND(pomiary__2[[#This Row],[czujnik8]]&gt;15,pomiary__2[[#This Row],[czujnik8]]&lt;=20),1,0)</f>
        <v>0</v>
      </c>
      <c r="AE123">
        <f>IF(AND(pomiary__2[[#This Row],[czujnik9]]&gt;15,pomiary__2[[#This Row],[czujnik9]]&lt;=20),1,0)</f>
        <v>0</v>
      </c>
      <c r="AF123">
        <f>IF(AND(pomiary__2[[#This Row],[czujnik10]]&gt;15,pomiary__2[[#This Row],[czujnik10]]&lt;=20),1,0)</f>
        <v>0</v>
      </c>
    </row>
    <row r="124" spans="1:3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IF(AND(pomiary__2[[#This Row],[czujnik1]]&gt;-10, pomiary__2[[#This Row],[czujnik1]]&lt;15),1,0)</f>
        <v>0</v>
      </c>
      <c r="N124">
        <f>IF(AND(pomiary__2[[#This Row],[czujnik2]]&gt;-10, pomiary__2[[#This Row],[czujnik2]]&lt;15),1,0)</f>
        <v>0</v>
      </c>
      <c r="O124">
        <f>IF(AND(pomiary__2[[#This Row],[czujnik3]]&gt;-10, pomiary__2[[#This Row],[czujnik3]]&lt;15),1,0)</f>
        <v>0</v>
      </c>
      <c r="P124">
        <f>IF(AND(pomiary__2[[#This Row],[czujnik4]]&gt;-10, pomiary__2[[#This Row],[czujnik4]]&lt;15),1,0)</f>
        <v>0</v>
      </c>
      <c r="Q124">
        <f>IF(AND(pomiary__2[[#This Row],[czujnik5]]&gt;-10, pomiary__2[[#This Row],[czujnik5]]&lt;15),1,0)</f>
        <v>0</v>
      </c>
      <c r="R124">
        <f>IF(AND(pomiary__2[[#This Row],[czujnik6]]&gt;-10, pomiary__2[[#This Row],[czujnik6]]&lt;15),1,0)</f>
        <v>0</v>
      </c>
      <c r="S124">
        <f>IF(AND(pomiary__2[[#This Row],[czujnik7]]&gt;-10, pomiary__2[[#This Row],[czujnik7]]&lt;15),1,0)</f>
        <v>0</v>
      </c>
      <c r="T124">
        <f>IF(AND(pomiary__2[[#This Row],[czujnik8]]&gt;-10, pomiary__2[[#This Row],[czujnik8]]&lt;15),1,0)</f>
        <v>0</v>
      </c>
      <c r="U124">
        <f>IF(AND(pomiary__2[[#This Row],[czujnik9]]&gt;-10, pomiary__2[[#This Row],[czujnik9]]&lt;15),1,0)</f>
        <v>0</v>
      </c>
      <c r="V124">
        <f>IF(AND(pomiary__2[[#This Row],[czujnik10]]&gt;-10, pomiary__2[[#This Row],[czujnik10]]&lt;15),1,0)</f>
        <v>0</v>
      </c>
      <c r="W124">
        <f>IF(AND(pomiary__2[[#This Row],[czujnik1]]&gt;15,pomiary__2[[#This Row],[czujnik1]]&lt;=20),1,0)</f>
        <v>0</v>
      </c>
      <c r="X124">
        <f>IF(AND(pomiary__2[[#This Row],[czujnik2]]&gt;15,pomiary__2[[#This Row],[czujnik2]]&lt;=20),1,0)</f>
        <v>0</v>
      </c>
      <c r="Y124">
        <f>IF(AND(pomiary__2[[#This Row],[czujnik3]]&gt;15,pomiary__2[[#This Row],[czujnik3]]&lt;=20),1,0)</f>
        <v>0</v>
      </c>
      <c r="Z124">
        <f>IF(AND(pomiary__2[[#This Row],[czujnik4]]&gt;15,pomiary__2[[#This Row],[czujnik4]]&lt;=20),1,0)</f>
        <v>0</v>
      </c>
      <c r="AA124">
        <f>IF(AND(pomiary__2[[#This Row],[czujnik5]]&gt;15,pomiary__2[[#This Row],[czujnik5]]&lt;=20),1,0)</f>
        <v>0</v>
      </c>
      <c r="AB124">
        <f>IF(AND(pomiary__2[[#This Row],[czujnik6]]&gt;15,pomiary__2[[#This Row],[czujnik6]]&lt;=20),1,0)</f>
        <v>0</v>
      </c>
      <c r="AC124">
        <f>IF(AND(pomiary__2[[#This Row],[czujnik7]]&gt;15,pomiary__2[[#This Row],[czujnik7]]&lt;=20),1,0)</f>
        <v>0</v>
      </c>
      <c r="AD124">
        <f>IF(AND(pomiary__2[[#This Row],[czujnik8]]&gt;15,pomiary__2[[#This Row],[czujnik8]]&lt;=20),1,0)</f>
        <v>0</v>
      </c>
      <c r="AE124">
        <f>IF(AND(pomiary__2[[#This Row],[czujnik9]]&gt;15,pomiary__2[[#This Row],[czujnik9]]&lt;=20),1,0)</f>
        <v>0</v>
      </c>
      <c r="AF124">
        <f>IF(AND(pomiary__2[[#This Row],[czujnik10]]&gt;15,pomiary__2[[#This Row],[czujnik10]]&lt;=20),1,0)</f>
        <v>0</v>
      </c>
    </row>
    <row r="125" spans="1:3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IF(AND(pomiary__2[[#This Row],[czujnik1]]&gt;-10, pomiary__2[[#This Row],[czujnik1]]&lt;15),1,0)</f>
        <v>0</v>
      </c>
      <c r="N125">
        <f>IF(AND(pomiary__2[[#This Row],[czujnik2]]&gt;-10, pomiary__2[[#This Row],[czujnik2]]&lt;15),1,0)</f>
        <v>0</v>
      </c>
      <c r="O125">
        <f>IF(AND(pomiary__2[[#This Row],[czujnik3]]&gt;-10, pomiary__2[[#This Row],[czujnik3]]&lt;15),1,0)</f>
        <v>0</v>
      </c>
      <c r="P125">
        <f>IF(AND(pomiary__2[[#This Row],[czujnik4]]&gt;-10, pomiary__2[[#This Row],[czujnik4]]&lt;15),1,0)</f>
        <v>0</v>
      </c>
      <c r="Q125">
        <f>IF(AND(pomiary__2[[#This Row],[czujnik5]]&gt;-10, pomiary__2[[#This Row],[czujnik5]]&lt;15),1,0)</f>
        <v>0</v>
      </c>
      <c r="R125">
        <f>IF(AND(pomiary__2[[#This Row],[czujnik6]]&gt;-10, pomiary__2[[#This Row],[czujnik6]]&lt;15),1,0)</f>
        <v>0</v>
      </c>
      <c r="S125">
        <f>IF(AND(pomiary__2[[#This Row],[czujnik7]]&gt;-10, pomiary__2[[#This Row],[czujnik7]]&lt;15),1,0)</f>
        <v>0</v>
      </c>
      <c r="T125">
        <f>IF(AND(pomiary__2[[#This Row],[czujnik8]]&gt;-10, pomiary__2[[#This Row],[czujnik8]]&lt;15),1,0)</f>
        <v>0</v>
      </c>
      <c r="U125">
        <f>IF(AND(pomiary__2[[#This Row],[czujnik9]]&gt;-10, pomiary__2[[#This Row],[czujnik9]]&lt;15),1,0)</f>
        <v>0</v>
      </c>
      <c r="V125">
        <f>IF(AND(pomiary__2[[#This Row],[czujnik10]]&gt;-10, pomiary__2[[#This Row],[czujnik10]]&lt;15),1,0)</f>
        <v>0</v>
      </c>
      <c r="W125">
        <f>IF(AND(pomiary__2[[#This Row],[czujnik1]]&gt;15,pomiary__2[[#This Row],[czujnik1]]&lt;=20),1,0)</f>
        <v>0</v>
      </c>
      <c r="X125">
        <f>IF(AND(pomiary__2[[#This Row],[czujnik2]]&gt;15,pomiary__2[[#This Row],[czujnik2]]&lt;=20),1,0)</f>
        <v>0</v>
      </c>
      <c r="Y125">
        <f>IF(AND(pomiary__2[[#This Row],[czujnik3]]&gt;15,pomiary__2[[#This Row],[czujnik3]]&lt;=20),1,0)</f>
        <v>0</v>
      </c>
      <c r="Z125">
        <f>IF(AND(pomiary__2[[#This Row],[czujnik4]]&gt;15,pomiary__2[[#This Row],[czujnik4]]&lt;=20),1,0)</f>
        <v>0</v>
      </c>
      <c r="AA125">
        <f>IF(AND(pomiary__2[[#This Row],[czujnik5]]&gt;15,pomiary__2[[#This Row],[czujnik5]]&lt;=20),1,0)</f>
        <v>0</v>
      </c>
      <c r="AB125">
        <f>IF(AND(pomiary__2[[#This Row],[czujnik6]]&gt;15,pomiary__2[[#This Row],[czujnik6]]&lt;=20),1,0)</f>
        <v>0</v>
      </c>
      <c r="AC125">
        <f>IF(AND(pomiary__2[[#This Row],[czujnik7]]&gt;15,pomiary__2[[#This Row],[czujnik7]]&lt;=20),1,0)</f>
        <v>0</v>
      </c>
      <c r="AD125">
        <f>IF(AND(pomiary__2[[#This Row],[czujnik8]]&gt;15,pomiary__2[[#This Row],[czujnik8]]&lt;=20),1,0)</f>
        <v>0</v>
      </c>
      <c r="AE125">
        <f>IF(AND(pomiary__2[[#This Row],[czujnik9]]&gt;15,pomiary__2[[#This Row],[czujnik9]]&lt;=20),1,0)</f>
        <v>0</v>
      </c>
      <c r="AF125">
        <f>IF(AND(pomiary__2[[#This Row],[czujnik10]]&gt;15,pomiary__2[[#This Row],[czujnik10]]&lt;=20),1,0)</f>
        <v>0</v>
      </c>
    </row>
    <row r="126" spans="1:3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IF(AND(pomiary__2[[#This Row],[czujnik1]]&gt;-10, pomiary__2[[#This Row],[czujnik1]]&lt;15),1,0)</f>
        <v>0</v>
      </c>
      <c r="N126">
        <f>IF(AND(pomiary__2[[#This Row],[czujnik2]]&gt;-10, pomiary__2[[#This Row],[czujnik2]]&lt;15),1,0)</f>
        <v>0</v>
      </c>
      <c r="O126">
        <f>IF(AND(pomiary__2[[#This Row],[czujnik3]]&gt;-10, pomiary__2[[#This Row],[czujnik3]]&lt;15),1,0)</f>
        <v>0</v>
      </c>
      <c r="P126">
        <f>IF(AND(pomiary__2[[#This Row],[czujnik4]]&gt;-10, pomiary__2[[#This Row],[czujnik4]]&lt;15),1,0)</f>
        <v>0</v>
      </c>
      <c r="Q126">
        <f>IF(AND(pomiary__2[[#This Row],[czujnik5]]&gt;-10, pomiary__2[[#This Row],[czujnik5]]&lt;15),1,0)</f>
        <v>0</v>
      </c>
      <c r="R126">
        <f>IF(AND(pomiary__2[[#This Row],[czujnik6]]&gt;-10, pomiary__2[[#This Row],[czujnik6]]&lt;15),1,0)</f>
        <v>0</v>
      </c>
      <c r="S126">
        <f>IF(AND(pomiary__2[[#This Row],[czujnik7]]&gt;-10, pomiary__2[[#This Row],[czujnik7]]&lt;15),1,0)</f>
        <v>0</v>
      </c>
      <c r="T126">
        <f>IF(AND(pomiary__2[[#This Row],[czujnik8]]&gt;-10, pomiary__2[[#This Row],[czujnik8]]&lt;15),1,0)</f>
        <v>0</v>
      </c>
      <c r="U126">
        <f>IF(AND(pomiary__2[[#This Row],[czujnik9]]&gt;-10, pomiary__2[[#This Row],[czujnik9]]&lt;15),1,0)</f>
        <v>0</v>
      </c>
      <c r="V126">
        <f>IF(AND(pomiary__2[[#This Row],[czujnik10]]&gt;-10, pomiary__2[[#This Row],[czujnik10]]&lt;15),1,0)</f>
        <v>0</v>
      </c>
      <c r="W126">
        <f>IF(AND(pomiary__2[[#This Row],[czujnik1]]&gt;15,pomiary__2[[#This Row],[czujnik1]]&lt;=20),1,0)</f>
        <v>0</v>
      </c>
      <c r="X126">
        <f>IF(AND(pomiary__2[[#This Row],[czujnik2]]&gt;15,pomiary__2[[#This Row],[czujnik2]]&lt;=20),1,0)</f>
        <v>0</v>
      </c>
      <c r="Y126">
        <f>IF(AND(pomiary__2[[#This Row],[czujnik3]]&gt;15,pomiary__2[[#This Row],[czujnik3]]&lt;=20),1,0)</f>
        <v>0</v>
      </c>
      <c r="Z126">
        <f>IF(AND(pomiary__2[[#This Row],[czujnik4]]&gt;15,pomiary__2[[#This Row],[czujnik4]]&lt;=20),1,0)</f>
        <v>0</v>
      </c>
      <c r="AA126">
        <f>IF(AND(pomiary__2[[#This Row],[czujnik5]]&gt;15,pomiary__2[[#This Row],[czujnik5]]&lt;=20),1,0)</f>
        <v>0</v>
      </c>
      <c r="AB126">
        <f>IF(AND(pomiary__2[[#This Row],[czujnik6]]&gt;15,pomiary__2[[#This Row],[czujnik6]]&lt;=20),1,0)</f>
        <v>0</v>
      </c>
      <c r="AC126">
        <f>IF(AND(pomiary__2[[#This Row],[czujnik7]]&gt;15,pomiary__2[[#This Row],[czujnik7]]&lt;=20),1,0)</f>
        <v>0</v>
      </c>
      <c r="AD126">
        <f>IF(AND(pomiary__2[[#This Row],[czujnik8]]&gt;15,pomiary__2[[#This Row],[czujnik8]]&lt;=20),1,0)</f>
        <v>0</v>
      </c>
      <c r="AE126">
        <f>IF(AND(pomiary__2[[#This Row],[czujnik9]]&gt;15,pomiary__2[[#This Row],[czujnik9]]&lt;=20),1,0)</f>
        <v>0</v>
      </c>
      <c r="AF126">
        <f>IF(AND(pomiary__2[[#This Row],[czujnik10]]&gt;15,pomiary__2[[#This Row],[czujnik10]]&lt;=20),1,0)</f>
        <v>0</v>
      </c>
    </row>
    <row r="127" spans="1:3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IF(AND(pomiary__2[[#This Row],[czujnik1]]&gt;-10, pomiary__2[[#This Row],[czujnik1]]&lt;15),1,0)</f>
        <v>0</v>
      </c>
      <c r="N127">
        <f>IF(AND(pomiary__2[[#This Row],[czujnik2]]&gt;-10, pomiary__2[[#This Row],[czujnik2]]&lt;15),1,0)</f>
        <v>0</v>
      </c>
      <c r="O127">
        <f>IF(AND(pomiary__2[[#This Row],[czujnik3]]&gt;-10, pomiary__2[[#This Row],[czujnik3]]&lt;15),1,0)</f>
        <v>0</v>
      </c>
      <c r="P127">
        <f>IF(AND(pomiary__2[[#This Row],[czujnik4]]&gt;-10, pomiary__2[[#This Row],[czujnik4]]&lt;15),1,0)</f>
        <v>0</v>
      </c>
      <c r="Q127">
        <f>IF(AND(pomiary__2[[#This Row],[czujnik5]]&gt;-10, pomiary__2[[#This Row],[czujnik5]]&lt;15),1,0)</f>
        <v>0</v>
      </c>
      <c r="R127">
        <f>IF(AND(pomiary__2[[#This Row],[czujnik6]]&gt;-10, pomiary__2[[#This Row],[czujnik6]]&lt;15),1,0)</f>
        <v>0</v>
      </c>
      <c r="S127">
        <f>IF(AND(pomiary__2[[#This Row],[czujnik7]]&gt;-10, pomiary__2[[#This Row],[czujnik7]]&lt;15),1,0)</f>
        <v>0</v>
      </c>
      <c r="T127">
        <f>IF(AND(pomiary__2[[#This Row],[czujnik8]]&gt;-10, pomiary__2[[#This Row],[czujnik8]]&lt;15),1,0)</f>
        <v>0</v>
      </c>
      <c r="U127">
        <f>IF(AND(pomiary__2[[#This Row],[czujnik9]]&gt;-10, pomiary__2[[#This Row],[czujnik9]]&lt;15),1,0)</f>
        <v>0</v>
      </c>
      <c r="V127">
        <f>IF(AND(pomiary__2[[#This Row],[czujnik10]]&gt;-10, pomiary__2[[#This Row],[czujnik10]]&lt;15),1,0)</f>
        <v>0</v>
      </c>
      <c r="W127">
        <f>IF(AND(pomiary__2[[#This Row],[czujnik1]]&gt;15,pomiary__2[[#This Row],[czujnik1]]&lt;=20),1,0)</f>
        <v>0</v>
      </c>
      <c r="X127">
        <f>IF(AND(pomiary__2[[#This Row],[czujnik2]]&gt;15,pomiary__2[[#This Row],[czujnik2]]&lt;=20),1,0)</f>
        <v>0</v>
      </c>
      <c r="Y127">
        <f>IF(AND(pomiary__2[[#This Row],[czujnik3]]&gt;15,pomiary__2[[#This Row],[czujnik3]]&lt;=20),1,0)</f>
        <v>0</v>
      </c>
      <c r="Z127">
        <f>IF(AND(pomiary__2[[#This Row],[czujnik4]]&gt;15,pomiary__2[[#This Row],[czujnik4]]&lt;=20),1,0)</f>
        <v>0</v>
      </c>
      <c r="AA127">
        <f>IF(AND(pomiary__2[[#This Row],[czujnik5]]&gt;15,pomiary__2[[#This Row],[czujnik5]]&lt;=20),1,0)</f>
        <v>0</v>
      </c>
      <c r="AB127">
        <f>IF(AND(pomiary__2[[#This Row],[czujnik6]]&gt;15,pomiary__2[[#This Row],[czujnik6]]&lt;=20),1,0)</f>
        <v>0</v>
      </c>
      <c r="AC127">
        <f>IF(AND(pomiary__2[[#This Row],[czujnik7]]&gt;15,pomiary__2[[#This Row],[czujnik7]]&lt;=20),1,0)</f>
        <v>0</v>
      </c>
      <c r="AD127">
        <f>IF(AND(pomiary__2[[#This Row],[czujnik8]]&gt;15,pomiary__2[[#This Row],[czujnik8]]&lt;=20),1,0)</f>
        <v>0</v>
      </c>
      <c r="AE127">
        <f>IF(AND(pomiary__2[[#This Row],[czujnik9]]&gt;15,pomiary__2[[#This Row],[czujnik9]]&lt;=20),1,0)</f>
        <v>0</v>
      </c>
      <c r="AF127">
        <f>IF(AND(pomiary__2[[#This Row],[czujnik10]]&gt;15,pomiary__2[[#This Row],[czujnik10]]&lt;=20),1,0)</f>
        <v>0</v>
      </c>
    </row>
    <row r="128" spans="1:3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IF(AND(pomiary__2[[#This Row],[czujnik1]]&gt;-10, pomiary__2[[#This Row],[czujnik1]]&lt;15),1,0)</f>
        <v>0</v>
      </c>
      <c r="N128">
        <f>IF(AND(pomiary__2[[#This Row],[czujnik2]]&gt;-10, pomiary__2[[#This Row],[czujnik2]]&lt;15),1,0)</f>
        <v>0</v>
      </c>
      <c r="O128">
        <f>IF(AND(pomiary__2[[#This Row],[czujnik3]]&gt;-10, pomiary__2[[#This Row],[czujnik3]]&lt;15),1,0)</f>
        <v>0</v>
      </c>
      <c r="P128">
        <f>IF(AND(pomiary__2[[#This Row],[czujnik4]]&gt;-10, pomiary__2[[#This Row],[czujnik4]]&lt;15),1,0)</f>
        <v>0</v>
      </c>
      <c r="Q128">
        <f>IF(AND(pomiary__2[[#This Row],[czujnik5]]&gt;-10, pomiary__2[[#This Row],[czujnik5]]&lt;15),1,0)</f>
        <v>0</v>
      </c>
      <c r="R128">
        <f>IF(AND(pomiary__2[[#This Row],[czujnik6]]&gt;-10, pomiary__2[[#This Row],[czujnik6]]&lt;15),1,0)</f>
        <v>0</v>
      </c>
      <c r="S128">
        <f>IF(AND(pomiary__2[[#This Row],[czujnik7]]&gt;-10, pomiary__2[[#This Row],[czujnik7]]&lt;15),1,0)</f>
        <v>0</v>
      </c>
      <c r="T128">
        <f>IF(AND(pomiary__2[[#This Row],[czujnik8]]&gt;-10, pomiary__2[[#This Row],[czujnik8]]&lt;15),1,0)</f>
        <v>0</v>
      </c>
      <c r="U128">
        <f>IF(AND(pomiary__2[[#This Row],[czujnik9]]&gt;-10, pomiary__2[[#This Row],[czujnik9]]&lt;15),1,0)</f>
        <v>0</v>
      </c>
      <c r="V128">
        <f>IF(AND(pomiary__2[[#This Row],[czujnik10]]&gt;-10, pomiary__2[[#This Row],[czujnik10]]&lt;15),1,0)</f>
        <v>0</v>
      </c>
      <c r="W128">
        <f>IF(AND(pomiary__2[[#This Row],[czujnik1]]&gt;15,pomiary__2[[#This Row],[czujnik1]]&lt;=20),1,0)</f>
        <v>0</v>
      </c>
      <c r="X128">
        <f>IF(AND(pomiary__2[[#This Row],[czujnik2]]&gt;15,pomiary__2[[#This Row],[czujnik2]]&lt;=20),1,0)</f>
        <v>0</v>
      </c>
      <c r="Y128">
        <f>IF(AND(pomiary__2[[#This Row],[czujnik3]]&gt;15,pomiary__2[[#This Row],[czujnik3]]&lt;=20),1,0)</f>
        <v>0</v>
      </c>
      <c r="Z128">
        <f>IF(AND(pomiary__2[[#This Row],[czujnik4]]&gt;15,pomiary__2[[#This Row],[czujnik4]]&lt;=20),1,0)</f>
        <v>0</v>
      </c>
      <c r="AA128">
        <f>IF(AND(pomiary__2[[#This Row],[czujnik5]]&gt;15,pomiary__2[[#This Row],[czujnik5]]&lt;=20),1,0)</f>
        <v>0</v>
      </c>
      <c r="AB128">
        <f>IF(AND(pomiary__2[[#This Row],[czujnik6]]&gt;15,pomiary__2[[#This Row],[czujnik6]]&lt;=20),1,0)</f>
        <v>0</v>
      </c>
      <c r="AC128">
        <f>IF(AND(pomiary__2[[#This Row],[czujnik7]]&gt;15,pomiary__2[[#This Row],[czujnik7]]&lt;=20),1,0)</f>
        <v>0</v>
      </c>
      <c r="AD128">
        <f>IF(AND(pomiary__2[[#This Row],[czujnik8]]&gt;15,pomiary__2[[#This Row],[czujnik8]]&lt;=20),1,0)</f>
        <v>0</v>
      </c>
      <c r="AE128">
        <f>IF(AND(pomiary__2[[#This Row],[czujnik9]]&gt;15,pomiary__2[[#This Row],[czujnik9]]&lt;=20),1,0)</f>
        <v>0</v>
      </c>
      <c r="AF128">
        <f>IF(AND(pomiary__2[[#This Row],[czujnik10]]&gt;15,pomiary__2[[#This Row],[czujnik10]]&lt;=20),1,0)</f>
        <v>0</v>
      </c>
    </row>
    <row r="129" spans="1:3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IF(AND(pomiary__2[[#This Row],[czujnik1]]&gt;-10, pomiary__2[[#This Row],[czujnik1]]&lt;15),1,0)</f>
        <v>0</v>
      </c>
      <c r="N129">
        <f>IF(AND(pomiary__2[[#This Row],[czujnik2]]&gt;-10, pomiary__2[[#This Row],[czujnik2]]&lt;15),1,0)</f>
        <v>0</v>
      </c>
      <c r="O129">
        <f>IF(AND(pomiary__2[[#This Row],[czujnik3]]&gt;-10, pomiary__2[[#This Row],[czujnik3]]&lt;15),1,0)</f>
        <v>0</v>
      </c>
      <c r="P129">
        <f>IF(AND(pomiary__2[[#This Row],[czujnik4]]&gt;-10, pomiary__2[[#This Row],[czujnik4]]&lt;15),1,0)</f>
        <v>0</v>
      </c>
      <c r="Q129">
        <f>IF(AND(pomiary__2[[#This Row],[czujnik5]]&gt;-10, pomiary__2[[#This Row],[czujnik5]]&lt;15),1,0)</f>
        <v>0</v>
      </c>
      <c r="R129">
        <f>IF(AND(pomiary__2[[#This Row],[czujnik6]]&gt;-10, pomiary__2[[#This Row],[czujnik6]]&lt;15),1,0)</f>
        <v>0</v>
      </c>
      <c r="S129">
        <f>IF(AND(pomiary__2[[#This Row],[czujnik7]]&gt;-10, pomiary__2[[#This Row],[czujnik7]]&lt;15),1,0)</f>
        <v>0</v>
      </c>
      <c r="T129">
        <f>IF(AND(pomiary__2[[#This Row],[czujnik8]]&gt;-10, pomiary__2[[#This Row],[czujnik8]]&lt;15),1,0)</f>
        <v>0</v>
      </c>
      <c r="U129">
        <f>IF(AND(pomiary__2[[#This Row],[czujnik9]]&gt;-10, pomiary__2[[#This Row],[czujnik9]]&lt;15),1,0)</f>
        <v>0</v>
      </c>
      <c r="V129">
        <f>IF(AND(pomiary__2[[#This Row],[czujnik10]]&gt;-10, pomiary__2[[#This Row],[czujnik10]]&lt;15),1,0)</f>
        <v>0</v>
      </c>
      <c r="W129">
        <f>IF(AND(pomiary__2[[#This Row],[czujnik1]]&gt;15,pomiary__2[[#This Row],[czujnik1]]&lt;=20),1,0)</f>
        <v>0</v>
      </c>
      <c r="X129">
        <f>IF(AND(pomiary__2[[#This Row],[czujnik2]]&gt;15,pomiary__2[[#This Row],[czujnik2]]&lt;=20),1,0)</f>
        <v>1</v>
      </c>
      <c r="Y129">
        <f>IF(AND(pomiary__2[[#This Row],[czujnik3]]&gt;15,pomiary__2[[#This Row],[czujnik3]]&lt;=20),1,0)</f>
        <v>0</v>
      </c>
      <c r="Z129">
        <f>IF(AND(pomiary__2[[#This Row],[czujnik4]]&gt;15,pomiary__2[[#This Row],[czujnik4]]&lt;=20),1,0)</f>
        <v>0</v>
      </c>
      <c r="AA129">
        <f>IF(AND(pomiary__2[[#This Row],[czujnik5]]&gt;15,pomiary__2[[#This Row],[czujnik5]]&lt;=20),1,0)</f>
        <v>0</v>
      </c>
      <c r="AB129">
        <f>IF(AND(pomiary__2[[#This Row],[czujnik6]]&gt;15,pomiary__2[[#This Row],[czujnik6]]&lt;=20),1,0)</f>
        <v>0</v>
      </c>
      <c r="AC129">
        <f>IF(AND(pomiary__2[[#This Row],[czujnik7]]&gt;15,pomiary__2[[#This Row],[czujnik7]]&lt;=20),1,0)</f>
        <v>0</v>
      </c>
      <c r="AD129">
        <f>IF(AND(pomiary__2[[#This Row],[czujnik8]]&gt;15,pomiary__2[[#This Row],[czujnik8]]&lt;=20),1,0)</f>
        <v>0</v>
      </c>
      <c r="AE129">
        <f>IF(AND(pomiary__2[[#This Row],[czujnik9]]&gt;15,pomiary__2[[#This Row],[czujnik9]]&lt;=20),1,0)</f>
        <v>0</v>
      </c>
      <c r="AF129">
        <f>IF(AND(pomiary__2[[#This Row],[czujnik10]]&gt;15,pomiary__2[[#This Row],[czujnik10]]&lt;=20),1,0)</f>
        <v>0</v>
      </c>
    </row>
    <row r="130" spans="1:3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IF(AND(pomiary__2[[#This Row],[czujnik1]]&gt;-10, pomiary__2[[#This Row],[czujnik1]]&lt;15),1,0)</f>
        <v>0</v>
      </c>
      <c r="N130">
        <f>IF(AND(pomiary__2[[#This Row],[czujnik2]]&gt;-10, pomiary__2[[#This Row],[czujnik2]]&lt;15),1,0)</f>
        <v>0</v>
      </c>
      <c r="O130">
        <f>IF(AND(pomiary__2[[#This Row],[czujnik3]]&gt;-10, pomiary__2[[#This Row],[czujnik3]]&lt;15),1,0)</f>
        <v>0</v>
      </c>
      <c r="P130">
        <f>IF(AND(pomiary__2[[#This Row],[czujnik4]]&gt;-10, pomiary__2[[#This Row],[czujnik4]]&lt;15),1,0)</f>
        <v>0</v>
      </c>
      <c r="Q130">
        <f>IF(AND(pomiary__2[[#This Row],[czujnik5]]&gt;-10, pomiary__2[[#This Row],[czujnik5]]&lt;15),1,0)</f>
        <v>0</v>
      </c>
      <c r="R130">
        <f>IF(AND(pomiary__2[[#This Row],[czujnik6]]&gt;-10, pomiary__2[[#This Row],[czujnik6]]&lt;15),1,0)</f>
        <v>0</v>
      </c>
      <c r="S130">
        <f>IF(AND(pomiary__2[[#This Row],[czujnik7]]&gt;-10, pomiary__2[[#This Row],[czujnik7]]&lt;15),1,0)</f>
        <v>0</v>
      </c>
      <c r="T130">
        <f>IF(AND(pomiary__2[[#This Row],[czujnik8]]&gt;-10, pomiary__2[[#This Row],[czujnik8]]&lt;15),1,0)</f>
        <v>0</v>
      </c>
      <c r="U130">
        <f>IF(AND(pomiary__2[[#This Row],[czujnik9]]&gt;-10, pomiary__2[[#This Row],[czujnik9]]&lt;15),1,0)</f>
        <v>0</v>
      </c>
      <c r="V130">
        <f>IF(AND(pomiary__2[[#This Row],[czujnik10]]&gt;-10, pomiary__2[[#This Row],[czujnik10]]&lt;15),1,0)</f>
        <v>0</v>
      </c>
      <c r="W130">
        <f>IF(AND(pomiary__2[[#This Row],[czujnik1]]&gt;15,pomiary__2[[#This Row],[czujnik1]]&lt;=20),1,0)</f>
        <v>0</v>
      </c>
      <c r="X130">
        <f>IF(AND(pomiary__2[[#This Row],[czujnik2]]&gt;15,pomiary__2[[#This Row],[czujnik2]]&lt;=20),1,0)</f>
        <v>0</v>
      </c>
      <c r="Y130">
        <f>IF(AND(pomiary__2[[#This Row],[czujnik3]]&gt;15,pomiary__2[[#This Row],[czujnik3]]&lt;=20),1,0)</f>
        <v>0</v>
      </c>
      <c r="Z130">
        <f>IF(AND(pomiary__2[[#This Row],[czujnik4]]&gt;15,pomiary__2[[#This Row],[czujnik4]]&lt;=20),1,0)</f>
        <v>0</v>
      </c>
      <c r="AA130">
        <f>IF(AND(pomiary__2[[#This Row],[czujnik5]]&gt;15,pomiary__2[[#This Row],[czujnik5]]&lt;=20),1,0)</f>
        <v>0</v>
      </c>
      <c r="AB130">
        <f>IF(AND(pomiary__2[[#This Row],[czujnik6]]&gt;15,pomiary__2[[#This Row],[czujnik6]]&lt;=20),1,0)</f>
        <v>0</v>
      </c>
      <c r="AC130">
        <f>IF(AND(pomiary__2[[#This Row],[czujnik7]]&gt;15,pomiary__2[[#This Row],[czujnik7]]&lt;=20),1,0)</f>
        <v>0</v>
      </c>
      <c r="AD130">
        <f>IF(AND(pomiary__2[[#This Row],[czujnik8]]&gt;15,pomiary__2[[#This Row],[czujnik8]]&lt;=20),1,0)</f>
        <v>0</v>
      </c>
      <c r="AE130">
        <f>IF(AND(pomiary__2[[#This Row],[czujnik9]]&gt;15,pomiary__2[[#This Row],[czujnik9]]&lt;=20),1,0)</f>
        <v>0</v>
      </c>
      <c r="AF130">
        <f>IF(AND(pomiary__2[[#This Row],[czujnik10]]&gt;15,pomiary__2[[#This Row],[czujnik10]]&lt;=20),1,0)</f>
        <v>0</v>
      </c>
    </row>
    <row r="131" spans="1:3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IF(AND(pomiary__2[[#This Row],[czujnik1]]&gt;-10, pomiary__2[[#This Row],[czujnik1]]&lt;15),1,0)</f>
        <v>0</v>
      </c>
      <c r="N131">
        <f>IF(AND(pomiary__2[[#This Row],[czujnik2]]&gt;-10, pomiary__2[[#This Row],[czujnik2]]&lt;15),1,0)</f>
        <v>0</v>
      </c>
      <c r="O131">
        <f>IF(AND(pomiary__2[[#This Row],[czujnik3]]&gt;-10, pomiary__2[[#This Row],[czujnik3]]&lt;15),1,0)</f>
        <v>0</v>
      </c>
      <c r="P131">
        <f>IF(AND(pomiary__2[[#This Row],[czujnik4]]&gt;-10, pomiary__2[[#This Row],[czujnik4]]&lt;15),1,0)</f>
        <v>0</v>
      </c>
      <c r="Q131">
        <f>IF(AND(pomiary__2[[#This Row],[czujnik5]]&gt;-10, pomiary__2[[#This Row],[czujnik5]]&lt;15),1,0)</f>
        <v>0</v>
      </c>
      <c r="R131">
        <f>IF(AND(pomiary__2[[#This Row],[czujnik6]]&gt;-10, pomiary__2[[#This Row],[czujnik6]]&lt;15),1,0)</f>
        <v>0</v>
      </c>
      <c r="S131">
        <f>IF(AND(pomiary__2[[#This Row],[czujnik7]]&gt;-10, pomiary__2[[#This Row],[czujnik7]]&lt;15),1,0)</f>
        <v>0</v>
      </c>
      <c r="T131">
        <f>IF(AND(pomiary__2[[#This Row],[czujnik8]]&gt;-10, pomiary__2[[#This Row],[czujnik8]]&lt;15),1,0)</f>
        <v>0</v>
      </c>
      <c r="U131">
        <f>IF(AND(pomiary__2[[#This Row],[czujnik9]]&gt;-10, pomiary__2[[#This Row],[czujnik9]]&lt;15),1,0)</f>
        <v>0</v>
      </c>
      <c r="V131">
        <f>IF(AND(pomiary__2[[#This Row],[czujnik10]]&gt;-10, pomiary__2[[#This Row],[czujnik10]]&lt;15),1,0)</f>
        <v>0</v>
      </c>
      <c r="W131">
        <f>IF(AND(pomiary__2[[#This Row],[czujnik1]]&gt;15,pomiary__2[[#This Row],[czujnik1]]&lt;=20),1,0)</f>
        <v>0</v>
      </c>
      <c r="X131">
        <f>IF(AND(pomiary__2[[#This Row],[czujnik2]]&gt;15,pomiary__2[[#This Row],[czujnik2]]&lt;=20),1,0)</f>
        <v>0</v>
      </c>
      <c r="Y131">
        <f>IF(AND(pomiary__2[[#This Row],[czujnik3]]&gt;15,pomiary__2[[#This Row],[czujnik3]]&lt;=20),1,0)</f>
        <v>0</v>
      </c>
      <c r="Z131">
        <f>IF(AND(pomiary__2[[#This Row],[czujnik4]]&gt;15,pomiary__2[[#This Row],[czujnik4]]&lt;=20),1,0)</f>
        <v>0</v>
      </c>
      <c r="AA131">
        <f>IF(AND(pomiary__2[[#This Row],[czujnik5]]&gt;15,pomiary__2[[#This Row],[czujnik5]]&lt;=20),1,0)</f>
        <v>0</v>
      </c>
      <c r="AB131">
        <f>IF(AND(pomiary__2[[#This Row],[czujnik6]]&gt;15,pomiary__2[[#This Row],[czujnik6]]&lt;=20),1,0)</f>
        <v>0</v>
      </c>
      <c r="AC131">
        <f>IF(AND(pomiary__2[[#This Row],[czujnik7]]&gt;15,pomiary__2[[#This Row],[czujnik7]]&lt;=20),1,0)</f>
        <v>0</v>
      </c>
      <c r="AD131">
        <f>IF(AND(pomiary__2[[#This Row],[czujnik8]]&gt;15,pomiary__2[[#This Row],[czujnik8]]&lt;=20),1,0)</f>
        <v>0</v>
      </c>
      <c r="AE131">
        <f>IF(AND(pomiary__2[[#This Row],[czujnik9]]&gt;15,pomiary__2[[#This Row],[czujnik9]]&lt;=20),1,0)</f>
        <v>0</v>
      </c>
      <c r="AF131">
        <f>IF(AND(pomiary__2[[#This Row],[czujnik10]]&gt;15,pomiary__2[[#This Row],[czujnik10]]&lt;=20),1,0)</f>
        <v>0</v>
      </c>
    </row>
    <row r="132" spans="1:3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IF(AND(pomiary__2[[#This Row],[czujnik1]]&gt;-10, pomiary__2[[#This Row],[czujnik1]]&lt;15),1,0)</f>
        <v>0</v>
      </c>
      <c r="N132">
        <f>IF(AND(pomiary__2[[#This Row],[czujnik2]]&gt;-10, pomiary__2[[#This Row],[czujnik2]]&lt;15),1,0)</f>
        <v>0</v>
      </c>
      <c r="O132">
        <f>IF(AND(pomiary__2[[#This Row],[czujnik3]]&gt;-10, pomiary__2[[#This Row],[czujnik3]]&lt;15),1,0)</f>
        <v>0</v>
      </c>
      <c r="P132">
        <f>IF(AND(pomiary__2[[#This Row],[czujnik4]]&gt;-10, pomiary__2[[#This Row],[czujnik4]]&lt;15),1,0)</f>
        <v>0</v>
      </c>
      <c r="Q132">
        <f>IF(AND(pomiary__2[[#This Row],[czujnik5]]&gt;-10, pomiary__2[[#This Row],[czujnik5]]&lt;15),1,0)</f>
        <v>0</v>
      </c>
      <c r="R132">
        <f>IF(AND(pomiary__2[[#This Row],[czujnik6]]&gt;-10, pomiary__2[[#This Row],[czujnik6]]&lt;15),1,0)</f>
        <v>0</v>
      </c>
      <c r="S132">
        <f>IF(AND(pomiary__2[[#This Row],[czujnik7]]&gt;-10, pomiary__2[[#This Row],[czujnik7]]&lt;15),1,0)</f>
        <v>0</v>
      </c>
      <c r="T132">
        <f>IF(AND(pomiary__2[[#This Row],[czujnik8]]&gt;-10, pomiary__2[[#This Row],[czujnik8]]&lt;15),1,0)</f>
        <v>0</v>
      </c>
      <c r="U132">
        <f>IF(AND(pomiary__2[[#This Row],[czujnik9]]&gt;-10, pomiary__2[[#This Row],[czujnik9]]&lt;15),1,0)</f>
        <v>0</v>
      </c>
      <c r="V132">
        <f>IF(AND(pomiary__2[[#This Row],[czujnik10]]&gt;-10, pomiary__2[[#This Row],[czujnik10]]&lt;15),1,0)</f>
        <v>0</v>
      </c>
      <c r="W132">
        <f>IF(AND(pomiary__2[[#This Row],[czujnik1]]&gt;15,pomiary__2[[#This Row],[czujnik1]]&lt;=20),1,0)</f>
        <v>0</v>
      </c>
      <c r="X132">
        <f>IF(AND(pomiary__2[[#This Row],[czujnik2]]&gt;15,pomiary__2[[#This Row],[czujnik2]]&lt;=20),1,0)</f>
        <v>0</v>
      </c>
      <c r="Y132">
        <f>IF(AND(pomiary__2[[#This Row],[czujnik3]]&gt;15,pomiary__2[[#This Row],[czujnik3]]&lt;=20),1,0)</f>
        <v>0</v>
      </c>
      <c r="Z132">
        <f>IF(AND(pomiary__2[[#This Row],[czujnik4]]&gt;15,pomiary__2[[#This Row],[czujnik4]]&lt;=20),1,0)</f>
        <v>0</v>
      </c>
      <c r="AA132">
        <f>IF(AND(pomiary__2[[#This Row],[czujnik5]]&gt;15,pomiary__2[[#This Row],[czujnik5]]&lt;=20),1,0)</f>
        <v>0</v>
      </c>
      <c r="AB132">
        <f>IF(AND(pomiary__2[[#This Row],[czujnik6]]&gt;15,pomiary__2[[#This Row],[czujnik6]]&lt;=20),1,0)</f>
        <v>0</v>
      </c>
      <c r="AC132">
        <f>IF(AND(pomiary__2[[#This Row],[czujnik7]]&gt;15,pomiary__2[[#This Row],[czujnik7]]&lt;=20),1,0)</f>
        <v>0</v>
      </c>
      <c r="AD132">
        <f>IF(AND(pomiary__2[[#This Row],[czujnik8]]&gt;15,pomiary__2[[#This Row],[czujnik8]]&lt;=20),1,0)</f>
        <v>0</v>
      </c>
      <c r="AE132">
        <f>IF(AND(pomiary__2[[#This Row],[czujnik9]]&gt;15,pomiary__2[[#This Row],[czujnik9]]&lt;=20),1,0)</f>
        <v>0</v>
      </c>
      <c r="AF132">
        <f>IF(AND(pomiary__2[[#This Row],[czujnik10]]&gt;15,pomiary__2[[#This Row],[czujnik10]]&lt;=20),1,0)</f>
        <v>0</v>
      </c>
    </row>
    <row r="133" spans="1:3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IF(AND(pomiary__2[[#This Row],[czujnik1]]&gt;-10, pomiary__2[[#This Row],[czujnik1]]&lt;15),1,0)</f>
        <v>0</v>
      </c>
      <c r="N133">
        <f>IF(AND(pomiary__2[[#This Row],[czujnik2]]&gt;-10, pomiary__2[[#This Row],[czujnik2]]&lt;15),1,0)</f>
        <v>0</v>
      </c>
      <c r="O133">
        <f>IF(AND(pomiary__2[[#This Row],[czujnik3]]&gt;-10, pomiary__2[[#This Row],[czujnik3]]&lt;15),1,0)</f>
        <v>0</v>
      </c>
      <c r="P133">
        <f>IF(AND(pomiary__2[[#This Row],[czujnik4]]&gt;-10, pomiary__2[[#This Row],[czujnik4]]&lt;15),1,0)</f>
        <v>0</v>
      </c>
      <c r="Q133">
        <f>IF(AND(pomiary__2[[#This Row],[czujnik5]]&gt;-10, pomiary__2[[#This Row],[czujnik5]]&lt;15),1,0)</f>
        <v>0</v>
      </c>
      <c r="R133">
        <f>IF(AND(pomiary__2[[#This Row],[czujnik6]]&gt;-10, pomiary__2[[#This Row],[czujnik6]]&lt;15),1,0)</f>
        <v>0</v>
      </c>
      <c r="S133">
        <f>IF(AND(pomiary__2[[#This Row],[czujnik7]]&gt;-10, pomiary__2[[#This Row],[czujnik7]]&lt;15),1,0)</f>
        <v>0</v>
      </c>
      <c r="T133">
        <f>IF(AND(pomiary__2[[#This Row],[czujnik8]]&gt;-10, pomiary__2[[#This Row],[czujnik8]]&lt;15),1,0)</f>
        <v>0</v>
      </c>
      <c r="U133">
        <f>IF(AND(pomiary__2[[#This Row],[czujnik9]]&gt;-10, pomiary__2[[#This Row],[czujnik9]]&lt;15),1,0)</f>
        <v>0</v>
      </c>
      <c r="V133">
        <f>IF(AND(pomiary__2[[#This Row],[czujnik10]]&gt;-10, pomiary__2[[#This Row],[czujnik10]]&lt;15),1,0)</f>
        <v>0</v>
      </c>
      <c r="W133">
        <f>IF(AND(pomiary__2[[#This Row],[czujnik1]]&gt;15,pomiary__2[[#This Row],[czujnik1]]&lt;=20),1,0)</f>
        <v>0</v>
      </c>
      <c r="X133">
        <f>IF(AND(pomiary__2[[#This Row],[czujnik2]]&gt;15,pomiary__2[[#This Row],[czujnik2]]&lt;=20),1,0)</f>
        <v>0</v>
      </c>
      <c r="Y133">
        <f>IF(AND(pomiary__2[[#This Row],[czujnik3]]&gt;15,pomiary__2[[#This Row],[czujnik3]]&lt;=20),1,0)</f>
        <v>0</v>
      </c>
      <c r="Z133">
        <f>IF(AND(pomiary__2[[#This Row],[czujnik4]]&gt;15,pomiary__2[[#This Row],[czujnik4]]&lt;=20),1,0)</f>
        <v>0</v>
      </c>
      <c r="AA133">
        <f>IF(AND(pomiary__2[[#This Row],[czujnik5]]&gt;15,pomiary__2[[#This Row],[czujnik5]]&lt;=20),1,0)</f>
        <v>0</v>
      </c>
      <c r="AB133">
        <f>IF(AND(pomiary__2[[#This Row],[czujnik6]]&gt;15,pomiary__2[[#This Row],[czujnik6]]&lt;=20),1,0)</f>
        <v>0</v>
      </c>
      <c r="AC133">
        <f>IF(AND(pomiary__2[[#This Row],[czujnik7]]&gt;15,pomiary__2[[#This Row],[czujnik7]]&lt;=20),1,0)</f>
        <v>0</v>
      </c>
      <c r="AD133">
        <f>IF(AND(pomiary__2[[#This Row],[czujnik8]]&gt;15,pomiary__2[[#This Row],[czujnik8]]&lt;=20),1,0)</f>
        <v>0</v>
      </c>
      <c r="AE133">
        <f>IF(AND(pomiary__2[[#This Row],[czujnik9]]&gt;15,pomiary__2[[#This Row],[czujnik9]]&lt;=20),1,0)</f>
        <v>0</v>
      </c>
      <c r="AF133">
        <f>IF(AND(pomiary__2[[#This Row],[czujnik10]]&gt;15,pomiary__2[[#This Row],[czujnik10]]&lt;=20),1,0)</f>
        <v>0</v>
      </c>
    </row>
    <row r="134" spans="1:3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IF(AND(pomiary__2[[#This Row],[czujnik1]]&gt;-10, pomiary__2[[#This Row],[czujnik1]]&lt;15),1,0)</f>
        <v>0</v>
      </c>
      <c r="N134">
        <f>IF(AND(pomiary__2[[#This Row],[czujnik2]]&gt;-10, pomiary__2[[#This Row],[czujnik2]]&lt;15),1,0)</f>
        <v>0</v>
      </c>
      <c r="O134">
        <f>IF(AND(pomiary__2[[#This Row],[czujnik3]]&gt;-10, pomiary__2[[#This Row],[czujnik3]]&lt;15),1,0)</f>
        <v>0</v>
      </c>
      <c r="P134">
        <f>IF(AND(pomiary__2[[#This Row],[czujnik4]]&gt;-10, pomiary__2[[#This Row],[czujnik4]]&lt;15),1,0)</f>
        <v>0</v>
      </c>
      <c r="Q134">
        <f>IF(AND(pomiary__2[[#This Row],[czujnik5]]&gt;-10, pomiary__2[[#This Row],[czujnik5]]&lt;15),1,0)</f>
        <v>0</v>
      </c>
      <c r="R134">
        <f>IF(AND(pomiary__2[[#This Row],[czujnik6]]&gt;-10, pomiary__2[[#This Row],[czujnik6]]&lt;15),1,0)</f>
        <v>0</v>
      </c>
      <c r="S134">
        <f>IF(AND(pomiary__2[[#This Row],[czujnik7]]&gt;-10, pomiary__2[[#This Row],[czujnik7]]&lt;15),1,0)</f>
        <v>0</v>
      </c>
      <c r="T134">
        <f>IF(AND(pomiary__2[[#This Row],[czujnik8]]&gt;-10, pomiary__2[[#This Row],[czujnik8]]&lt;15),1,0)</f>
        <v>0</v>
      </c>
      <c r="U134">
        <f>IF(AND(pomiary__2[[#This Row],[czujnik9]]&gt;-10, pomiary__2[[#This Row],[czujnik9]]&lt;15),1,0)</f>
        <v>0</v>
      </c>
      <c r="V134">
        <f>IF(AND(pomiary__2[[#This Row],[czujnik10]]&gt;-10, pomiary__2[[#This Row],[czujnik10]]&lt;15),1,0)</f>
        <v>0</v>
      </c>
      <c r="W134">
        <f>IF(AND(pomiary__2[[#This Row],[czujnik1]]&gt;15,pomiary__2[[#This Row],[czujnik1]]&lt;=20),1,0)</f>
        <v>0</v>
      </c>
      <c r="X134">
        <f>IF(AND(pomiary__2[[#This Row],[czujnik2]]&gt;15,pomiary__2[[#This Row],[czujnik2]]&lt;=20),1,0)</f>
        <v>0</v>
      </c>
      <c r="Y134">
        <f>IF(AND(pomiary__2[[#This Row],[czujnik3]]&gt;15,pomiary__2[[#This Row],[czujnik3]]&lt;=20),1,0)</f>
        <v>0</v>
      </c>
      <c r="Z134">
        <f>IF(AND(pomiary__2[[#This Row],[czujnik4]]&gt;15,pomiary__2[[#This Row],[czujnik4]]&lt;=20),1,0)</f>
        <v>0</v>
      </c>
      <c r="AA134">
        <f>IF(AND(pomiary__2[[#This Row],[czujnik5]]&gt;15,pomiary__2[[#This Row],[czujnik5]]&lt;=20),1,0)</f>
        <v>0</v>
      </c>
      <c r="AB134">
        <f>IF(AND(pomiary__2[[#This Row],[czujnik6]]&gt;15,pomiary__2[[#This Row],[czujnik6]]&lt;=20),1,0)</f>
        <v>0</v>
      </c>
      <c r="AC134">
        <f>IF(AND(pomiary__2[[#This Row],[czujnik7]]&gt;15,pomiary__2[[#This Row],[czujnik7]]&lt;=20),1,0)</f>
        <v>0</v>
      </c>
      <c r="AD134">
        <f>IF(AND(pomiary__2[[#This Row],[czujnik8]]&gt;15,pomiary__2[[#This Row],[czujnik8]]&lt;=20),1,0)</f>
        <v>0</v>
      </c>
      <c r="AE134">
        <f>IF(AND(pomiary__2[[#This Row],[czujnik9]]&gt;15,pomiary__2[[#This Row],[czujnik9]]&lt;=20),1,0)</f>
        <v>0</v>
      </c>
      <c r="AF134">
        <f>IF(AND(pomiary__2[[#This Row],[czujnik10]]&gt;15,pomiary__2[[#This Row],[czujnik10]]&lt;=20),1,0)</f>
        <v>0</v>
      </c>
    </row>
    <row r="135" spans="1:3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IF(AND(pomiary__2[[#This Row],[czujnik1]]&gt;-10, pomiary__2[[#This Row],[czujnik1]]&lt;15),1,0)</f>
        <v>0</v>
      </c>
      <c r="N135">
        <f>IF(AND(pomiary__2[[#This Row],[czujnik2]]&gt;-10, pomiary__2[[#This Row],[czujnik2]]&lt;15),1,0)</f>
        <v>0</v>
      </c>
      <c r="O135">
        <f>IF(AND(pomiary__2[[#This Row],[czujnik3]]&gt;-10, pomiary__2[[#This Row],[czujnik3]]&lt;15),1,0)</f>
        <v>0</v>
      </c>
      <c r="P135">
        <f>IF(AND(pomiary__2[[#This Row],[czujnik4]]&gt;-10, pomiary__2[[#This Row],[czujnik4]]&lt;15),1,0)</f>
        <v>0</v>
      </c>
      <c r="Q135">
        <f>IF(AND(pomiary__2[[#This Row],[czujnik5]]&gt;-10, pomiary__2[[#This Row],[czujnik5]]&lt;15),1,0)</f>
        <v>0</v>
      </c>
      <c r="R135">
        <f>IF(AND(pomiary__2[[#This Row],[czujnik6]]&gt;-10, pomiary__2[[#This Row],[czujnik6]]&lt;15),1,0)</f>
        <v>0</v>
      </c>
      <c r="S135">
        <f>IF(AND(pomiary__2[[#This Row],[czujnik7]]&gt;-10, pomiary__2[[#This Row],[czujnik7]]&lt;15),1,0)</f>
        <v>0</v>
      </c>
      <c r="T135">
        <f>IF(AND(pomiary__2[[#This Row],[czujnik8]]&gt;-10, pomiary__2[[#This Row],[czujnik8]]&lt;15),1,0)</f>
        <v>0</v>
      </c>
      <c r="U135">
        <f>IF(AND(pomiary__2[[#This Row],[czujnik9]]&gt;-10, pomiary__2[[#This Row],[czujnik9]]&lt;15),1,0)</f>
        <v>0</v>
      </c>
      <c r="V135">
        <f>IF(AND(pomiary__2[[#This Row],[czujnik10]]&gt;-10, pomiary__2[[#This Row],[czujnik10]]&lt;15),1,0)</f>
        <v>0</v>
      </c>
      <c r="W135">
        <f>IF(AND(pomiary__2[[#This Row],[czujnik1]]&gt;15,pomiary__2[[#This Row],[czujnik1]]&lt;=20),1,0)</f>
        <v>0</v>
      </c>
      <c r="X135">
        <f>IF(AND(pomiary__2[[#This Row],[czujnik2]]&gt;15,pomiary__2[[#This Row],[czujnik2]]&lt;=20),1,0)</f>
        <v>0</v>
      </c>
      <c r="Y135">
        <f>IF(AND(pomiary__2[[#This Row],[czujnik3]]&gt;15,pomiary__2[[#This Row],[czujnik3]]&lt;=20),1,0)</f>
        <v>0</v>
      </c>
      <c r="Z135">
        <f>IF(AND(pomiary__2[[#This Row],[czujnik4]]&gt;15,pomiary__2[[#This Row],[czujnik4]]&lt;=20),1,0)</f>
        <v>0</v>
      </c>
      <c r="AA135">
        <f>IF(AND(pomiary__2[[#This Row],[czujnik5]]&gt;15,pomiary__2[[#This Row],[czujnik5]]&lt;=20),1,0)</f>
        <v>0</v>
      </c>
      <c r="AB135">
        <f>IF(AND(pomiary__2[[#This Row],[czujnik6]]&gt;15,pomiary__2[[#This Row],[czujnik6]]&lt;=20),1,0)</f>
        <v>0</v>
      </c>
      <c r="AC135">
        <f>IF(AND(pomiary__2[[#This Row],[czujnik7]]&gt;15,pomiary__2[[#This Row],[czujnik7]]&lt;=20),1,0)</f>
        <v>0</v>
      </c>
      <c r="AD135">
        <f>IF(AND(pomiary__2[[#This Row],[czujnik8]]&gt;15,pomiary__2[[#This Row],[czujnik8]]&lt;=20),1,0)</f>
        <v>0</v>
      </c>
      <c r="AE135">
        <f>IF(AND(pomiary__2[[#This Row],[czujnik9]]&gt;15,pomiary__2[[#This Row],[czujnik9]]&lt;=20),1,0)</f>
        <v>0</v>
      </c>
      <c r="AF135">
        <f>IF(AND(pomiary__2[[#This Row],[czujnik10]]&gt;15,pomiary__2[[#This Row],[czujnik10]]&lt;=20),1,0)</f>
        <v>0</v>
      </c>
    </row>
    <row r="136" spans="1:3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IF(AND(pomiary__2[[#This Row],[czujnik1]]&gt;-10, pomiary__2[[#This Row],[czujnik1]]&lt;15),1,0)</f>
        <v>0</v>
      </c>
      <c r="N136">
        <f>IF(AND(pomiary__2[[#This Row],[czujnik2]]&gt;-10, pomiary__2[[#This Row],[czujnik2]]&lt;15),1,0)</f>
        <v>0</v>
      </c>
      <c r="O136">
        <f>IF(AND(pomiary__2[[#This Row],[czujnik3]]&gt;-10, pomiary__2[[#This Row],[czujnik3]]&lt;15),1,0)</f>
        <v>0</v>
      </c>
      <c r="P136">
        <f>IF(AND(pomiary__2[[#This Row],[czujnik4]]&gt;-10, pomiary__2[[#This Row],[czujnik4]]&lt;15),1,0)</f>
        <v>0</v>
      </c>
      <c r="Q136">
        <f>IF(AND(pomiary__2[[#This Row],[czujnik5]]&gt;-10, pomiary__2[[#This Row],[czujnik5]]&lt;15),1,0)</f>
        <v>0</v>
      </c>
      <c r="R136">
        <f>IF(AND(pomiary__2[[#This Row],[czujnik6]]&gt;-10, pomiary__2[[#This Row],[czujnik6]]&lt;15),1,0)</f>
        <v>0</v>
      </c>
      <c r="S136">
        <f>IF(AND(pomiary__2[[#This Row],[czujnik7]]&gt;-10, pomiary__2[[#This Row],[czujnik7]]&lt;15),1,0)</f>
        <v>0</v>
      </c>
      <c r="T136">
        <f>IF(AND(pomiary__2[[#This Row],[czujnik8]]&gt;-10, pomiary__2[[#This Row],[czujnik8]]&lt;15),1,0)</f>
        <v>0</v>
      </c>
      <c r="U136">
        <f>IF(AND(pomiary__2[[#This Row],[czujnik9]]&gt;-10, pomiary__2[[#This Row],[czujnik9]]&lt;15),1,0)</f>
        <v>0</v>
      </c>
      <c r="V136">
        <f>IF(AND(pomiary__2[[#This Row],[czujnik10]]&gt;-10, pomiary__2[[#This Row],[czujnik10]]&lt;15),1,0)</f>
        <v>0</v>
      </c>
      <c r="W136">
        <f>IF(AND(pomiary__2[[#This Row],[czujnik1]]&gt;15,pomiary__2[[#This Row],[czujnik1]]&lt;=20),1,0)</f>
        <v>0</v>
      </c>
      <c r="X136">
        <f>IF(AND(pomiary__2[[#This Row],[czujnik2]]&gt;15,pomiary__2[[#This Row],[czujnik2]]&lt;=20),1,0)</f>
        <v>0</v>
      </c>
      <c r="Y136">
        <f>IF(AND(pomiary__2[[#This Row],[czujnik3]]&gt;15,pomiary__2[[#This Row],[czujnik3]]&lt;=20),1,0)</f>
        <v>0</v>
      </c>
      <c r="Z136">
        <f>IF(AND(pomiary__2[[#This Row],[czujnik4]]&gt;15,pomiary__2[[#This Row],[czujnik4]]&lt;=20),1,0)</f>
        <v>0</v>
      </c>
      <c r="AA136">
        <f>IF(AND(pomiary__2[[#This Row],[czujnik5]]&gt;15,pomiary__2[[#This Row],[czujnik5]]&lt;=20),1,0)</f>
        <v>0</v>
      </c>
      <c r="AB136">
        <f>IF(AND(pomiary__2[[#This Row],[czujnik6]]&gt;15,pomiary__2[[#This Row],[czujnik6]]&lt;=20),1,0)</f>
        <v>0</v>
      </c>
      <c r="AC136">
        <f>IF(AND(pomiary__2[[#This Row],[czujnik7]]&gt;15,pomiary__2[[#This Row],[czujnik7]]&lt;=20),1,0)</f>
        <v>0</v>
      </c>
      <c r="AD136">
        <f>IF(AND(pomiary__2[[#This Row],[czujnik8]]&gt;15,pomiary__2[[#This Row],[czujnik8]]&lt;=20),1,0)</f>
        <v>0</v>
      </c>
      <c r="AE136">
        <f>IF(AND(pomiary__2[[#This Row],[czujnik9]]&gt;15,pomiary__2[[#This Row],[czujnik9]]&lt;=20),1,0)</f>
        <v>0</v>
      </c>
      <c r="AF136">
        <f>IF(AND(pomiary__2[[#This Row],[czujnik10]]&gt;15,pomiary__2[[#This Row],[czujnik10]]&lt;=20),1,0)</f>
        <v>0</v>
      </c>
    </row>
    <row r="137" spans="1:3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IF(AND(pomiary__2[[#This Row],[czujnik1]]&gt;-10, pomiary__2[[#This Row],[czujnik1]]&lt;15),1,0)</f>
        <v>0</v>
      </c>
      <c r="N137">
        <f>IF(AND(pomiary__2[[#This Row],[czujnik2]]&gt;-10, pomiary__2[[#This Row],[czujnik2]]&lt;15),1,0)</f>
        <v>0</v>
      </c>
      <c r="O137">
        <f>IF(AND(pomiary__2[[#This Row],[czujnik3]]&gt;-10, pomiary__2[[#This Row],[czujnik3]]&lt;15),1,0)</f>
        <v>0</v>
      </c>
      <c r="P137">
        <f>IF(AND(pomiary__2[[#This Row],[czujnik4]]&gt;-10, pomiary__2[[#This Row],[czujnik4]]&lt;15),1,0)</f>
        <v>0</v>
      </c>
      <c r="Q137">
        <f>IF(AND(pomiary__2[[#This Row],[czujnik5]]&gt;-10, pomiary__2[[#This Row],[czujnik5]]&lt;15),1,0)</f>
        <v>0</v>
      </c>
      <c r="R137">
        <f>IF(AND(pomiary__2[[#This Row],[czujnik6]]&gt;-10, pomiary__2[[#This Row],[czujnik6]]&lt;15),1,0)</f>
        <v>0</v>
      </c>
      <c r="S137">
        <f>IF(AND(pomiary__2[[#This Row],[czujnik7]]&gt;-10, pomiary__2[[#This Row],[czujnik7]]&lt;15),1,0)</f>
        <v>0</v>
      </c>
      <c r="T137">
        <f>IF(AND(pomiary__2[[#This Row],[czujnik8]]&gt;-10, pomiary__2[[#This Row],[czujnik8]]&lt;15),1,0)</f>
        <v>0</v>
      </c>
      <c r="U137">
        <f>IF(AND(pomiary__2[[#This Row],[czujnik9]]&gt;-10, pomiary__2[[#This Row],[czujnik9]]&lt;15),1,0)</f>
        <v>0</v>
      </c>
      <c r="V137">
        <f>IF(AND(pomiary__2[[#This Row],[czujnik10]]&gt;-10, pomiary__2[[#This Row],[czujnik10]]&lt;15),1,0)</f>
        <v>0</v>
      </c>
      <c r="W137">
        <f>IF(AND(pomiary__2[[#This Row],[czujnik1]]&gt;15,pomiary__2[[#This Row],[czujnik1]]&lt;=20),1,0)</f>
        <v>0</v>
      </c>
      <c r="X137">
        <f>IF(AND(pomiary__2[[#This Row],[czujnik2]]&gt;15,pomiary__2[[#This Row],[czujnik2]]&lt;=20),1,0)</f>
        <v>0</v>
      </c>
      <c r="Y137">
        <f>IF(AND(pomiary__2[[#This Row],[czujnik3]]&gt;15,pomiary__2[[#This Row],[czujnik3]]&lt;=20),1,0)</f>
        <v>0</v>
      </c>
      <c r="Z137">
        <f>IF(AND(pomiary__2[[#This Row],[czujnik4]]&gt;15,pomiary__2[[#This Row],[czujnik4]]&lt;=20),1,0)</f>
        <v>0</v>
      </c>
      <c r="AA137">
        <f>IF(AND(pomiary__2[[#This Row],[czujnik5]]&gt;15,pomiary__2[[#This Row],[czujnik5]]&lt;=20),1,0)</f>
        <v>0</v>
      </c>
      <c r="AB137">
        <f>IF(AND(pomiary__2[[#This Row],[czujnik6]]&gt;15,pomiary__2[[#This Row],[czujnik6]]&lt;=20),1,0)</f>
        <v>0</v>
      </c>
      <c r="AC137">
        <f>IF(AND(pomiary__2[[#This Row],[czujnik7]]&gt;15,pomiary__2[[#This Row],[czujnik7]]&lt;=20),1,0)</f>
        <v>0</v>
      </c>
      <c r="AD137">
        <f>IF(AND(pomiary__2[[#This Row],[czujnik8]]&gt;15,pomiary__2[[#This Row],[czujnik8]]&lt;=20),1,0)</f>
        <v>0</v>
      </c>
      <c r="AE137">
        <f>IF(AND(pomiary__2[[#This Row],[czujnik9]]&gt;15,pomiary__2[[#This Row],[czujnik9]]&lt;=20),1,0)</f>
        <v>0</v>
      </c>
      <c r="AF137">
        <f>IF(AND(pomiary__2[[#This Row],[czujnik10]]&gt;15,pomiary__2[[#This Row],[czujnik10]]&lt;=20),1,0)</f>
        <v>0</v>
      </c>
    </row>
    <row r="138" spans="1:3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IF(AND(pomiary__2[[#This Row],[czujnik1]]&gt;-10, pomiary__2[[#This Row],[czujnik1]]&lt;15),1,0)</f>
        <v>0</v>
      </c>
      <c r="N138">
        <f>IF(AND(pomiary__2[[#This Row],[czujnik2]]&gt;-10, pomiary__2[[#This Row],[czujnik2]]&lt;15),1,0)</f>
        <v>0</v>
      </c>
      <c r="O138">
        <f>IF(AND(pomiary__2[[#This Row],[czujnik3]]&gt;-10, pomiary__2[[#This Row],[czujnik3]]&lt;15),1,0)</f>
        <v>0</v>
      </c>
      <c r="P138">
        <f>IF(AND(pomiary__2[[#This Row],[czujnik4]]&gt;-10, pomiary__2[[#This Row],[czujnik4]]&lt;15),1,0)</f>
        <v>0</v>
      </c>
      <c r="Q138">
        <f>IF(AND(pomiary__2[[#This Row],[czujnik5]]&gt;-10, pomiary__2[[#This Row],[czujnik5]]&lt;15),1,0)</f>
        <v>0</v>
      </c>
      <c r="R138">
        <f>IF(AND(pomiary__2[[#This Row],[czujnik6]]&gt;-10, pomiary__2[[#This Row],[czujnik6]]&lt;15),1,0)</f>
        <v>0</v>
      </c>
      <c r="S138">
        <f>IF(AND(pomiary__2[[#This Row],[czujnik7]]&gt;-10, pomiary__2[[#This Row],[czujnik7]]&lt;15),1,0)</f>
        <v>0</v>
      </c>
      <c r="T138">
        <f>IF(AND(pomiary__2[[#This Row],[czujnik8]]&gt;-10, pomiary__2[[#This Row],[czujnik8]]&lt;15),1,0)</f>
        <v>0</v>
      </c>
      <c r="U138">
        <f>IF(AND(pomiary__2[[#This Row],[czujnik9]]&gt;-10, pomiary__2[[#This Row],[czujnik9]]&lt;15),1,0)</f>
        <v>0</v>
      </c>
      <c r="V138">
        <f>IF(AND(pomiary__2[[#This Row],[czujnik10]]&gt;-10, pomiary__2[[#This Row],[czujnik10]]&lt;15),1,0)</f>
        <v>0</v>
      </c>
      <c r="W138">
        <f>IF(AND(pomiary__2[[#This Row],[czujnik1]]&gt;15,pomiary__2[[#This Row],[czujnik1]]&lt;=20),1,0)</f>
        <v>0</v>
      </c>
      <c r="X138">
        <f>IF(AND(pomiary__2[[#This Row],[czujnik2]]&gt;15,pomiary__2[[#This Row],[czujnik2]]&lt;=20),1,0)</f>
        <v>0</v>
      </c>
      <c r="Y138">
        <f>IF(AND(pomiary__2[[#This Row],[czujnik3]]&gt;15,pomiary__2[[#This Row],[czujnik3]]&lt;=20),1,0)</f>
        <v>0</v>
      </c>
      <c r="Z138">
        <f>IF(AND(pomiary__2[[#This Row],[czujnik4]]&gt;15,pomiary__2[[#This Row],[czujnik4]]&lt;=20),1,0)</f>
        <v>0</v>
      </c>
      <c r="AA138">
        <f>IF(AND(pomiary__2[[#This Row],[czujnik5]]&gt;15,pomiary__2[[#This Row],[czujnik5]]&lt;=20),1,0)</f>
        <v>0</v>
      </c>
      <c r="AB138">
        <f>IF(AND(pomiary__2[[#This Row],[czujnik6]]&gt;15,pomiary__2[[#This Row],[czujnik6]]&lt;=20),1,0)</f>
        <v>0</v>
      </c>
      <c r="AC138">
        <f>IF(AND(pomiary__2[[#This Row],[czujnik7]]&gt;15,pomiary__2[[#This Row],[czujnik7]]&lt;=20),1,0)</f>
        <v>0</v>
      </c>
      <c r="AD138">
        <f>IF(AND(pomiary__2[[#This Row],[czujnik8]]&gt;15,pomiary__2[[#This Row],[czujnik8]]&lt;=20),1,0)</f>
        <v>0</v>
      </c>
      <c r="AE138">
        <f>IF(AND(pomiary__2[[#This Row],[czujnik9]]&gt;15,pomiary__2[[#This Row],[czujnik9]]&lt;=20),1,0)</f>
        <v>0</v>
      </c>
      <c r="AF138">
        <f>IF(AND(pomiary__2[[#This Row],[czujnik10]]&gt;15,pomiary__2[[#This Row],[czujnik10]]&lt;=20),1,0)</f>
        <v>0</v>
      </c>
    </row>
    <row r="139" spans="1:3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IF(AND(pomiary__2[[#This Row],[czujnik1]]&gt;-10, pomiary__2[[#This Row],[czujnik1]]&lt;15),1,0)</f>
        <v>0</v>
      </c>
      <c r="N139">
        <f>IF(AND(pomiary__2[[#This Row],[czujnik2]]&gt;-10, pomiary__2[[#This Row],[czujnik2]]&lt;15),1,0)</f>
        <v>0</v>
      </c>
      <c r="O139">
        <f>IF(AND(pomiary__2[[#This Row],[czujnik3]]&gt;-10, pomiary__2[[#This Row],[czujnik3]]&lt;15),1,0)</f>
        <v>0</v>
      </c>
      <c r="P139">
        <f>IF(AND(pomiary__2[[#This Row],[czujnik4]]&gt;-10, pomiary__2[[#This Row],[czujnik4]]&lt;15),1,0)</f>
        <v>0</v>
      </c>
      <c r="Q139">
        <f>IF(AND(pomiary__2[[#This Row],[czujnik5]]&gt;-10, pomiary__2[[#This Row],[czujnik5]]&lt;15),1,0)</f>
        <v>0</v>
      </c>
      <c r="R139">
        <f>IF(AND(pomiary__2[[#This Row],[czujnik6]]&gt;-10, pomiary__2[[#This Row],[czujnik6]]&lt;15),1,0)</f>
        <v>0</v>
      </c>
      <c r="S139">
        <f>IF(AND(pomiary__2[[#This Row],[czujnik7]]&gt;-10, pomiary__2[[#This Row],[czujnik7]]&lt;15),1,0)</f>
        <v>0</v>
      </c>
      <c r="T139">
        <f>IF(AND(pomiary__2[[#This Row],[czujnik8]]&gt;-10, pomiary__2[[#This Row],[czujnik8]]&lt;15),1,0)</f>
        <v>0</v>
      </c>
      <c r="U139">
        <f>IF(AND(pomiary__2[[#This Row],[czujnik9]]&gt;-10, pomiary__2[[#This Row],[czujnik9]]&lt;15),1,0)</f>
        <v>0</v>
      </c>
      <c r="V139">
        <f>IF(AND(pomiary__2[[#This Row],[czujnik10]]&gt;-10, pomiary__2[[#This Row],[czujnik10]]&lt;15),1,0)</f>
        <v>0</v>
      </c>
      <c r="W139">
        <f>IF(AND(pomiary__2[[#This Row],[czujnik1]]&gt;15,pomiary__2[[#This Row],[czujnik1]]&lt;=20),1,0)</f>
        <v>0</v>
      </c>
      <c r="X139">
        <f>IF(AND(pomiary__2[[#This Row],[czujnik2]]&gt;15,pomiary__2[[#This Row],[czujnik2]]&lt;=20),1,0)</f>
        <v>0</v>
      </c>
      <c r="Y139">
        <f>IF(AND(pomiary__2[[#This Row],[czujnik3]]&gt;15,pomiary__2[[#This Row],[czujnik3]]&lt;=20),1,0)</f>
        <v>0</v>
      </c>
      <c r="Z139">
        <f>IF(AND(pomiary__2[[#This Row],[czujnik4]]&gt;15,pomiary__2[[#This Row],[czujnik4]]&lt;=20),1,0)</f>
        <v>0</v>
      </c>
      <c r="AA139">
        <f>IF(AND(pomiary__2[[#This Row],[czujnik5]]&gt;15,pomiary__2[[#This Row],[czujnik5]]&lt;=20),1,0)</f>
        <v>0</v>
      </c>
      <c r="AB139">
        <f>IF(AND(pomiary__2[[#This Row],[czujnik6]]&gt;15,pomiary__2[[#This Row],[czujnik6]]&lt;=20),1,0)</f>
        <v>0</v>
      </c>
      <c r="AC139">
        <f>IF(AND(pomiary__2[[#This Row],[czujnik7]]&gt;15,pomiary__2[[#This Row],[czujnik7]]&lt;=20),1,0)</f>
        <v>0</v>
      </c>
      <c r="AD139">
        <f>IF(AND(pomiary__2[[#This Row],[czujnik8]]&gt;15,pomiary__2[[#This Row],[czujnik8]]&lt;=20),1,0)</f>
        <v>0</v>
      </c>
      <c r="AE139">
        <f>IF(AND(pomiary__2[[#This Row],[czujnik9]]&gt;15,pomiary__2[[#This Row],[czujnik9]]&lt;=20),1,0)</f>
        <v>0</v>
      </c>
      <c r="AF139">
        <f>IF(AND(pomiary__2[[#This Row],[czujnik10]]&gt;15,pomiary__2[[#This Row],[czujnik10]]&lt;=20),1,0)</f>
        <v>0</v>
      </c>
    </row>
    <row r="140" spans="1:3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IF(AND(pomiary__2[[#This Row],[czujnik1]]&gt;-10, pomiary__2[[#This Row],[czujnik1]]&lt;15),1,0)</f>
        <v>0</v>
      </c>
      <c r="N140">
        <f>IF(AND(pomiary__2[[#This Row],[czujnik2]]&gt;-10, pomiary__2[[#This Row],[czujnik2]]&lt;15),1,0)</f>
        <v>0</v>
      </c>
      <c r="O140">
        <f>IF(AND(pomiary__2[[#This Row],[czujnik3]]&gt;-10, pomiary__2[[#This Row],[czujnik3]]&lt;15),1,0)</f>
        <v>0</v>
      </c>
      <c r="P140">
        <f>IF(AND(pomiary__2[[#This Row],[czujnik4]]&gt;-10, pomiary__2[[#This Row],[czujnik4]]&lt;15),1,0)</f>
        <v>0</v>
      </c>
      <c r="Q140">
        <f>IF(AND(pomiary__2[[#This Row],[czujnik5]]&gt;-10, pomiary__2[[#This Row],[czujnik5]]&lt;15),1,0)</f>
        <v>0</v>
      </c>
      <c r="R140">
        <f>IF(AND(pomiary__2[[#This Row],[czujnik6]]&gt;-10, pomiary__2[[#This Row],[czujnik6]]&lt;15),1,0)</f>
        <v>0</v>
      </c>
      <c r="S140">
        <f>IF(AND(pomiary__2[[#This Row],[czujnik7]]&gt;-10, pomiary__2[[#This Row],[czujnik7]]&lt;15),1,0)</f>
        <v>0</v>
      </c>
      <c r="T140">
        <f>IF(AND(pomiary__2[[#This Row],[czujnik8]]&gt;-10, pomiary__2[[#This Row],[czujnik8]]&lt;15),1,0)</f>
        <v>0</v>
      </c>
      <c r="U140">
        <f>IF(AND(pomiary__2[[#This Row],[czujnik9]]&gt;-10, pomiary__2[[#This Row],[czujnik9]]&lt;15),1,0)</f>
        <v>0</v>
      </c>
      <c r="V140">
        <f>IF(AND(pomiary__2[[#This Row],[czujnik10]]&gt;-10, pomiary__2[[#This Row],[czujnik10]]&lt;15),1,0)</f>
        <v>0</v>
      </c>
      <c r="W140">
        <f>IF(AND(pomiary__2[[#This Row],[czujnik1]]&gt;15,pomiary__2[[#This Row],[czujnik1]]&lt;=20),1,0)</f>
        <v>0</v>
      </c>
      <c r="X140">
        <f>IF(AND(pomiary__2[[#This Row],[czujnik2]]&gt;15,pomiary__2[[#This Row],[czujnik2]]&lt;=20),1,0)</f>
        <v>0</v>
      </c>
      <c r="Y140">
        <f>IF(AND(pomiary__2[[#This Row],[czujnik3]]&gt;15,pomiary__2[[#This Row],[czujnik3]]&lt;=20),1,0)</f>
        <v>0</v>
      </c>
      <c r="Z140">
        <f>IF(AND(pomiary__2[[#This Row],[czujnik4]]&gt;15,pomiary__2[[#This Row],[czujnik4]]&lt;=20),1,0)</f>
        <v>0</v>
      </c>
      <c r="AA140">
        <f>IF(AND(pomiary__2[[#This Row],[czujnik5]]&gt;15,pomiary__2[[#This Row],[czujnik5]]&lt;=20),1,0)</f>
        <v>0</v>
      </c>
      <c r="AB140">
        <f>IF(AND(pomiary__2[[#This Row],[czujnik6]]&gt;15,pomiary__2[[#This Row],[czujnik6]]&lt;=20),1,0)</f>
        <v>0</v>
      </c>
      <c r="AC140">
        <f>IF(AND(pomiary__2[[#This Row],[czujnik7]]&gt;15,pomiary__2[[#This Row],[czujnik7]]&lt;=20),1,0)</f>
        <v>0</v>
      </c>
      <c r="AD140">
        <f>IF(AND(pomiary__2[[#This Row],[czujnik8]]&gt;15,pomiary__2[[#This Row],[czujnik8]]&lt;=20),1,0)</f>
        <v>0</v>
      </c>
      <c r="AE140">
        <f>IF(AND(pomiary__2[[#This Row],[czujnik9]]&gt;15,pomiary__2[[#This Row],[czujnik9]]&lt;=20),1,0)</f>
        <v>0</v>
      </c>
      <c r="AF140">
        <f>IF(AND(pomiary__2[[#This Row],[czujnik10]]&gt;15,pomiary__2[[#This Row],[czujnik10]]&lt;=20),1,0)</f>
        <v>0</v>
      </c>
    </row>
    <row r="141" spans="1:3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IF(AND(pomiary__2[[#This Row],[czujnik1]]&gt;-10, pomiary__2[[#This Row],[czujnik1]]&lt;15),1,0)</f>
        <v>0</v>
      </c>
      <c r="N141">
        <f>IF(AND(pomiary__2[[#This Row],[czujnik2]]&gt;-10, pomiary__2[[#This Row],[czujnik2]]&lt;15),1,0)</f>
        <v>0</v>
      </c>
      <c r="O141">
        <f>IF(AND(pomiary__2[[#This Row],[czujnik3]]&gt;-10, pomiary__2[[#This Row],[czujnik3]]&lt;15),1,0)</f>
        <v>0</v>
      </c>
      <c r="P141">
        <f>IF(AND(pomiary__2[[#This Row],[czujnik4]]&gt;-10, pomiary__2[[#This Row],[czujnik4]]&lt;15),1,0)</f>
        <v>0</v>
      </c>
      <c r="Q141">
        <f>IF(AND(pomiary__2[[#This Row],[czujnik5]]&gt;-10, pomiary__2[[#This Row],[czujnik5]]&lt;15),1,0)</f>
        <v>0</v>
      </c>
      <c r="R141">
        <f>IF(AND(pomiary__2[[#This Row],[czujnik6]]&gt;-10, pomiary__2[[#This Row],[czujnik6]]&lt;15),1,0)</f>
        <v>0</v>
      </c>
      <c r="S141">
        <f>IF(AND(pomiary__2[[#This Row],[czujnik7]]&gt;-10, pomiary__2[[#This Row],[czujnik7]]&lt;15),1,0)</f>
        <v>0</v>
      </c>
      <c r="T141">
        <f>IF(AND(pomiary__2[[#This Row],[czujnik8]]&gt;-10, pomiary__2[[#This Row],[czujnik8]]&lt;15),1,0)</f>
        <v>0</v>
      </c>
      <c r="U141">
        <f>IF(AND(pomiary__2[[#This Row],[czujnik9]]&gt;-10, pomiary__2[[#This Row],[czujnik9]]&lt;15),1,0)</f>
        <v>0</v>
      </c>
      <c r="V141">
        <f>IF(AND(pomiary__2[[#This Row],[czujnik10]]&gt;-10, pomiary__2[[#This Row],[czujnik10]]&lt;15),1,0)</f>
        <v>0</v>
      </c>
      <c r="W141">
        <f>IF(AND(pomiary__2[[#This Row],[czujnik1]]&gt;15,pomiary__2[[#This Row],[czujnik1]]&lt;=20),1,0)</f>
        <v>0</v>
      </c>
      <c r="X141">
        <f>IF(AND(pomiary__2[[#This Row],[czujnik2]]&gt;15,pomiary__2[[#This Row],[czujnik2]]&lt;=20),1,0)</f>
        <v>0</v>
      </c>
      <c r="Y141">
        <f>IF(AND(pomiary__2[[#This Row],[czujnik3]]&gt;15,pomiary__2[[#This Row],[czujnik3]]&lt;=20),1,0)</f>
        <v>0</v>
      </c>
      <c r="Z141">
        <f>IF(AND(pomiary__2[[#This Row],[czujnik4]]&gt;15,pomiary__2[[#This Row],[czujnik4]]&lt;=20),1,0)</f>
        <v>0</v>
      </c>
      <c r="AA141">
        <f>IF(AND(pomiary__2[[#This Row],[czujnik5]]&gt;15,pomiary__2[[#This Row],[czujnik5]]&lt;=20),1,0)</f>
        <v>0</v>
      </c>
      <c r="AB141">
        <f>IF(AND(pomiary__2[[#This Row],[czujnik6]]&gt;15,pomiary__2[[#This Row],[czujnik6]]&lt;=20),1,0)</f>
        <v>0</v>
      </c>
      <c r="AC141">
        <f>IF(AND(pomiary__2[[#This Row],[czujnik7]]&gt;15,pomiary__2[[#This Row],[czujnik7]]&lt;=20),1,0)</f>
        <v>0</v>
      </c>
      <c r="AD141">
        <f>IF(AND(pomiary__2[[#This Row],[czujnik8]]&gt;15,pomiary__2[[#This Row],[czujnik8]]&lt;=20),1,0)</f>
        <v>0</v>
      </c>
      <c r="AE141">
        <f>IF(AND(pomiary__2[[#This Row],[czujnik9]]&gt;15,pomiary__2[[#This Row],[czujnik9]]&lt;=20),1,0)</f>
        <v>0</v>
      </c>
      <c r="AF141">
        <f>IF(AND(pomiary__2[[#This Row],[czujnik10]]&gt;15,pomiary__2[[#This Row],[czujnik10]]&lt;=20),1,0)</f>
        <v>0</v>
      </c>
    </row>
    <row r="142" spans="1:3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IF(AND(pomiary__2[[#This Row],[czujnik1]]&gt;-10, pomiary__2[[#This Row],[czujnik1]]&lt;15),1,0)</f>
        <v>0</v>
      </c>
      <c r="N142">
        <f>IF(AND(pomiary__2[[#This Row],[czujnik2]]&gt;-10, pomiary__2[[#This Row],[czujnik2]]&lt;15),1,0)</f>
        <v>0</v>
      </c>
      <c r="O142">
        <f>IF(AND(pomiary__2[[#This Row],[czujnik3]]&gt;-10, pomiary__2[[#This Row],[czujnik3]]&lt;15),1,0)</f>
        <v>1</v>
      </c>
      <c r="P142">
        <f>IF(AND(pomiary__2[[#This Row],[czujnik4]]&gt;-10, pomiary__2[[#This Row],[czujnik4]]&lt;15),1,0)</f>
        <v>1</v>
      </c>
      <c r="Q142">
        <f>IF(AND(pomiary__2[[#This Row],[czujnik5]]&gt;-10, pomiary__2[[#This Row],[czujnik5]]&lt;15),1,0)</f>
        <v>0</v>
      </c>
      <c r="R142">
        <f>IF(AND(pomiary__2[[#This Row],[czujnik6]]&gt;-10, pomiary__2[[#This Row],[czujnik6]]&lt;15),1,0)</f>
        <v>1</v>
      </c>
      <c r="S142">
        <f>IF(AND(pomiary__2[[#This Row],[czujnik7]]&gt;-10, pomiary__2[[#This Row],[czujnik7]]&lt;15),1,0)</f>
        <v>1</v>
      </c>
      <c r="T142">
        <f>IF(AND(pomiary__2[[#This Row],[czujnik8]]&gt;-10, pomiary__2[[#This Row],[czujnik8]]&lt;15),1,0)</f>
        <v>0</v>
      </c>
      <c r="U142">
        <f>IF(AND(pomiary__2[[#This Row],[czujnik9]]&gt;-10, pomiary__2[[#This Row],[czujnik9]]&lt;15),1,0)</f>
        <v>1</v>
      </c>
      <c r="V142">
        <f>IF(AND(pomiary__2[[#This Row],[czujnik10]]&gt;-10, pomiary__2[[#This Row],[czujnik10]]&lt;15),1,0)</f>
        <v>1</v>
      </c>
      <c r="W142">
        <f>IF(AND(pomiary__2[[#This Row],[czujnik1]]&gt;15,pomiary__2[[#This Row],[czujnik1]]&lt;=20),1,0)</f>
        <v>1</v>
      </c>
      <c r="X142">
        <f>IF(AND(pomiary__2[[#This Row],[czujnik2]]&gt;15,pomiary__2[[#This Row],[czujnik2]]&lt;=20),1,0)</f>
        <v>1</v>
      </c>
      <c r="Y142">
        <f>IF(AND(pomiary__2[[#This Row],[czujnik3]]&gt;15,pomiary__2[[#This Row],[czujnik3]]&lt;=20),1,0)</f>
        <v>0</v>
      </c>
      <c r="Z142">
        <f>IF(AND(pomiary__2[[#This Row],[czujnik4]]&gt;15,pomiary__2[[#This Row],[czujnik4]]&lt;=20),1,0)</f>
        <v>0</v>
      </c>
      <c r="AA142">
        <f>IF(AND(pomiary__2[[#This Row],[czujnik5]]&gt;15,pomiary__2[[#This Row],[czujnik5]]&lt;=20),1,0)</f>
        <v>1</v>
      </c>
      <c r="AB142">
        <f>IF(AND(pomiary__2[[#This Row],[czujnik6]]&gt;15,pomiary__2[[#This Row],[czujnik6]]&lt;=20),1,0)</f>
        <v>0</v>
      </c>
      <c r="AC142">
        <f>IF(AND(pomiary__2[[#This Row],[czujnik7]]&gt;15,pomiary__2[[#This Row],[czujnik7]]&lt;=20),1,0)</f>
        <v>0</v>
      </c>
      <c r="AD142">
        <f>IF(AND(pomiary__2[[#This Row],[czujnik8]]&gt;15,pomiary__2[[#This Row],[czujnik8]]&lt;=20),1,0)</f>
        <v>1</v>
      </c>
      <c r="AE142">
        <f>IF(AND(pomiary__2[[#This Row],[czujnik9]]&gt;15,pomiary__2[[#This Row],[czujnik9]]&lt;=20),1,0)</f>
        <v>0</v>
      </c>
      <c r="AF142">
        <f>IF(AND(pomiary__2[[#This Row],[czujnik10]]&gt;15,pomiary__2[[#This Row],[czujnik10]]&lt;=20),1,0)</f>
        <v>0</v>
      </c>
    </row>
    <row r="143" spans="1:3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IF(AND(pomiary__2[[#This Row],[czujnik1]]&gt;-10, pomiary__2[[#This Row],[czujnik1]]&lt;15),1,0)</f>
        <v>0</v>
      </c>
      <c r="N143">
        <f>IF(AND(pomiary__2[[#This Row],[czujnik2]]&gt;-10, pomiary__2[[#This Row],[czujnik2]]&lt;15),1,0)</f>
        <v>1</v>
      </c>
      <c r="O143">
        <f>IF(AND(pomiary__2[[#This Row],[czujnik3]]&gt;-10, pomiary__2[[#This Row],[czujnik3]]&lt;15),1,0)</f>
        <v>0</v>
      </c>
      <c r="P143">
        <f>IF(AND(pomiary__2[[#This Row],[czujnik4]]&gt;-10, pomiary__2[[#This Row],[czujnik4]]&lt;15),1,0)</f>
        <v>0</v>
      </c>
      <c r="Q143">
        <f>IF(AND(pomiary__2[[#This Row],[czujnik5]]&gt;-10, pomiary__2[[#This Row],[czujnik5]]&lt;15),1,0)</f>
        <v>0</v>
      </c>
      <c r="R143">
        <f>IF(AND(pomiary__2[[#This Row],[czujnik6]]&gt;-10, pomiary__2[[#This Row],[czujnik6]]&lt;15),1,0)</f>
        <v>0</v>
      </c>
      <c r="S143">
        <f>IF(AND(pomiary__2[[#This Row],[czujnik7]]&gt;-10, pomiary__2[[#This Row],[czujnik7]]&lt;15),1,0)</f>
        <v>1</v>
      </c>
      <c r="T143">
        <f>IF(AND(pomiary__2[[#This Row],[czujnik8]]&gt;-10, pomiary__2[[#This Row],[czujnik8]]&lt;15),1,0)</f>
        <v>0</v>
      </c>
      <c r="U143">
        <f>IF(AND(pomiary__2[[#This Row],[czujnik9]]&gt;-10, pomiary__2[[#This Row],[czujnik9]]&lt;15),1,0)</f>
        <v>1</v>
      </c>
      <c r="V143">
        <f>IF(AND(pomiary__2[[#This Row],[czujnik10]]&gt;-10, pomiary__2[[#This Row],[czujnik10]]&lt;15),1,0)</f>
        <v>0</v>
      </c>
      <c r="W143">
        <f>IF(AND(pomiary__2[[#This Row],[czujnik1]]&gt;15,pomiary__2[[#This Row],[czujnik1]]&lt;=20),1,0)</f>
        <v>1</v>
      </c>
      <c r="X143">
        <f>IF(AND(pomiary__2[[#This Row],[czujnik2]]&gt;15,pomiary__2[[#This Row],[czujnik2]]&lt;=20),1,0)</f>
        <v>0</v>
      </c>
      <c r="Y143">
        <f>IF(AND(pomiary__2[[#This Row],[czujnik3]]&gt;15,pomiary__2[[#This Row],[czujnik3]]&lt;=20),1,0)</f>
        <v>1</v>
      </c>
      <c r="Z143">
        <f>IF(AND(pomiary__2[[#This Row],[czujnik4]]&gt;15,pomiary__2[[#This Row],[czujnik4]]&lt;=20),1,0)</f>
        <v>1</v>
      </c>
      <c r="AA143">
        <f>IF(AND(pomiary__2[[#This Row],[czujnik5]]&gt;15,pomiary__2[[#This Row],[czujnik5]]&lt;=20),1,0)</f>
        <v>1</v>
      </c>
      <c r="AB143">
        <f>IF(AND(pomiary__2[[#This Row],[czujnik6]]&gt;15,pomiary__2[[#This Row],[czujnik6]]&lt;=20),1,0)</f>
        <v>1</v>
      </c>
      <c r="AC143">
        <f>IF(AND(pomiary__2[[#This Row],[czujnik7]]&gt;15,pomiary__2[[#This Row],[czujnik7]]&lt;=20),1,0)</f>
        <v>0</v>
      </c>
      <c r="AD143">
        <f>IF(AND(pomiary__2[[#This Row],[czujnik8]]&gt;15,pomiary__2[[#This Row],[czujnik8]]&lt;=20),1,0)</f>
        <v>1</v>
      </c>
      <c r="AE143">
        <f>IF(AND(pomiary__2[[#This Row],[czujnik9]]&gt;15,pomiary__2[[#This Row],[czujnik9]]&lt;=20),1,0)</f>
        <v>0</v>
      </c>
      <c r="AF143">
        <f>IF(AND(pomiary__2[[#This Row],[czujnik10]]&gt;15,pomiary__2[[#This Row],[czujnik10]]&lt;=20),1,0)</f>
        <v>1</v>
      </c>
    </row>
    <row r="144" spans="1:3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IF(AND(pomiary__2[[#This Row],[czujnik1]]&gt;-10, pomiary__2[[#This Row],[czujnik1]]&lt;15),1,0)</f>
        <v>1</v>
      </c>
      <c r="N144">
        <f>IF(AND(pomiary__2[[#This Row],[czujnik2]]&gt;-10, pomiary__2[[#This Row],[czujnik2]]&lt;15),1,0)</f>
        <v>0</v>
      </c>
      <c r="O144">
        <f>IF(AND(pomiary__2[[#This Row],[czujnik3]]&gt;-10, pomiary__2[[#This Row],[czujnik3]]&lt;15),1,0)</f>
        <v>1</v>
      </c>
      <c r="P144">
        <f>IF(AND(pomiary__2[[#This Row],[czujnik4]]&gt;-10, pomiary__2[[#This Row],[czujnik4]]&lt;15),1,0)</f>
        <v>0</v>
      </c>
      <c r="Q144">
        <f>IF(AND(pomiary__2[[#This Row],[czujnik5]]&gt;-10, pomiary__2[[#This Row],[czujnik5]]&lt;15),1,0)</f>
        <v>0</v>
      </c>
      <c r="R144">
        <f>IF(AND(pomiary__2[[#This Row],[czujnik6]]&gt;-10, pomiary__2[[#This Row],[czujnik6]]&lt;15),1,0)</f>
        <v>1</v>
      </c>
      <c r="S144">
        <f>IF(AND(pomiary__2[[#This Row],[czujnik7]]&gt;-10, pomiary__2[[#This Row],[czujnik7]]&lt;15),1,0)</f>
        <v>0</v>
      </c>
      <c r="T144">
        <f>IF(AND(pomiary__2[[#This Row],[czujnik8]]&gt;-10, pomiary__2[[#This Row],[czujnik8]]&lt;15),1,0)</f>
        <v>1</v>
      </c>
      <c r="U144">
        <f>IF(AND(pomiary__2[[#This Row],[czujnik9]]&gt;-10, pomiary__2[[#This Row],[czujnik9]]&lt;15),1,0)</f>
        <v>1</v>
      </c>
      <c r="V144">
        <f>IF(AND(pomiary__2[[#This Row],[czujnik10]]&gt;-10, pomiary__2[[#This Row],[czujnik10]]&lt;15),1,0)</f>
        <v>1</v>
      </c>
      <c r="W144">
        <f>IF(AND(pomiary__2[[#This Row],[czujnik1]]&gt;15,pomiary__2[[#This Row],[czujnik1]]&lt;=20),1,0)</f>
        <v>0</v>
      </c>
      <c r="X144">
        <f>IF(AND(pomiary__2[[#This Row],[czujnik2]]&gt;15,pomiary__2[[#This Row],[czujnik2]]&lt;=20),1,0)</f>
        <v>1</v>
      </c>
      <c r="Y144">
        <f>IF(AND(pomiary__2[[#This Row],[czujnik3]]&gt;15,pomiary__2[[#This Row],[czujnik3]]&lt;=20),1,0)</f>
        <v>0</v>
      </c>
      <c r="Z144">
        <f>IF(AND(pomiary__2[[#This Row],[czujnik4]]&gt;15,pomiary__2[[#This Row],[czujnik4]]&lt;=20),1,0)</f>
        <v>1</v>
      </c>
      <c r="AA144">
        <f>IF(AND(pomiary__2[[#This Row],[czujnik5]]&gt;15,pomiary__2[[#This Row],[czujnik5]]&lt;=20),1,0)</f>
        <v>1</v>
      </c>
      <c r="AB144">
        <f>IF(AND(pomiary__2[[#This Row],[czujnik6]]&gt;15,pomiary__2[[#This Row],[czujnik6]]&lt;=20),1,0)</f>
        <v>0</v>
      </c>
      <c r="AC144">
        <f>IF(AND(pomiary__2[[#This Row],[czujnik7]]&gt;15,pomiary__2[[#This Row],[czujnik7]]&lt;=20),1,0)</f>
        <v>1</v>
      </c>
      <c r="AD144">
        <f>IF(AND(pomiary__2[[#This Row],[czujnik8]]&gt;15,pomiary__2[[#This Row],[czujnik8]]&lt;=20),1,0)</f>
        <v>0</v>
      </c>
      <c r="AE144">
        <f>IF(AND(pomiary__2[[#This Row],[czujnik9]]&gt;15,pomiary__2[[#This Row],[czujnik9]]&lt;=20),1,0)</f>
        <v>0</v>
      </c>
      <c r="AF144">
        <f>IF(AND(pomiary__2[[#This Row],[czujnik10]]&gt;15,pomiary__2[[#This Row],[czujnik10]]&lt;=20),1,0)</f>
        <v>0</v>
      </c>
    </row>
    <row r="145" spans="1:3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IF(AND(pomiary__2[[#This Row],[czujnik1]]&gt;-10, pomiary__2[[#This Row],[czujnik1]]&lt;15),1,0)</f>
        <v>1</v>
      </c>
      <c r="N145">
        <f>IF(AND(pomiary__2[[#This Row],[czujnik2]]&gt;-10, pomiary__2[[#This Row],[czujnik2]]&lt;15),1,0)</f>
        <v>0</v>
      </c>
      <c r="O145">
        <f>IF(AND(pomiary__2[[#This Row],[czujnik3]]&gt;-10, pomiary__2[[#This Row],[czujnik3]]&lt;15),1,0)</f>
        <v>0</v>
      </c>
      <c r="P145">
        <f>IF(AND(pomiary__2[[#This Row],[czujnik4]]&gt;-10, pomiary__2[[#This Row],[czujnik4]]&lt;15),1,0)</f>
        <v>1</v>
      </c>
      <c r="Q145">
        <f>IF(AND(pomiary__2[[#This Row],[czujnik5]]&gt;-10, pomiary__2[[#This Row],[czujnik5]]&lt;15),1,0)</f>
        <v>1</v>
      </c>
      <c r="R145">
        <f>IF(AND(pomiary__2[[#This Row],[czujnik6]]&gt;-10, pomiary__2[[#This Row],[czujnik6]]&lt;15),1,0)</f>
        <v>0</v>
      </c>
      <c r="S145">
        <f>IF(AND(pomiary__2[[#This Row],[czujnik7]]&gt;-10, pomiary__2[[#This Row],[czujnik7]]&lt;15),1,0)</f>
        <v>0</v>
      </c>
      <c r="T145">
        <f>IF(AND(pomiary__2[[#This Row],[czujnik8]]&gt;-10, pomiary__2[[#This Row],[czujnik8]]&lt;15),1,0)</f>
        <v>0</v>
      </c>
      <c r="U145">
        <f>IF(AND(pomiary__2[[#This Row],[czujnik9]]&gt;-10, pomiary__2[[#This Row],[czujnik9]]&lt;15),1,0)</f>
        <v>0</v>
      </c>
      <c r="V145">
        <f>IF(AND(pomiary__2[[#This Row],[czujnik10]]&gt;-10, pomiary__2[[#This Row],[czujnik10]]&lt;15),1,0)</f>
        <v>0</v>
      </c>
      <c r="W145">
        <f>IF(AND(pomiary__2[[#This Row],[czujnik1]]&gt;15,pomiary__2[[#This Row],[czujnik1]]&lt;=20),1,0)</f>
        <v>0</v>
      </c>
      <c r="X145">
        <f>IF(AND(pomiary__2[[#This Row],[czujnik2]]&gt;15,pomiary__2[[#This Row],[czujnik2]]&lt;=20),1,0)</f>
        <v>1</v>
      </c>
      <c r="Y145">
        <f>IF(AND(pomiary__2[[#This Row],[czujnik3]]&gt;15,pomiary__2[[#This Row],[czujnik3]]&lt;=20),1,0)</f>
        <v>1</v>
      </c>
      <c r="Z145">
        <f>IF(AND(pomiary__2[[#This Row],[czujnik4]]&gt;15,pomiary__2[[#This Row],[czujnik4]]&lt;=20),1,0)</f>
        <v>0</v>
      </c>
      <c r="AA145">
        <f>IF(AND(pomiary__2[[#This Row],[czujnik5]]&gt;15,pomiary__2[[#This Row],[czujnik5]]&lt;=20),1,0)</f>
        <v>0</v>
      </c>
      <c r="AB145">
        <f>IF(AND(pomiary__2[[#This Row],[czujnik6]]&gt;15,pomiary__2[[#This Row],[czujnik6]]&lt;=20),1,0)</f>
        <v>1</v>
      </c>
      <c r="AC145">
        <f>IF(AND(pomiary__2[[#This Row],[czujnik7]]&gt;15,pomiary__2[[#This Row],[czujnik7]]&lt;=20),1,0)</f>
        <v>1</v>
      </c>
      <c r="AD145">
        <f>IF(AND(pomiary__2[[#This Row],[czujnik8]]&gt;15,pomiary__2[[#This Row],[czujnik8]]&lt;=20),1,0)</f>
        <v>1</v>
      </c>
      <c r="AE145">
        <f>IF(AND(pomiary__2[[#This Row],[czujnik9]]&gt;15,pomiary__2[[#This Row],[czujnik9]]&lt;=20),1,0)</f>
        <v>1</v>
      </c>
      <c r="AF145">
        <f>IF(AND(pomiary__2[[#This Row],[czujnik10]]&gt;15,pomiary__2[[#This Row],[czujnik10]]&lt;=20),1,0)</f>
        <v>1</v>
      </c>
    </row>
    <row r="146" spans="1:3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IF(AND(pomiary__2[[#This Row],[czujnik1]]&gt;-10, pomiary__2[[#This Row],[czujnik1]]&lt;15),1,0)</f>
        <v>0</v>
      </c>
      <c r="N146">
        <f>IF(AND(pomiary__2[[#This Row],[czujnik2]]&gt;-10, pomiary__2[[#This Row],[czujnik2]]&lt;15),1,0)</f>
        <v>1</v>
      </c>
      <c r="O146">
        <f>IF(AND(pomiary__2[[#This Row],[czujnik3]]&gt;-10, pomiary__2[[#This Row],[czujnik3]]&lt;15),1,0)</f>
        <v>1</v>
      </c>
      <c r="P146">
        <f>IF(AND(pomiary__2[[#This Row],[czujnik4]]&gt;-10, pomiary__2[[#This Row],[czujnik4]]&lt;15),1,0)</f>
        <v>0</v>
      </c>
      <c r="Q146">
        <f>IF(AND(pomiary__2[[#This Row],[czujnik5]]&gt;-10, pomiary__2[[#This Row],[czujnik5]]&lt;15),1,0)</f>
        <v>1</v>
      </c>
      <c r="R146">
        <f>IF(AND(pomiary__2[[#This Row],[czujnik6]]&gt;-10, pomiary__2[[#This Row],[czujnik6]]&lt;15),1,0)</f>
        <v>1</v>
      </c>
      <c r="S146">
        <f>IF(AND(pomiary__2[[#This Row],[czujnik7]]&gt;-10, pomiary__2[[#This Row],[czujnik7]]&lt;15),1,0)</f>
        <v>0</v>
      </c>
      <c r="T146">
        <f>IF(AND(pomiary__2[[#This Row],[czujnik8]]&gt;-10, pomiary__2[[#This Row],[czujnik8]]&lt;15),1,0)</f>
        <v>0</v>
      </c>
      <c r="U146">
        <f>IF(AND(pomiary__2[[#This Row],[czujnik9]]&gt;-10, pomiary__2[[#This Row],[czujnik9]]&lt;15),1,0)</f>
        <v>1</v>
      </c>
      <c r="V146">
        <f>IF(AND(pomiary__2[[#This Row],[czujnik10]]&gt;-10, pomiary__2[[#This Row],[czujnik10]]&lt;15),1,0)</f>
        <v>0</v>
      </c>
      <c r="W146">
        <f>IF(AND(pomiary__2[[#This Row],[czujnik1]]&gt;15,pomiary__2[[#This Row],[czujnik1]]&lt;=20),1,0)</f>
        <v>1</v>
      </c>
      <c r="X146">
        <f>IF(AND(pomiary__2[[#This Row],[czujnik2]]&gt;15,pomiary__2[[#This Row],[czujnik2]]&lt;=20),1,0)</f>
        <v>0</v>
      </c>
      <c r="Y146">
        <f>IF(AND(pomiary__2[[#This Row],[czujnik3]]&gt;15,pomiary__2[[#This Row],[czujnik3]]&lt;=20),1,0)</f>
        <v>0</v>
      </c>
      <c r="Z146">
        <f>IF(AND(pomiary__2[[#This Row],[czujnik4]]&gt;15,pomiary__2[[#This Row],[czujnik4]]&lt;=20),1,0)</f>
        <v>1</v>
      </c>
      <c r="AA146">
        <f>IF(AND(pomiary__2[[#This Row],[czujnik5]]&gt;15,pomiary__2[[#This Row],[czujnik5]]&lt;=20),1,0)</f>
        <v>0</v>
      </c>
      <c r="AB146">
        <f>IF(AND(pomiary__2[[#This Row],[czujnik6]]&gt;15,pomiary__2[[#This Row],[czujnik6]]&lt;=20),1,0)</f>
        <v>0</v>
      </c>
      <c r="AC146">
        <f>IF(AND(pomiary__2[[#This Row],[czujnik7]]&gt;15,pomiary__2[[#This Row],[czujnik7]]&lt;=20),1,0)</f>
        <v>1</v>
      </c>
      <c r="AD146">
        <f>IF(AND(pomiary__2[[#This Row],[czujnik8]]&gt;15,pomiary__2[[#This Row],[czujnik8]]&lt;=20),1,0)</f>
        <v>1</v>
      </c>
      <c r="AE146">
        <f>IF(AND(pomiary__2[[#This Row],[czujnik9]]&gt;15,pomiary__2[[#This Row],[czujnik9]]&lt;=20),1,0)</f>
        <v>0</v>
      </c>
      <c r="AF146">
        <f>IF(AND(pomiary__2[[#This Row],[czujnik10]]&gt;15,pomiary__2[[#This Row],[czujnik10]]&lt;=20),1,0)</f>
        <v>1</v>
      </c>
    </row>
    <row r="147" spans="1:3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IF(AND(pomiary__2[[#This Row],[czujnik1]]&gt;-10, pomiary__2[[#This Row],[czujnik1]]&lt;15),1,0)</f>
        <v>1</v>
      </c>
      <c r="N147">
        <f>IF(AND(pomiary__2[[#This Row],[czujnik2]]&gt;-10, pomiary__2[[#This Row],[czujnik2]]&lt;15),1,0)</f>
        <v>1</v>
      </c>
      <c r="O147">
        <f>IF(AND(pomiary__2[[#This Row],[czujnik3]]&gt;-10, pomiary__2[[#This Row],[czujnik3]]&lt;15),1,0)</f>
        <v>1</v>
      </c>
      <c r="P147">
        <f>IF(AND(pomiary__2[[#This Row],[czujnik4]]&gt;-10, pomiary__2[[#This Row],[czujnik4]]&lt;15),1,0)</f>
        <v>0</v>
      </c>
      <c r="Q147">
        <f>IF(AND(pomiary__2[[#This Row],[czujnik5]]&gt;-10, pomiary__2[[#This Row],[czujnik5]]&lt;15),1,0)</f>
        <v>0</v>
      </c>
      <c r="R147">
        <f>IF(AND(pomiary__2[[#This Row],[czujnik6]]&gt;-10, pomiary__2[[#This Row],[czujnik6]]&lt;15),1,0)</f>
        <v>1</v>
      </c>
      <c r="S147">
        <f>IF(AND(pomiary__2[[#This Row],[czujnik7]]&gt;-10, pomiary__2[[#This Row],[czujnik7]]&lt;15),1,0)</f>
        <v>0</v>
      </c>
      <c r="T147">
        <f>IF(AND(pomiary__2[[#This Row],[czujnik8]]&gt;-10, pomiary__2[[#This Row],[czujnik8]]&lt;15),1,0)</f>
        <v>1</v>
      </c>
      <c r="U147">
        <f>IF(AND(pomiary__2[[#This Row],[czujnik9]]&gt;-10, pomiary__2[[#This Row],[czujnik9]]&lt;15),1,0)</f>
        <v>1</v>
      </c>
      <c r="V147">
        <f>IF(AND(pomiary__2[[#This Row],[czujnik10]]&gt;-10, pomiary__2[[#This Row],[czujnik10]]&lt;15),1,0)</f>
        <v>0</v>
      </c>
      <c r="W147">
        <f>IF(AND(pomiary__2[[#This Row],[czujnik1]]&gt;15,pomiary__2[[#This Row],[czujnik1]]&lt;=20),1,0)</f>
        <v>0</v>
      </c>
      <c r="X147">
        <f>IF(AND(pomiary__2[[#This Row],[czujnik2]]&gt;15,pomiary__2[[#This Row],[czujnik2]]&lt;=20),1,0)</f>
        <v>0</v>
      </c>
      <c r="Y147">
        <f>IF(AND(pomiary__2[[#This Row],[czujnik3]]&gt;15,pomiary__2[[#This Row],[czujnik3]]&lt;=20),1,0)</f>
        <v>0</v>
      </c>
      <c r="Z147">
        <f>IF(AND(pomiary__2[[#This Row],[czujnik4]]&gt;15,pomiary__2[[#This Row],[czujnik4]]&lt;=20),1,0)</f>
        <v>1</v>
      </c>
      <c r="AA147">
        <f>IF(AND(pomiary__2[[#This Row],[czujnik5]]&gt;15,pomiary__2[[#This Row],[czujnik5]]&lt;=20),1,0)</f>
        <v>1</v>
      </c>
      <c r="AB147">
        <f>IF(AND(pomiary__2[[#This Row],[czujnik6]]&gt;15,pomiary__2[[#This Row],[czujnik6]]&lt;=20),1,0)</f>
        <v>0</v>
      </c>
      <c r="AC147">
        <f>IF(AND(pomiary__2[[#This Row],[czujnik7]]&gt;15,pomiary__2[[#This Row],[czujnik7]]&lt;=20),1,0)</f>
        <v>1</v>
      </c>
      <c r="AD147">
        <f>IF(AND(pomiary__2[[#This Row],[czujnik8]]&gt;15,pomiary__2[[#This Row],[czujnik8]]&lt;=20),1,0)</f>
        <v>0</v>
      </c>
      <c r="AE147">
        <f>IF(AND(pomiary__2[[#This Row],[czujnik9]]&gt;15,pomiary__2[[#This Row],[czujnik9]]&lt;=20),1,0)</f>
        <v>0</v>
      </c>
      <c r="AF147">
        <f>IF(AND(pomiary__2[[#This Row],[czujnik10]]&gt;15,pomiary__2[[#This Row],[czujnik10]]&lt;=20),1,0)</f>
        <v>1</v>
      </c>
    </row>
    <row r="148" spans="1:3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IF(AND(pomiary__2[[#This Row],[czujnik1]]&gt;-10, pomiary__2[[#This Row],[czujnik1]]&lt;15),1,0)</f>
        <v>1</v>
      </c>
      <c r="N148">
        <f>IF(AND(pomiary__2[[#This Row],[czujnik2]]&gt;-10, pomiary__2[[#This Row],[czujnik2]]&lt;15),1,0)</f>
        <v>0</v>
      </c>
      <c r="O148">
        <f>IF(AND(pomiary__2[[#This Row],[czujnik3]]&gt;-10, pomiary__2[[#This Row],[czujnik3]]&lt;15),1,0)</f>
        <v>0</v>
      </c>
      <c r="P148">
        <f>IF(AND(pomiary__2[[#This Row],[czujnik4]]&gt;-10, pomiary__2[[#This Row],[czujnik4]]&lt;15),1,0)</f>
        <v>0</v>
      </c>
      <c r="Q148">
        <f>IF(AND(pomiary__2[[#This Row],[czujnik5]]&gt;-10, pomiary__2[[#This Row],[czujnik5]]&lt;15),1,0)</f>
        <v>0</v>
      </c>
      <c r="R148">
        <f>IF(AND(pomiary__2[[#This Row],[czujnik6]]&gt;-10, pomiary__2[[#This Row],[czujnik6]]&lt;15),1,0)</f>
        <v>0</v>
      </c>
      <c r="S148">
        <f>IF(AND(pomiary__2[[#This Row],[czujnik7]]&gt;-10, pomiary__2[[#This Row],[czujnik7]]&lt;15),1,0)</f>
        <v>1</v>
      </c>
      <c r="T148">
        <f>IF(AND(pomiary__2[[#This Row],[czujnik8]]&gt;-10, pomiary__2[[#This Row],[czujnik8]]&lt;15),1,0)</f>
        <v>0</v>
      </c>
      <c r="U148">
        <f>IF(AND(pomiary__2[[#This Row],[czujnik9]]&gt;-10, pomiary__2[[#This Row],[czujnik9]]&lt;15),1,0)</f>
        <v>1</v>
      </c>
      <c r="V148">
        <f>IF(AND(pomiary__2[[#This Row],[czujnik10]]&gt;-10, pomiary__2[[#This Row],[czujnik10]]&lt;15),1,0)</f>
        <v>0</v>
      </c>
      <c r="W148">
        <f>IF(AND(pomiary__2[[#This Row],[czujnik1]]&gt;15,pomiary__2[[#This Row],[czujnik1]]&lt;=20),1,0)</f>
        <v>0</v>
      </c>
      <c r="X148">
        <f>IF(AND(pomiary__2[[#This Row],[czujnik2]]&gt;15,pomiary__2[[#This Row],[czujnik2]]&lt;=20),1,0)</f>
        <v>1</v>
      </c>
      <c r="Y148">
        <f>IF(AND(pomiary__2[[#This Row],[czujnik3]]&gt;15,pomiary__2[[#This Row],[czujnik3]]&lt;=20),1,0)</f>
        <v>1</v>
      </c>
      <c r="Z148">
        <f>IF(AND(pomiary__2[[#This Row],[czujnik4]]&gt;15,pomiary__2[[#This Row],[czujnik4]]&lt;=20),1,0)</f>
        <v>1</v>
      </c>
      <c r="AA148">
        <f>IF(AND(pomiary__2[[#This Row],[czujnik5]]&gt;15,pomiary__2[[#This Row],[czujnik5]]&lt;=20),1,0)</f>
        <v>1</v>
      </c>
      <c r="AB148">
        <f>IF(AND(pomiary__2[[#This Row],[czujnik6]]&gt;15,pomiary__2[[#This Row],[czujnik6]]&lt;=20),1,0)</f>
        <v>1</v>
      </c>
      <c r="AC148">
        <f>IF(AND(pomiary__2[[#This Row],[czujnik7]]&gt;15,pomiary__2[[#This Row],[czujnik7]]&lt;=20),1,0)</f>
        <v>0</v>
      </c>
      <c r="AD148">
        <f>IF(AND(pomiary__2[[#This Row],[czujnik8]]&gt;15,pomiary__2[[#This Row],[czujnik8]]&lt;=20),1,0)</f>
        <v>1</v>
      </c>
      <c r="AE148">
        <f>IF(AND(pomiary__2[[#This Row],[czujnik9]]&gt;15,pomiary__2[[#This Row],[czujnik9]]&lt;=20),1,0)</f>
        <v>0</v>
      </c>
      <c r="AF148">
        <f>IF(AND(pomiary__2[[#This Row],[czujnik10]]&gt;15,pomiary__2[[#This Row],[czujnik10]]&lt;=20),1,0)</f>
        <v>1</v>
      </c>
    </row>
    <row r="149" spans="1:3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IF(AND(pomiary__2[[#This Row],[czujnik1]]&gt;-10, pomiary__2[[#This Row],[czujnik1]]&lt;15),1,0)</f>
        <v>1</v>
      </c>
      <c r="N149">
        <f>IF(AND(pomiary__2[[#This Row],[czujnik2]]&gt;-10, pomiary__2[[#This Row],[czujnik2]]&lt;15),1,0)</f>
        <v>0</v>
      </c>
      <c r="O149">
        <f>IF(AND(pomiary__2[[#This Row],[czujnik3]]&gt;-10, pomiary__2[[#This Row],[czujnik3]]&lt;15),1,0)</f>
        <v>1</v>
      </c>
      <c r="P149">
        <f>IF(AND(pomiary__2[[#This Row],[czujnik4]]&gt;-10, pomiary__2[[#This Row],[czujnik4]]&lt;15),1,0)</f>
        <v>1</v>
      </c>
      <c r="Q149">
        <f>IF(AND(pomiary__2[[#This Row],[czujnik5]]&gt;-10, pomiary__2[[#This Row],[czujnik5]]&lt;15),1,0)</f>
        <v>1</v>
      </c>
      <c r="R149">
        <f>IF(AND(pomiary__2[[#This Row],[czujnik6]]&gt;-10, pomiary__2[[#This Row],[czujnik6]]&lt;15),1,0)</f>
        <v>0</v>
      </c>
      <c r="S149">
        <f>IF(AND(pomiary__2[[#This Row],[czujnik7]]&gt;-10, pomiary__2[[#This Row],[czujnik7]]&lt;15),1,0)</f>
        <v>0</v>
      </c>
      <c r="T149">
        <f>IF(AND(pomiary__2[[#This Row],[czujnik8]]&gt;-10, pomiary__2[[#This Row],[czujnik8]]&lt;15),1,0)</f>
        <v>1</v>
      </c>
      <c r="U149">
        <f>IF(AND(pomiary__2[[#This Row],[czujnik9]]&gt;-10, pomiary__2[[#This Row],[czujnik9]]&lt;15),1,0)</f>
        <v>0</v>
      </c>
      <c r="V149">
        <f>IF(AND(pomiary__2[[#This Row],[czujnik10]]&gt;-10, pomiary__2[[#This Row],[czujnik10]]&lt;15),1,0)</f>
        <v>1</v>
      </c>
      <c r="W149">
        <f>IF(AND(pomiary__2[[#This Row],[czujnik1]]&gt;15,pomiary__2[[#This Row],[czujnik1]]&lt;=20),1,0)</f>
        <v>0</v>
      </c>
      <c r="X149">
        <f>IF(AND(pomiary__2[[#This Row],[czujnik2]]&gt;15,pomiary__2[[#This Row],[czujnik2]]&lt;=20),1,0)</f>
        <v>1</v>
      </c>
      <c r="Y149">
        <f>IF(AND(pomiary__2[[#This Row],[czujnik3]]&gt;15,pomiary__2[[#This Row],[czujnik3]]&lt;=20),1,0)</f>
        <v>0</v>
      </c>
      <c r="Z149">
        <f>IF(AND(pomiary__2[[#This Row],[czujnik4]]&gt;15,pomiary__2[[#This Row],[czujnik4]]&lt;=20),1,0)</f>
        <v>0</v>
      </c>
      <c r="AA149">
        <f>IF(AND(pomiary__2[[#This Row],[czujnik5]]&gt;15,pomiary__2[[#This Row],[czujnik5]]&lt;=20),1,0)</f>
        <v>0</v>
      </c>
      <c r="AB149">
        <f>IF(AND(pomiary__2[[#This Row],[czujnik6]]&gt;15,pomiary__2[[#This Row],[czujnik6]]&lt;=20),1,0)</f>
        <v>1</v>
      </c>
      <c r="AC149">
        <f>IF(AND(pomiary__2[[#This Row],[czujnik7]]&gt;15,pomiary__2[[#This Row],[czujnik7]]&lt;=20),1,0)</f>
        <v>1</v>
      </c>
      <c r="AD149">
        <f>IF(AND(pomiary__2[[#This Row],[czujnik8]]&gt;15,pomiary__2[[#This Row],[czujnik8]]&lt;=20),1,0)</f>
        <v>0</v>
      </c>
      <c r="AE149">
        <f>IF(AND(pomiary__2[[#This Row],[czujnik9]]&gt;15,pomiary__2[[#This Row],[czujnik9]]&lt;=20),1,0)</f>
        <v>1</v>
      </c>
      <c r="AF149">
        <f>IF(AND(pomiary__2[[#This Row],[czujnik10]]&gt;15,pomiary__2[[#This Row],[czujnik10]]&lt;=20),1,0)</f>
        <v>0</v>
      </c>
    </row>
    <row r="150" spans="1:3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IF(AND(pomiary__2[[#This Row],[czujnik1]]&gt;-10, pomiary__2[[#This Row],[czujnik1]]&lt;15),1,0)</f>
        <v>1</v>
      </c>
      <c r="N150">
        <f>IF(AND(pomiary__2[[#This Row],[czujnik2]]&gt;-10, pomiary__2[[#This Row],[czujnik2]]&lt;15),1,0)</f>
        <v>1</v>
      </c>
      <c r="O150">
        <f>IF(AND(pomiary__2[[#This Row],[czujnik3]]&gt;-10, pomiary__2[[#This Row],[czujnik3]]&lt;15),1,0)</f>
        <v>0</v>
      </c>
      <c r="P150">
        <f>IF(AND(pomiary__2[[#This Row],[czujnik4]]&gt;-10, pomiary__2[[#This Row],[czujnik4]]&lt;15),1,0)</f>
        <v>1</v>
      </c>
      <c r="Q150">
        <f>IF(AND(pomiary__2[[#This Row],[czujnik5]]&gt;-10, pomiary__2[[#This Row],[czujnik5]]&lt;15),1,0)</f>
        <v>1</v>
      </c>
      <c r="R150">
        <f>IF(AND(pomiary__2[[#This Row],[czujnik6]]&gt;-10, pomiary__2[[#This Row],[czujnik6]]&lt;15),1,0)</f>
        <v>1</v>
      </c>
      <c r="S150">
        <f>IF(AND(pomiary__2[[#This Row],[czujnik7]]&gt;-10, pomiary__2[[#This Row],[czujnik7]]&lt;15),1,0)</f>
        <v>0</v>
      </c>
      <c r="T150">
        <f>IF(AND(pomiary__2[[#This Row],[czujnik8]]&gt;-10, pomiary__2[[#This Row],[czujnik8]]&lt;15),1,0)</f>
        <v>0</v>
      </c>
      <c r="U150">
        <f>IF(AND(pomiary__2[[#This Row],[czujnik9]]&gt;-10, pomiary__2[[#This Row],[czujnik9]]&lt;15),1,0)</f>
        <v>0</v>
      </c>
      <c r="V150">
        <f>IF(AND(pomiary__2[[#This Row],[czujnik10]]&gt;-10, pomiary__2[[#This Row],[czujnik10]]&lt;15),1,0)</f>
        <v>0</v>
      </c>
      <c r="W150">
        <f>IF(AND(pomiary__2[[#This Row],[czujnik1]]&gt;15,pomiary__2[[#This Row],[czujnik1]]&lt;=20),1,0)</f>
        <v>0</v>
      </c>
      <c r="X150">
        <f>IF(AND(pomiary__2[[#This Row],[czujnik2]]&gt;15,pomiary__2[[#This Row],[czujnik2]]&lt;=20),1,0)</f>
        <v>0</v>
      </c>
      <c r="Y150">
        <f>IF(AND(pomiary__2[[#This Row],[czujnik3]]&gt;15,pomiary__2[[#This Row],[czujnik3]]&lt;=20),1,0)</f>
        <v>1</v>
      </c>
      <c r="Z150">
        <f>IF(AND(pomiary__2[[#This Row],[czujnik4]]&gt;15,pomiary__2[[#This Row],[czujnik4]]&lt;=20),1,0)</f>
        <v>0</v>
      </c>
      <c r="AA150">
        <f>IF(AND(pomiary__2[[#This Row],[czujnik5]]&gt;15,pomiary__2[[#This Row],[czujnik5]]&lt;=20),1,0)</f>
        <v>0</v>
      </c>
      <c r="AB150">
        <f>IF(AND(pomiary__2[[#This Row],[czujnik6]]&gt;15,pomiary__2[[#This Row],[czujnik6]]&lt;=20),1,0)</f>
        <v>0</v>
      </c>
      <c r="AC150">
        <f>IF(AND(pomiary__2[[#This Row],[czujnik7]]&gt;15,pomiary__2[[#This Row],[czujnik7]]&lt;=20),1,0)</f>
        <v>1</v>
      </c>
      <c r="AD150">
        <f>IF(AND(pomiary__2[[#This Row],[czujnik8]]&gt;15,pomiary__2[[#This Row],[czujnik8]]&lt;=20),1,0)</f>
        <v>1</v>
      </c>
      <c r="AE150">
        <f>IF(AND(pomiary__2[[#This Row],[czujnik9]]&gt;15,pomiary__2[[#This Row],[czujnik9]]&lt;=20),1,0)</f>
        <v>1</v>
      </c>
      <c r="AF150">
        <f>IF(AND(pomiary__2[[#This Row],[czujnik10]]&gt;15,pomiary__2[[#This Row],[czujnik10]]&lt;=20),1,0)</f>
        <v>1</v>
      </c>
    </row>
    <row r="151" spans="1:3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IF(AND(pomiary__2[[#This Row],[czujnik1]]&gt;-10, pomiary__2[[#This Row],[czujnik1]]&lt;15),1,0)</f>
        <v>0</v>
      </c>
      <c r="N151">
        <f>IF(AND(pomiary__2[[#This Row],[czujnik2]]&gt;-10, pomiary__2[[#This Row],[czujnik2]]&lt;15),1,0)</f>
        <v>0</v>
      </c>
      <c r="O151">
        <f>IF(AND(pomiary__2[[#This Row],[czujnik3]]&gt;-10, pomiary__2[[#This Row],[czujnik3]]&lt;15),1,0)</f>
        <v>0</v>
      </c>
      <c r="P151">
        <f>IF(AND(pomiary__2[[#This Row],[czujnik4]]&gt;-10, pomiary__2[[#This Row],[czujnik4]]&lt;15),1,0)</f>
        <v>1</v>
      </c>
      <c r="Q151">
        <f>IF(AND(pomiary__2[[#This Row],[czujnik5]]&gt;-10, pomiary__2[[#This Row],[czujnik5]]&lt;15),1,0)</f>
        <v>0</v>
      </c>
      <c r="R151">
        <f>IF(AND(pomiary__2[[#This Row],[czujnik6]]&gt;-10, pomiary__2[[#This Row],[czujnik6]]&lt;15),1,0)</f>
        <v>0</v>
      </c>
      <c r="S151">
        <f>IF(AND(pomiary__2[[#This Row],[czujnik7]]&gt;-10, pomiary__2[[#This Row],[czujnik7]]&lt;15),1,0)</f>
        <v>0</v>
      </c>
      <c r="T151">
        <f>IF(AND(pomiary__2[[#This Row],[czujnik8]]&gt;-10, pomiary__2[[#This Row],[czujnik8]]&lt;15),1,0)</f>
        <v>1</v>
      </c>
      <c r="U151">
        <f>IF(AND(pomiary__2[[#This Row],[czujnik9]]&gt;-10, pomiary__2[[#This Row],[czujnik9]]&lt;15),1,0)</f>
        <v>0</v>
      </c>
      <c r="V151">
        <f>IF(AND(pomiary__2[[#This Row],[czujnik10]]&gt;-10, pomiary__2[[#This Row],[czujnik10]]&lt;15),1,0)</f>
        <v>0</v>
      </c>
      <c r="W151">
        <f>IF(AND(pomiary__2[[#This Row],[czujnik1]]&gt;15,pomiary__2[[#This Row],[czujnik1]]&lt;=20),1,0)</f>
        <v>1</v>
      </c>
      <c r="X151">
        <f>IF(AND(pomiary__2[[#This Row],[czujnik2]]&gt;15,pomiary__2[[#This Row],[czujnik2]]&lt;=20),1,0)</f>
        <v>1</v>
      </c>
      <c r="Y151">
        <f>IF(AND(pomiary__2[[#This Row],[czujnik3]]&gt;15,pomiary__2[[#This Row],[czujnik3]]&lt;=20),1,0)</f>
        <v>1</v>
      </c>
      <c r="Z151">
        <f>IF(AND(pomiary__2[[#This Row],[czujnik4]]&gt;15,pomiary__2[[#This Row],[czujnik4]]&lt;=20),1,0)</f>
        <v>0</v>
      </c>
      <c r="AA151">
        <f>IF(AND(pomiary__2[[#This Row],[czujnik5]]&gt;15,pomiary__2[[#This Row],[czujnik5]]&lt;=20),1,0)</f>
        <v>1</v>
      </c>
      <c r="AB151">
        <f>IF(AND(pomiary__2[[#This Row],[czujnik6]]&gt;15,pomiary__2[[#This Row],[czujnik6]]&lt;=20),1,0)</f>
        <v>1</v>
      </c>
      <c r="AC151">
        <f>IF(AND(pomiary__2[[#This Row],[czujnik7]]&gt;15,pomiary__2[[#This Row],[czujnik7]]&lt;=20),1,0)</f>
        <v>1</v>
      </c>
      <c r="AD151">
        <f>IF(AND(pomiary__2[[#This Row],[czujnik8]]&gt;15,pomiary__2[[#This Row],[czujnik8]]&lt;=20),1,0)</f>
        <v>0</v>
      </c>
      <c r="AE151">
        <f>IF(AND(pomiary__2[[#This Row],[czujnik9]]&gt;15,pomiary__2[[#This Row],[czujnik9]]&lt;=20),1,0)</f>
        <v>1</v>
      </c>
      <c r="AF151">
        <f>IF(AND(pomiary__2[[#This Row],[czujnik10]]&gt;15,pomiary__2[[#This Row],[czujnik10]]&lt;=20),1,0)</f>
        <v>1</v>
      </c>
    </row>
    <row r="152" spans="1:3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IF(AND(pomiary__2[[#This Row],[czujnik1]]&gt;-10, pomiary__2[[#This Row],[czujnik1]]&lt;15),1,0)</f>
        <v>0</v>
      </c>
      <c r="N152">
        <f>IF(AND(pomiary__2[[#This Row],[czujnik2]]&gt;-10, pomiary__2[[#This Row],[czujnik2]]&lt;15),1,0)</f>
        <v>0</v>
      </c>
      <c r="O152">
        <f>IF(AND(pomiary__2[[#This Row],[czujnik3]]&gt;-10, pomiary__2[[#This Row],[czujnik3]]&lt;15),1,0)</f>
        <v>1</v>
      </c>
      <c r="P152">
        <f>IF(AND(pomiary__2[[#This Row],[czujnik4]]&gt;-10, pomiary__2[[#This Row],[czujnik4]]&lt;15),1,0)</f>
        <v>0</v>
      </c>
      <c r="Q152">
        <f>IF(AND(pomiary__2[[#This Row],[czujnik5]]&gt;-10, pomiary__2[[#This Row],[czujnik5]]&lt;15),1,0)</f>
        <v>1</v>
      </c>
      <c r="R152">
        <f>IF(AND(pomiary__2[[#This Row],[czujnik6]]&gt;-10, pomiary__2[[#This Row],[czujnik6]]&lt;15),1,0)</f>
        <v>0</v>
      </c>
      <c r="S152">
        <f>IF(AND(pomiary__2[[#This Row],[czujnik7]]&gt;-10, pomiary__2[[#This Row],[czujnik7]]&lt;15),1,0)</f>
        <v>1</v>
      </c>
      <c r="T152">
        <f>IF(AND(pomiary__2[[#This Row],[czujnik8]]&gt;-10, pomiary__2[[#This Row],[czujnik8]]&lt;15),1,0)</f>
        <v>0</v>
      </c>
      <c r="U152">
        <f>IF(AND(pomiary__2[[#This Row],[czujnik9]]&gt;-10, pomiary__2[[#This Row],[czujnik9]]&lt;15),1,0)</f>
        <v>1</v>
      </c>
      <c r="V152">
        <f>IF(AND(pomiary__2[[#This Row],[czujnik10]]&gt;-10, pomiary__2[[#This Row],[czujnik10]]&lt;15),1,0)</f>
        <v>0</v>
      </c>
      <c r="W152">
        <f>IF(AND(pomiary__2[[#This Row],[czujnik1]]&gt;15,pomiary__2[[#This Row],[czujnik1]]&lt;=20),1,0)</f>
        <v>1</v>
      </c>
      <c r="X152">
        <f>IF(AND(pomiary__2[[#This Row],[czujnik2]]&gt;15,pomiary__2[[#This Row],[czujnik2]]&lt;=20),1,0)</f>
        <v>1</v>
      </c>
      <c r="Y152">
        <f>IF(AND(pomiary__2[[#This Row],[czujnik3]]&gt;15,pomiary__2[[#This Row],[czujnik3]]&lt;=20),1,0)</f>
        <v>0</v>
      </c>
      <c r="Z152">
        <f>IF(AND(pomiary__2[[#This Row],[czujnik4]]&gt;15,pomiary__2[[#This Row],[czujnik4]]&lt;=20),1,0)</f>
        <v>0</v>
      </c>
      <c r="AA152">
        <f>IF(AND(pomiary__2[[#This Row],[czujnik5]]&gt;15,pomiary__2[[#This Row],[czujnik5]]&lt;=20),1,0)</f>
        <v>0</v>
      </c>
      <c r="AB152">
        <f>IF(AND(pomiary__2[[#This Row],[czujnik6]]&gt;15,pomiary__2[[#This Row],[czujnik6]]&lt;=20),1,0)</f>
        <v>1</v>
      </c>
      <c r="AC152">
        <f>IF(AND(pomiary__2[[#This Row],[czujnik7]]&gt;15,pomiary__2[[#This Row],[czujnik7]]&lt;=20),1,0)</f>
        <v>0</v>
      </c>
      <c r="AD152">
        <f>IF(AND(pomiary__2[[#This Row],[czujnik8]]&gt;15,pomiary__2[[#This Row],[czujnik8]]&lt;=20),1,0)</f>
        <v>1</v>
      </c>
      <c r="AE152">
        <f>IF(AND(pomiary__2[[#This Row],[czujnik9]]&gt;15,pomiary__2[[#This Row],[czujnik9]]&lt;=20),1,0)</f>
        <v>0</v>
      </c>
      <c r="AF152">
        <f>IF(AND(pomiary__2[[#This Row],[czujnik10]]&gt;15,pomiary__2[[#This Row],[czujnik10]]&lt;=20),1,0)</f>
        <v>1</v>
      </c>
    </row>
    <row r="153" spans="1:3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IF(AND(pomiary__2[[#This Row],[czujnik1]]&gt;-10, pomiary__2[[#This Row],[czujnik1]]&lt;15),1,0)</f>
        <v>0</v>
      </c>
      <c r="N153">
        <f>IF(AND(pomiary__2[[#This Row],[czujnik2]]&gt;-10, pomiary__2[[#This Row],[czujnik2]]&lt;15),1,0)</f>
        <v>0</v>
      </c>
      <c r="O153">
        <f>IF(AND(pomiary__2[[#This Row],[czujnik3]]&gt;-10, pomiary__2[[#This Row],[czujnik3]]&lt;15),1,0)</f>
        <v>0</v>
      </c>
      <c r="P153">
        <f>IF(AND(pomiary__2[[#This Row],[czujnik4]]&gt;-10, pomiary__2[[#This Row],[czujnik4]]&lt;15),1,0)</f>
        <v>0</v>
      </c>
      <c r="Q153">
        <f>IF(AND(pomiary__2[[#This Row],[czujnik5]]&gt;-10, pomiary__2[[#This Row],[czujnik5]]&lt;15),1,0)</f>
        <v>0</v>
      </c>
      <c r="R153">
        <f>IF(AND(pomiary__2[[#This Row],[czujnik6]]&gt;-10, pomiary__2[[#This Row],[czujnik6]]&lt;15),1,0)</f>
        <v>1</v>
      </c>
      <c r="S153">
        <f>IF(AND(pomiary__2[[#This Row],[czujnik7]]&gt;-10, pomiary__2[[#This Row],[czujnik7]]&lt;15),1,0)</f>
        <v>0</v>
      </c>
      <c r="T153">
        <f>IF(AND(pomiary__2[[#This Row],[czujnik8]]&gt;-10, pomiary__2[[#This Row],[czujnik8]]&lt;15),1,0)</f>
        <v>0</v>
      </c>
      <c r="U153">
        <f>IF(AND(pomiary__2[[#This Row],[czujnik9]]&gt;-10, pomiary__2[[#This Row],[czujnik9]]&lt;15),1,0)</f>
        <v>1</v>
      </c>
      <c r="V153">
        <f>IF(AND(pomiary__2[[#This Row],[czujnik10]]&gt;-10, pomiary__2[[#This Row],[czujnik10]]&lt;15),1,0)</f>
        <v>0</v>
      </c>
      <c r="W153">
        <f>IF(AND(pomiary__2[[#This Row],[czujnik1]]&gt;15,pomiary__2[[#This Row],[czujnik1]]&lt;=20),1,0)</f>
        <v>1</v>
      </c>
      <c r="X153">
        <f>IF(AND(pomiary__2[[#This Row],[czujnik2]]&gt;15,pomiary__2[[#This Row],[czujnik2]]&lt;=20),1,0)</f>
        <v>1</v>
      </c>
      <c r="Y153">
        <f>IF(AND(pomiary__2[[#This Row],[czujnik3]]&gt;15,pomiary__2[[#This Row],[czujnik3]]&lt;=20),1,0)</f>
        <v>1</v>
      </c>
      <c r="Z153">
        <f>IF(AND(pomiary__2[[#This Row],[czujnik4]]&gt;15,pomiary__2[[#This Row],[czujnik4]]&lt;=20),1,0)</f>
        <v>1</v>
      </c>
      <c r="AA153">
        <f>IF(AND(pomiary__2[[#This Row],[czujnik5]]&gt;15,pomiary__2[[#This Row],[czujnik5]]&lt;=20),1,0)</f>
        <v>1</v>
      </c>
      <c r="AB153">
        <f>IF(AND(pomiary__2[[#This Row],[czujnik6]]&gt;15,pomiary__2[[#This Row],[czujnik6]]&lt;=20),1,0)</f>
        <v>0</v>
      </c>
      <c r="AC153">
        <f>IF(AND(pomiary__2[[#This Row],[czujnik7]]&gt;15,pomiary__2[[#This Row],[czujnik7]]&lt;=20),1,0)</f>
        <v>1</v>
      </c>
      <c r="AD153">
        <f>IF(AND(pomiary__2[[#This Row],[czujnik8]]&gt;15,pomiary__2[[#This Row],[czujnik8]]&lt;=20),1,0)</f>
        <v>1</v>
      </c>
      <c r="AE153">
        <f>IF(AND(pomiary__2[[#This Row],[czujnik9]]&gt;15,pomiary__2[[#This Row],[czujnik9]]&lt;=20),1,0)</f>
        <v>0</v>
      </c>
      <c r="AF153">
        <f>IF(AND(pomiary__2[[#This Row],[czujnik10]]&gt;15,pomiary__2[[#This Row],[czujnik10]]&lt;=20),1,0)</f>
        <v>1</v>
      </c>
    </row>
    <row r="154" spans="1:3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IF(AND(pomiary__2[[#This Row],[czujnik1]]&gt;-10, pomiary__2[[#This Row],[czujnik1]]&lt;15),1,0)</f>
        <v>1</v>
      </c>
      <c r="N154">
        <f>IF(AND(pomiary__2[[#This Row],[czujnik2]]&gt;-10, pomiary__2[[#This Row],[czujnik2]]&lt;15),1,0)</f>
        <v>1</v>
      </c>
      <c r="O154">
        <f>IF(AND(pomiary__2[[#This Row],[czujnik3]]&gt;-10, pomiary__2[[#This Row],[czujnik3]]&lt;15),1,0)</f>
        <v>0</v>
      </c>
      <c r="P154">
        <f>IF(AND(pomiary__2[[#This Row],[czujnik4]]&gt;-10, pomiary__2[[#This Row],[czujnik4]]&lt;15),1,0)</f>
        <v>0</v>
      </c>
      <c r="Q154">
        <f>IF(AND(pomiary__2[[#This Row],[czujnik5]]&gt;-10, pomiary__2[[#This Row],[czujnik5]]&lt;15),1,0)</f>
        <v>0</v>
      </c>
      <c r="R154">
        <f>IF(AND(pomiary__2[[#This Row],[czujnik6]]&gt;-10, pomiary__2[[#This Row],[czujnik6]]&lt;15),1,0)</f>
        <v>0</v>
      </c>
      <c r="S154">
        <f>IF(AND(pomiary__2[[#This Row],[czujnik7]]&gt;-10, pomiary__2[[#This Row],[czujnik7]]&lt;15),1,0)</f>
        <v>1</v>
      </c>
      <c r="T154">
        <f>IF(AND(pomiary__2[[#This Row],[czujnik8]]&gt;-10, pomiary__2[[#This Row],[czujnik8]]&lt;15),1,0)</f>
        <v>0</v>
      </c>
      <c r="U154">
        <f>IF(AND(pomiary__2[[#This Row],[czujnik9]]&gt;-10, pomiary__2[[#This Row],[czujnik9]]&lt;15),1,0)</f>
        <v>1</v>
      </c>
      <c r="V154">
        <f>IF(AND(pomiary__2[[#This Row],[czujnik10]]&gt;-10, pomiary__2[[#This Row],[czujnik10]]&lt;15),1,0)</f>
        <v>0</v>
      </c>
      <c r="W154">
        <f>IF(AND(pomiary__2[[#This Row],[czujnik1]]&gt;15,pomiary__2[[#This Row],[czujnik1]]&lt;=20),1,0)</f>
        <v>0</v>
      </c>
      <c r="X154">
        <f>IF(AND(pomiary__2[[#This Row],[czujnik2]]&gt;15,pomiary__2[[#This Row],[czujnik2]]&lt;=20),1,0)</f>
        <v>0</v>
      </c>
      <c r="Y154">
        <f>IF(AND(pomiary__2[[#This Row],[czujnik3]]&gt;15,pomiary__2[[#This Row],[czujnik3]]&lt;=20),1,0)</f>
        <v>1</v>
      </c>
      <c r="Z154">
        <f>IF(AND(pomiary__2[[#This Row],[czujnik4]]&gt;15,pomiary__2[[#This Row],[czujnik4]]&lt;=20),1,0)</f>
        <v>1</v>
      </c>
      <c r="AA154">
        <f>IF(AND(pomiary__2[[#This Row],[czujnik5]]&gt;15,pomiary__2[[#This Row],[czujnik5]]&lt;=20),1,0)</f>
        <v>0</v>
      </c>
      <c r="AB154">
        <f>IF(AND(pomiary__2[[#This Row],[czujnik6]]&gt;15,pomiary__2[[#This Row],[czujnik6]]&lt;=20),1,0)</f>
        <v>1</v>
      </c>
      <c r="AC154">
        <f>IF(AND(pomiary__2[[#This Row],[czujnik7]]&gt;15,pomiary__2[[#This Row],[czujnik7]]&lt;=20),1,0)</f>
        <v>0</v>
      </c>
      <c r="AD154">
        <f>IF(AND(pomiary__2[[#This Row],[czujnik8]]&gt;15,pomiary__2[[#This Row],[czujnik8]]&lt;=20),1,0)</f>
        <v>1</v>
      </c>
      <c r="AE154">
        <f>IF(AND(pomiary__2[[#This Row],[czujnik9]]&gt;15,pomiary__2[[#This Row],[czujnik9]]&lt;=20),1,0)</f>
        <v>0</v>
      </c>
      <c r="AF154">
        <f>IF(AND(pomiary__2[[#This Row],[czujnik10]]&gt;15,pomiary__2[[#This Row],[czujnik10]]&lt;=20),1,0)</f>
        <v>1</v>
      </c>
    </row>
    <row r="155" spans="1:3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IF(AND(pomiary__2[[#This Row],[czujnik1]]&gt;-10, pomiary__2[[#This Row],[czujnik1]]&lt;15),1,0)</f>
        <v>1</v>
      </c>
      <c r="N155">
        <f>IF(AND(pomiary__2[[#This Row],[czujnik2]]&gt;-10, pomiary__2[[#This Row],[czujnik2]]&lt;15),1,0)</f>
        <v>1</v>
      </c>
      <c r="O155">
        <f>IF(AND(pomiary__2[[#This Row],[czujnik3]]&gt;-10, pomiary__2[[#This Row],[czujnik3]]&lt;15),1,0)</f>
        <v>0</v>
      </c>
      <c r="P155">
        <f>IF(AND(pomiary__2[[#This Row],[czujnik4]]&gt;-10, pomiary__2[[#This Row],[czujnik4]]&lt;15),1,0)</f>
        <v>0</v>
      </c>
      <c r="Q155">
        <f>IF(AND(pomiary__2[[#This Row],[czujnik5]]&gt;-10, pomiary__2[[#This Row],[czujnik5]]&lt;15),1,0)</f>
        <v>1</v>
      </c>
      <c r="R155">
        <f>IF(AND(pomiary__2[[#This Row],[czujnik6]]&gt;-10, pomiary__2[[#This Row],[czujnik6]]&lt;15),1,0)</f>
        <v>0</v>
      </c>
      <c r="S155">
        <f>IF(AND(pomiary__2[[#This Row],[czujnik7]]&gt;-10, pomiary__2[[#This Row],[czujnik7]]&lt;15),1,0)</f>
        <v>1</v>
      </c>
      <c r="T155">
        <f>IF(AND(pomiary__2[[#This Row],[czujnik8]]&gt;-10, pomiary__2[[#This Row],[czujnik8]]&lt;15),1,0)</f>
        <v>1</v>
      </c>
      <c r="U155">
        <f>IF(AND(pomiary__2[[#This Row],[czujnik9]]&gt;-10, pomiary__2[[#This Row],[czujnik9]]&lt;15),1,0)</f>
        <v>0</v>
      </c>
      <c r="V155">
        <f>IF(AND(pomiary__2[[#This Row],[czujnik10]]&gt;-10, pomiary__2[[#This Row],[czujnik10]]&lt;15),1,0)</f>
        <v>0</v>
      </c>
      <c r="W155">
        <f>IF(AND(pomiary__2[[#This Row],[czujnik1]]&gt;15,pomiary__2[[#This Row],[czujnik1]]&lt;=20),1,0)</f>
        <v>0</v>
      </c>
      <c r="X155">
        <f>IF(AND(pomiary__2[[#This Row],[czujnik2]]&gt;15,pomiary__2[[#This Row],[czujnik2]]&lt;=20),1,0)</f>
        <v>0</v>
      </c>
      <c r="Y155">
        <f>IF(AND(pomiary__2[[#This Row],[czujnik3]]&gt;15,pomiary__2[[#This Row],[czujnik3]]&lt;=20),1,0)</f>
        <v>1</v>
      </c>
      <c r="Z155">
        <f>IF(AND(pomiary__2[[#This Row],[czujnik4]]&gt;15,pomiary__2[[#This Row],[czujnik4]]&lt;=20),1,0)</f>
        <v>1</v>
      </c>
      <c r="AA155">
        <f>IF(AND(pomiary__2[[#This Row],[czujnik5]]&gt;15,pomiary__2[[#This Row],[czujnik5]]&lt;=20),1,0)</f>
        <v>0</v>
      </c>
      <c r="AB155">
        <f>IF(AND(pomiary__2[[#This Row],[czujnik6]]&gt;15,pomiary__2[[#This Row],[czujnik6]]&lt;=20),1,0)</f>
        <v>1</v>
      </c>
      <c r="AC155">
        <f>IF(AND(pomiary__2[[#This Row],[czujnik7]]&gt;15,pomiary__2[[#This Row],[czujnik7]]&lt;=20),1,0)</f>
        <v>0</v>
      </c>
      <c r="AD155">
        <f>IF(AND(pomiary__2[[#This Row],[czujnik8]]&gt;15,pomiary__2[[#This Row],[czujnik8]]&lt;=20),1,0)</f>
        <v>0</v>
      </c>
      <c r="AE155">
        <f>IF(AND(pomiary__2[[#This Row],[czujnik9]]&gt;15,pomiary__2[[#This Row],[czujnik9]]&lt;=20),1,0)</f>
        <v>1</v>
      </c>
      <c r="AF155">
        <f>IF(AND(pomiary__2[[#This Row],[czujnik10]]&gt;15,pomiary__2[[#This Row],[czujnik10]]&lt;=20),1,0)</f>
        <v>1</v>
      </c>
    </row>
    <row r="156" spans="1:3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IF(AND(pomiary__2[[#This Row],[czujnik1]]&gt;-10, pomiary__2[[#This Row],[czujnik1]]&lt;15),1,0)</f>
        <v>0</v>
      </c>
      <c r="N156">
        <f>IF(AND(pomiary__2[[#This Row],[czujnik2]]&gt;-10, pomiary__2[[#This Row],[czujnik2]]&lt;15),1,0)</f>
        <v>1</v>
      </c>
      <c r="O156">
        <f>IF(AND(pomiary__2[[#This Row],[czujnik3]]&gt;-10, pomiary__2[[#This Row],[czujnik3]]&lt;15),1,0)</f>
        <v>1</v>
      </c>
      <c r="P156">
        <f>IF(AND(pomiary__2[[#This Row],[czujnik4]]&gt;-10, pomiary__2[[#This Row],[czujnik4]]&lt;15),1,0)</f>
        <v>1</v>
      </c>
      <c r="Q156">
        <f>IF(AND(pomiary__2[[#This Row],[czujnik5]]&gt;-10, pomiary__2[[#This Row],[czujnik5]]&lt;15),1,0)</f>
        <v>1</v>
      </c>
      <c r="R156">
        <f>IF(AND(pomiary__2[[#This Row],[czujnik6]]&gt;-10, pomiary__2[[#This Row],[czujnik6]]&lt;15),1,0)</f>
        <v>0</v>
      </c>
      <c r="S156">
        <f>IF(AND(pomiary__2[[#This Row],[czujnik7]]&gt;-10, pomiary__2[[#This Row],[czujnik7]]&lt;15),1,0)</f>
        <v>1</v>
      </c>
      <c r="T156">
        <f>IF(AND(pomiary__2[[#This Row],[czujnik8]]&gt;-10, pomiary__2[[#This Row],[czujnik8]]&lt;15),1,0)</f>
        <v>0</v>
      </c>
      <c r="U156">
        <f>IF(AND(pomiary__2[[#This Row],[czujnik9]]&gt;-10, pomiary__2[[#This Row],[czujnik9]]&lt;15),1,0)</f>
        <v>1</v>
      </c>
      <c r="V156">
        <f>IF(AND(pomiary__2[[#This Row],[czujnik10]]&gt;-10, pomiary__2[[#This Row],[czujnik10]]&lt;15),1,0)</f>
        <v>0</v>
      </c>
      <c r="W156">
        <f>IF(AND(pomiary__2[[#This Row],[czujnik1]]&gt;15,pomiary__2[[#This Row],[czujnik1]]&lt;=20),1,0)</f>
        <v>1</v>
      </c>
      <c r="X156">
        <f>IF(AND(pomiary__2[[#This Row],[czujnik2]]&gt;15,pomiary__2[[#This Row],[czujnik2]]&lt;=20),1,0)</f>
        <v>0</v>
      </c>
      <c r="Y156">
        <f>IF(AND(pomiary__2[[#This Row],[czujnik3]]&gt;15,pomiary__2[[#This Row],[czujnik3]]&lt;=20),1,0)</f>
        <v>0</v>
      </c>
      <c r="Z156">
        <f>IF(AND(pomiary__2[[#This Row],[czujnik4]]&gt;15,pomiary__2[[#This Row],[czujnik4]]&lt;=20),1,0)</f>
        <v>0</v>
      </c>
      <c r="AA156">
        <f>IF(AND(pomiary__2[[#This Row],[czujnik5]]&gt;15,pomiary__2[[#This Row],[czujnik5]]&lt;=20),1,0)</f>
        <v>0</v>
      </c>
      <c r="AB156">
        <f>IF(AND(pomiary__2[[#This Row],[czujnik6]]&gt;15,pomiary__2[[#This Row],[czujnik6]]&lt;=20),1,0)</f>
        <v>1</v>
      </c>
      <c r="AC156">
        <f>IF(AND(pomiary__2[[#This Row],[czujnik7]]&gt;15,pomiary__2[[#This Row],[czujnik7]]&lt;=20),1,0)</f>
        <v>0</v>
      </c>
      <c r="AD156">
        <f>IF(AND(pomiary__2[[#This Row],[czujnik8]]&gt;15,pomiary__2[[#This Row],[czujnik8]]&lt;=20),1,0)</f>
        <v>1</v>
      </c>
      <c r="AE156">
        <f>IF(AND(pomiary__2[[#This Row],[czujnik9]]&gt;15,pomiary__2[[#This Row],[czujnik9]]&lt;=20),1,0)</f>
        <v>0</v>
      </c>
      <c r="AF156">
        <f>IF(AND(pomiary__2[[#This Row],[czujnik10]]&gt;15,pomiary__2[[#This Row],[czujnik10]]&lt;=20),1,0)</f>
        <v>1</v>
      </c>
    </row>
    <row r="157" spans="1:3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IF(AND(pomiary__2[[#This Row],[czujnik1]]&gt;-10, pomiary__2[[#This Row],[czujnik1]]&lt;15),1,0)</f>
        <v>1</v>
      </c>
      <c r="N157">
        <f>IF(AND(pomiary__2[[#This Row],[czujnik2]]&gt;-10, pomiary__2[[#This Row],[czujnik2]]&lt;15),1,0)</f>
        <v>0</v>
      </c>
      <c r="O157">
        <f>IF(AND(pomiary__2[[#This Row],[czujnik3]]&gt;-10, pomiary__2[[#This Row],[czujnik3]]&lt;15),1,0)</f>
        <v>0</v>
      </c>
      <c r="P157">
        <f>IF(AND(pomiary__2[[#This Row],[czujnik4]]&gt;-10, pomiary__2[[#This Row],[czujnik4]]&lt;15),1,0)</f>
        <v>1</v>
      </c>
      <c r="Q157">
        <f>IF(AND(pomiary__2[[#This Row],[czujnik5]]&gt;-10, pomiary__2[[#This Row],[czujnik5]]&lt;15),1,0)</f>
        <v>1</v>
      </c>
      <c r="R157">
        <f>IF(AND(pomiary__2[[#This Row],[czujnik6]]&gt;-10, pomiary__2[[#This Row],[czujnik6]]&lt;15),1,0)</f>
        <v>1</v>
      </c>
      <c r="S157">
        <f>IF(AND(pomiary__2[[#This Row],[czujnik7]]&gt;-10, pomiary__2[[#This Row],[czujnik7]]&lt;15),1,0)</f>
        <v>0</v>
      </c>
      <c r="T157">
        <f>IF(AND(pomiary__2[[#This Row],[czujnik8]]&gt;-10, pomiary__2[[#This Row],[czujnik8]]&lt;15),1,0)</f>
        <v>0</v>
      </c>
      <c r="U157">
        <f>IF(AND(pomiary__2[[#This Row],[czujnik9]]&gt;-10, pomiary__2[[#This Row],[czujnik9]]&lt;15),1,0)</f>
        <v>0</v>
      </c>
      <c r="V157">
        <f>IF(AND(pomiary__2[[#This Row],[czujnik10]]&gt;-10, pomiary__2[[#This Row],[czujnik10]]&lt;15),1,0)</f>
        <v>1</v>
      </c>
      <c r="W157">
        <f>IF(AND(pomiary__2[[#This Row],[czujnik1]]&gt;15,pomiary__2[[#This Row],[czujnik1]]&lt;=20),1,0)</f>
        <v>0</v>
      </c>
      <c r="X157">
        <f>IF(AND(pomiary__2[[#This Row],[czujnik2]]&gt;15,pomiary__2[[#This Row],[czujnik2]]&lt;=20),1,0)</f>
        <v>1</v>
      </c>
      <c r="Y157">
        <f>IF(AND(pomiary__2[[#This Row],[czujnik3]]&gt;15,pomiary__2[[#This Row],[czujnik3]]&lt;=20),1,0)</f>
        <v>1</v>
      </c>
      <c r="Z157">
        <f>IF(AND(pomiary__2[[#This Row],[czujnik4]]&gt;15,pomiary__2[[#This Row],[czujnik4]]&lt;=20),1,0)</f>
        <v>0</v>
      </c>
      <c r="AA157">
        <f>IF(AND(pomiary__2[[#This Row],[czujnik5]]&gt;15,pomiary__2[[#This Row],[czujnik5]]&lt;=20),1,0)</f>
        <v>0</v>
      </c>
      <c r="AB157">
        <f>IF(AND(pomiary__2[[#This Row],[czujnik6]]&gt;15,pomiary__2[[#This Row],[czujnik6]]&lt;=20),1,0)</f>
        <v>0</v>
      </c>
      <c r="AC157">
        <f>IF(AND(pomiary__2[[#This Row],[czujnik7]]&gt;15,pomiary__2[[#This Row],[czujnik7]]&lt;=20),1,0)</f>
        <v>1</v>
      </c>
      <c r="AD157">
        <f>IF(AND(pomiary__2[[#This Row],[czujnik8]]&gt;15,pomiary__2[[#This Row],[czujnik8]]&lt;=20),1,0)</f>
        <v>1</v>
      </c>
      <c r="AE157">
        <f>IF(AND(pomiary__2[[#This Row],[czujnik9]]&gt;15,pomiary__2[[#This Row],[czujnik9]]&lt;=20),1,0)</f>
        <v>1</v>
      </c>
      <c r="AF157">
        <f>IF(AND(pomiary__2[[#This Row],[czujnik10]]&gt;15,pomiary__2[[#This Row],[czujnik10]]&lt;=20),1,0)</f>
        <v>0</v>
      </c>
    </row>
    <row r="158" spans="1:3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IF(AND(pomiary__2[[#This Row],[czujnik1]]&gt;-10, pomiary__2[[#This Row],[czujnik1]]&lt;15),1,0)</f>
        <v>0</v>
      </c>
      <c r="N158">
        <f>IF(AND(pomiary__2[[#This Row],[czujnik2]]&gt;-10, pomiary__2[[#This Row],[czujnik2]]&lt;15),1,0)</f>
        <v>0</v>
      </c>
      <c r="O158">
        <f>IF(AND(pomiary__2[[#This Row],[czujnik3]]&gt;-10, pomiary__2[[#This Row],[czujnik3]]&lt;15),1,0)</f>
        <v>0</v>
      </c>
      <c r="P158">
        <f>IF(AND(pomiary__2[[#This Row],[czujnik4]]&gt;-10, pomiary__2[[#This Row],[czujnik4]]&lt;15),1,0)</f>
        <v>1</v>
      </c>
      <c r="Q158">
        <f>IF(AND(pomiary__2[[#This Row],[czujnik5]]&gt;-10, pomiary__2[[#This Row],[czujnik5]]&lt;15),1,0)</f>
        <v>0</v>
      </c>
      <c r="R158">
        <f>IF(AND(pomiary__2[[#This Row],[czujnik6]]&gt;-10, pomiary__2[[#This Row],[czujnik6]]&lt;15),1,0)</f>
        <v>0</v>
      </c>
      <c r="S158">
        <f>IF(AND(pomiary__2[[#This Row],[czujnik7]]&gt;-10, pomiary__2[[#This Row],[czujnik7]]&lt;15),1,0)</f>
        <v>1</v>
      </c>
      <c r="T158">
        <f>IF(AND(pomiary__2[[#This Row],[czujnik8]]&gt;-10, pomiary__2[[#This Row],[czujnik8]]&lt;15),1,0)</f>
        <v>1</v>
      </c>
      <c r="U158">
        <f>IF(AND(pomiary__2[[#This Row],[czujnik9]]&gt;-10, pomiary__2[[#This Row],[czujnik9]]&lt;15),1,0)</f>
        <v>1</v>
      </c>
      <c r="V158">
        <f>IF(AND(pomiary__2[[#This Row],[czujnik10]]&gt;-10, pomiary__2[[#This Row],[czujnik10]]&lt;15),1,0)</f>
        <v>0</v>
      </c>
      <c r="W158">
        <f>IF(AND(pomiary__2[[#This Row],[czujnik1]]&gt;15,pomiary__2[[#This Row],[czujnik1]]&lt;=20),1,0)</f>
        <v>1</v>
      </c>
      <c r="X158">
        <f>IF(AND(pomiary__2[[#This Row],[czujnik2]]&gt;15,pomiary__2[[#This Row],[czujnik2]]&lt;=20),1,0)</f>
        <v>1</v>
      </c>
      <c r="Y158">
        <f>IF(AND(pomiary__2[[#This Row],[czujnik3]]&gt;15,pomiary__2[[#This Row],[czujnik3]]&lt;=20),1,0)</f>
        <v>1</v>
      </c>
      <c r="Z158">
        <f>IF(AND(pomiary__2[[#This Row],[czujnik4]]&gt;15,pomiary__2[[#This Row],[czujnik4]]&lt;=20),1,0)</f>
        <v>0</v>
      </c>
      <c r="AA158">
        <f>IF(AND(pomiary__2[[#This Row],[czujnik5]]&gt;15,pomiary__2[[#This Row],[czujnik5]]&lt;=20),1,0)</f>
        <v>1</v>
      </c>
      <c r="AB158">
        <f>IF(AND(pomiary__2[[#This Row],[czujnik6]]&gt;15,pomiary__2[[#This Row],[czujnik6]]&lt;=20),1,0)</f>
        <v>1</v>
      </c>
      <c r="AC158">
        <f>IF(AND(pomiary__2[[#This Row],[czujnik7]]&gt;15,pomiary__2[[#This Row],[czujnik7]]&lt;=20),1,0)</f>
        <v>0</v>
      </c>
      <c r="AD158">
        <f>IF(AND(pomiary__2[[#This Row],[czujnik8]]&gt;15,pomiary__2[[#This Row],[czujnik8]]&lt;=20),1,0)</f>
        <v>0</v>
      </c>
      <c r="AE158">
        <f>IF(AND(pomiary__2[[#This Row],[czujnik9]]&gt;15,pomiary__2[[#This Row],[czujnik9]]&lt;=20),1,0)</f>
        <v>0</v>
      </c>
      <c r="AF158">
        <f>IF(AND(pomiary__2[[#This Row],[czujnik10]]&gt;15,pomiary__2[[#This Row],[czujnik10]]&lt;=20),1,0)</f>
        <v>1</v>
      </c>
    </row>
    <row r="159" spans="1:3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IF(AND(pomiary__2[[#This Row],[czujnik1]]&gt;-10, pomiary__2[[#This Row],[czujnik1]]&lt;15),1,0)</f>
        <v>1</v>
      </c>
      <c r="N159">
        <f>IF(AND(pomiary__2[[#This Row],[czujnik2]]&gt;-10, pomiary__2[[#This Row],[czujnik2]]&lt;15),1,0)</f>
        <v>1</v>
      </c>
      <c r="O159">
        <f>IF(AND(pomiary__2[[#This Row],[czujnik3]]&gt;-10, pomiary__2[[#This Row],[czujnik3]]&lt;15),1,0)</f>
        <v>0</v>
      </c>
      <c r="P159">
        <f>IF(AND(pomiary__2[[#This Row],[czujnik4]]&gt;-10, pomiary__2[[#This Row],[czujnik4]]&lt;15),1,0)</f>
        <v>1</v>
      </c>
      <c r="Q159">
        <f>IF(AND(pomiary__2[[#This Row],[czujnik5]]&gt;-10, pomiary__2[[#This Row],[czujnik5]]&lt;15),1,0)</f>
        <v>1</v>
      </c>
      <c r="R159">
        <f>IF(AND(pomiary__2[[#This Row],[czujnik6]]&gt;-10, pomiary__2[[#This Row],[czujnik6]]&lt;15),1,0)</f>
        <v>0</v>
      </c>
      <c r="S159">
        <f>IF(AND(pomiary__2[[#This Row],[czujnik7]]&gt;-10, pomiary__2[[#This Row],[czujnik7]]&lt;15),1,0)</f>
        <v>0</v>
      </c>
      <c r="T159">
        <f>IF(AND(pomiary__2[[#This Row],[czujnik8]]&gt;-10, pomiary__2[[#This Row],[czujnik8]]&lt;15),1,0)</f>
        <v>1</v>
      </c>
      <c r="U159">
        <f>IF(AND(pomiary__2[[#This Row],[czujnik9]]&gt;-10, pomiary__2[[#This Row],[czujnik9]]&lt;15),1,0)</f>
        <v>0</v>
      </c>
      <c r="V159">
        <f>IF(AND(pomiary__2[[#This Row],[czujnik10]]&gt;-10, pomiary__2[[#This Row],[czujnik10]]&lt;15),1,0)</f>
        <v>1</v>
      </c>
      <c r="W159">
        <f>IF(AND(pomiary__2[[#This Row],[czujnik1]]&gt;15,pomiary__2[[#This Row],[czujnik1]]&lt;=20),1,0)</f>
        <v>0</v>
      </c>
      <c r="X159">
        <f>IF(AND(pomiary__2[[#This Row],[czujnik2]]&gt;15,pomiary__2[[#This Row],[czujnik2]]&lt;=20),1,0)</f>
        <v>0</v>
      </c>
      <c r="Y159">
        <f>IF(AND(pomiary__2[[#This Row],[czujnik3]]&gt;15,pomiary__2[[#This Row],[czujnik3]]&lt;=20),1,0)</f>
        <v>1</v>
      </c>
      <c r="Z159">
        <f>IF(AND(pomiary__2[[#This Row],[czujnik4]]&gt;15,pomiary__2[[#This Row],[czujnik4]]&lt;=20),1,0)</f>
        <v>0</v>
      </c>
      <c r="AA159">
        <f>IF(AND(pomiary__2[[#This Row],[czujnik5]]&gt;15,pomiary__2[[#This Row],[czujnik5]]&lt;=20),1,0)</f>
        <v>0</v>
      </c>
      <c r="AB159">
        <f>IF(AND(pomiary__2[[#This Row],[czujnik6]]&gt;15,pomiary__2[[#This Row],[czujnik6]]&lt;=20),1,0)</f>
        <v>1</v>
      </c>
      <c r="AC159">
        <f>IF(AND(pomiary__2[[#This Row],[czujnik7]]&gt;15,pomiary__2[[#This Row],[czujnik7]]&lt;=20),1,0)</f>
        <v>1</v>
      </c>
      <c r="AD159">
        <f>IF(AND(pomiary__2[[#This Row],[czujnik8]]&gt;15,pomiary__2[[#This Row],[czujnik8]]&lt;=20),1,0)</f>
        <v>0</v>
      </c>
      <c r="AE159">
        <f>IF(AND(pomiary__2[[#This Row],[czujnik9]]&gt;15,pomiary__2[[#This Row],[czujnik9]]&lt;=20),1,0)</f>
        <v>1</v>
      </c>
      <c r="AF159">
        <f>IF(AND(pomiary__2[[#This Row],[czujnik10]]&gt;15,pomiary__2[[#This Row],[czujnik10]]&lt;=20),1,0)</f>
        <v>0</v>
      </c>
    </row>
    <row r="160" spans="1:3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IF(AND(pomiary__2[[#This Row],[czujnik1]]&gt;-10, pomiary__2[[#This Row],[czujnik1]]&lt;15),1,0)</f>
        <v>0</v>
      </c>
      <c r="N160">
        <f>IF(AND(pomiary__2[[#This Row],[czujnik2]]&gt;-10, pomiary__2[[#This Row],[czujnik2]]&lt;15),1,0)</f>
        <v>0</v>
      </c>
      <c r="O160">
        <f>IF(AND(pomiary__2[[#This Row],[czujnik3]]&gt;-10, pomiary__2[[#This Row],[czujnik3]]&lt;15),1,0)</f>
        <v>1</v>
      </c>
      <c r="P160">
        <f>IF(AND(pomiary__2[[#This Row],[czujnik4]]&gt;-10, pomiary__2[[#This Row],[czujnik4]]&lt;15),1,0)</f>
        <v>1</v>
      </c>
      <c r="Q160">
        <f>IF(AND(pomiary__2[[#This Row],[czujnik5]]&gt;-10, pomiary__2[[#This Row],[czujnik5]]&lt;15),1,0)</f>
        <v>0</v>
      </c>
      <c r="R160">
        <f>IF(AND(pomiary__2[[#This Row],[czujnik6]]&gt;-10, pomiary__2[[#This Row],[czujnik6]]&lt;15),1,0)</f>
        <v>0</v>
      </c>
      <c r="S160">
        <f>IF(AND(pomiary__2[[#This Row],[czujnik7]]&gt;-10, pomiary__2[[#This Row],[czujnik7]]&lt;15),1,0)</f>
        <v>0</v>
      </c>
      <c r="T160">
        <f>IF(AND(pomiary__2[[#This Row],[czujnik8]]&gt;-10, pomiary__2[[#This Row],[czujnik8]]&lt;15),1,0)</f>
        <v>0</v>
      </c>
      <c r="U160">
        <f>IF(AND(pomiary__2[[#This Row],[czujnik9]]&gt;-10, pomiary__2[[#This Row],[czujnik9]]&lt;15),1,0)</f>
        <v>1</v>
      </c>
      <c r="V160">
        <f>IF(AND(pomiary__2[[#This Row],[czujnik10]]&gt;-10, pomiary__2[[#This Row],[czujnik10]]&lt;15),1,0)</f>
        <v>1</v>
      </c>
      <c r="W160">
        <f>IF(AND(pomiary__2[[#This Row],[czujnik1]]&gt;15,pomiary__2[[#This Row],[czujnik1]]&lt;=20),1,0)</f>
        <v>1</v>
      </c>
      <c r="X160">
        <f>IF(AND(pomiary__2[[#This Row],[czujnik2]]&gt;15,pomiary__2[[#This Row],[czujnik2]]&lt;=20),1,0)</f>
        <v>1</v>
      </c>
      <c r="Y160">
        <f>IF(AND(pomiary__2[[#This Row],[czujnik3]]&gt;15,pomiary__2[[#This Row],[czujnik3]]&lt;=20),1,0)</f>
        <v>0</v>
      </c>
      <c r="Z160">
        <f>IF(AND(pomiary__2[[#This Row],[czujnik4]]&gt;15,pomiary__2[[#This Row],[czujnik4]]&lt;=20),1,0)</f>
        <v>0</v>
      </c>
      <c r="AA160">
        <f>IF(AND(pomiary__2[[#This Row],[czujnik5]]&gt;15,pomiary__2[[#This Row],[czujnik5]]&lt;=20),1,0)</f>
        <v>1</v>
      </c>
      <c r="AB160">
        <f>IF(AND(pomiary__2[[#This Row],[czujnik6]]&gt;15,pomiary__2[[#This Row],[czujnik6]]&lt;=20),1,0)</f>
        <v>1</v>
      </c>
      <c r="AC160">
        <f>IF(AND(pomiary__2[[#This Row],[czujnik7]]&gt;15,pomiary__2[[#This Row],[czujnik7]]&lt;=20),1,0)</f>
        <v>1</v>
      </c>
      <c r="AD160">
        <f>IF(AND(pomiary__2[[#This Row],[czujnik8]]&gt;15,pomiary__2[[#This Row],[czujnik8]]&lt;=20),1,0)</f>
        <v>1</v>
      </c>
      <c r="AE160">
        <f>IF(AND(pomiary__2[[#This Row],[czujnik9]]&gt;15,pomiary__2[[#This Row],[czujnik9]]&lt;=20),1,0)</f>
        <v>0</v>
      </c>
      <c r="AF160">
        <f>IF(AND(pomiary__2[[#This Row],[czujnik10]]&gt;15,pomiary__2[[#This Row],[czujnik10]]&lt;=20),1,0)</f>
        <v>0</v>
      </c>
    </row>
    <row r="161" spans="1:3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IF(AND(pomiary__2[[#This Row],[czujnik1]]&gt;-10, pomiary__2[[#This Row],[czujnik1]]&lt;15),1,0)</f>
        <v>1</v>
      </c>
      <c r="N161">
        <f>IF(AND(pomiary__2[[#This Row],[czujnik2]]&gt;-10, pomiary__2[[#This Row],[czujnik2]]&lt;15),1,0)</f>
        <v>0</v>
      </c>
      <c r="O161">
        <f>IF(AND(pomiary__2[[#This Row],[czujnik3]]&gt;-10, pomiary__2[[#This Row],[czujnik3]]&lt;15),1,0)</f>
        <v>1</v>
      </c>
      <c r="P161">
        <f>IF(AND(pomiary__2[[#This Row],[czujnik4]]&gt;-10, pomiary__2[[#This Row],[czujnik4]]&lt;15),1,0)</f>
        <v>0</v>
      </c>
      <c r="Q161">
        <f>IF(AND(pomiary__2[[#This Row],[czujnik5]]&gt;-10, pomiary__2[[#This Row],[czujnik5]]&lt;15),1,0)</f>
        <v>1</v>
      </c>
      <c r="R161">
        <f>IF(AND(pomiary__2[[#This Row],[czujnik6]]&gt;-10, pomiary__2[[#This Row],[czujnik6]]&lt;15),1,0)</f>
        <v>0</v>
      </c>
      <c r="S161">
        <f>IF(AND(pomiary__2[[#This Row],[czujnik7]]&gt;-10, pomiary__2[[#This Row],[czujnik7]]&lt;15),1,0)</f>
        <v>1</v>
      </c>
      <c r="T161">
        <f>IF(AND(pomiary__2[[#This Row],[czujnik8]]&gt;-10, pomiary__2[[#This Row],[czujnik8]]&lt;15),1,0)</f>
        <v>1</v>
      </c>
      <c r="U161">
        <f>IF(AND(pomiary__2[[#This Row],[czujnik9]]&gt;-10, pomiary__2[[#This Row],[czujnik9]]&lt;15),1,0)</f>
        <v>0</v>
      </c>
      <c r="V161">
        <f>IF(AND(pomiary__2[[#This Row],[czujnik10]]&gt;-10, pomiary__2[[#This Row],[czujnik10]]&lt;15),1,0)</f>
        <v>1</v>
      </c>
      <c r="W161">
        <f>IF(AND(pomiary__2[[#This Row],[czujnik1]]&gt;15,pomiary__2[[#This Row],[czujnik1]]&lt;=20),1,0)</f>
        <v>0</v>
      </c>
      <c r="X161">
        <f>IF(AND(pomiary__2[[#This Row],[czujnik2]]&gt;15,pomiary__2[[#This Row],[czujnik2]]&lt;=20),1,0)</f>
        <v>1</v>
      </c>
      <c r="Y161">
        <f>IF(AND(pomiary__2[[#This Row],[czujnik3]]&gt;15,pomiary__2[[#This Row],[czujnik3]]&lt;=20),1,0)</f>
        <v>0</v>
      </c>
      <c r="Z161">
        <f>IF(AND(pomiary__2[[#This Row],[czujnik4]]&gt;15,pomiary__2[[#This Row],[czujnik4]]&lt;=20),1,0)</f>
        <v>1</v>
      </c>
      <c r="AA161">
        <f>IF(AND(pomiary__2[[#This Row],[czujnik5]]&gt;15,pomiary__2[[#This Row],[czujnik5]]&lt;=20),1,0)</f>
        <v>0</v>
      </c>
      <c r="AB161">
        <f>IF(AND(pomiary__2[[#This Row],[czujnik6]]&gt;15,pomiary__2[[#This Row],[czujnik6]]&lt;=20),1,0)</f>
        <v>1</v>
      </c>
      <c r="AC161">
        <f>IF(AND(pomiary__2[[#This Row],[czujnik7]]&gt;15,pomiary__2[[#This Row],[czujnik7]]&lt;=20),1,0)</f>
        <v>0</v>
      </c>
      <c r="AD161">
        <f>IF(AND(pomiary__2[[#This Row],[czujnik8]]&gt;15,pomiary__2[[#This Row],[czujnik8]]&lt;=20),1,0)</f>
        <v>0</v>
      </c>
      <c r="AE161">
        <f>IF(AND(pomiary__2[[#This Row],[czujnik9]]&gt;15,pomiary__2[[#This Row],[czujnik9]]&lt;=20),1,0)</f>
        <v>1</v>
      </c>
      <c r="AF161">
        <f>IF(AND(pomiary__2[[#This Row],[czujnik10]]&gt;15,pomiary__2[[#This Row],[czujnik10]]&lt;=20),1,0)</f>
        <v>0</v>
      </c>
    </row>
    <row r="162" spans="1:3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IF(AND(pomiary__2[[#This Row],[czujnik1]]&gt;-10, pomiary__2[[#This Row],[czujnik1]]&lt;15),1,0)</f>
        <v>1</v>
      </c>
      <c r="N162">
        <f>IF(AND(pomiary__2[[#This Row],[czujnik2]]&gt;-10, pomiary__2[[#This Row],[czujnik2]]&lt;15),1,0)</f>
        <v>1</v>
      </c>
      <c r="O162">
        <f>IF(AND(pomiary__2[[#This Row],[czujnik3]]&gt;-10, pomiary__2[[#This Row],[czujnik3]]&lt;15),1,0)</f>
        <v>0</v>
      </c>
      <c r="P162">
        <f>IF(AND(pomiary__2[[#This Row],[czujnik4]]&gt;-10, pomiary__2[[#This Row],[czujnik4]]&lt;15),1,0)</f>
        <v>0</v>
      </c>
      <c r="Q162">
        <f>IF(AND(pomiary__2[[#This Row],[czujnik5]]&gt;-10, pomiary__2[[#This Row],[czujnik5]]&lt;15),1,0)</f>
        <v>1</v>
      </c>
      <c r="R162">
        <f>IF(AND(pomiary__2[[#This Row],[czujnik6]]&gt;-10, pomiary__2[[#This Row],[czujnik6]]&lt;15),1,0)</f>
        <v>1</v>
      </c>
      <c r="S162">
        <f>IF(AND(pomiary__2[[#This Row],[czujnik7]]&gt;-10, pomiary__2[[#This Row],[czujnik7]]&lt;15),1,0)</f>
        <v>1</v>
      </c>
      <c r="T162">
        <f>IF(AND(pomiary__2[[#This Row],[czujnik8]]&gt;-10, pomiary__2[[#This Row],[czujnik8]]&lt;15),1,0)</f>
        <v>0</v>
      </c>
      <c r="U162">
        <f>IF(AND(pomiary__2[[#This Row],[czujnik9]]&gt;-10, pomiary__2[[#This Row],[czujnik9]]&lt;15),1,0)</f>
        <v>0</v>
      </c>
      <c r="V162">
        <f>IF(AND(pomiary__2[[#This Row],[czujnik10]]&gt;-10, pomiary__2[[#This Row],[czujnik10]]&lt;15),1,0)</f>
        <v>0</v>
      </c>
      <c r="W162">
        <f>IF(AND(pomiary__2[[#This Row],[czujnik1]]&gt;15,pomiary__2[[#This Row],[czujnik1]]&lt;=20),1,0)</f>
        <v>0</v>
      </c>
      <c r="X162">
        <f>IF(AND(pomiary__2[[#This Row],[czujnik2]]&gt;15,pomiary__2[[#This Row],[czujnik2]]&lt;=20),1,0)</f>
        <v>0</v>
      </c>
      <c r="Y162">
        <f>IF(AND(pomiary__2[[#This Row],[czujnik3]]&gt;15,pomiary__2[[#This Row],[czujnik3]]&lt;=20),1,0)</f>
        <v>1</v>
      </c>
      <c r="Z162">
        <f>IF(AND(pomiary__2[[#This Row],[czujnik4]]&gt;15,pomiary__2[[#This Row],[czujnik4]]&lt;=20),1,0)</f>
        <v>1</v>
      </c>
      <c r="AA162">
        <f>IF(AND(pomiary__2[[#This Row],[czujnik5]]&gt;15,pomiary__2[[#This Row],[czujnik5]]&lt;=20),1,0)</f>
        <v>0</v>
      </c>
      <c r="AB162">
        <f>IF(AND(pomiary__2[[#This Row],[czujnik6]]&gt;15,pomiary__2[[#This Row],[czujnik6]]&lt;=20),1,0)</f>
        <v>0</v>
      </c>
      <c r="AC162">
        <f>IF(AND(pomiary__2[[#This Row],[czujnik7]]&gt;15,pomiary__2[[#This Row],[czujnik7]]&lt;=20),1,0)</f>
        <v>0</v>
      </c>
      <c r="AD162">
        <f>IF(AND(pomiary__2[[#This Row],[czujnik8]]&gt;15,pomiary__2[[#This Row],[czujnik8]]&lt;=20),1,0)</f>
        <v>1</v>
      </c>
      <c r="AE162">
        <f>IF(AND(pomiary__2[[#This Row],[czujnik9]]&gt;15,pomiary__2[[#This Row],[czujnik9]]&lt;=20),1,0)</f>
        <v>1</v>
      </c>
      <c r="AF162">
        <f>IF(AND(pomiary__2[[#This Row],[czujnik10]]&gt;15,pomiary__2[[#This Row],[czujnik10]]&lt;=20),1,0)</f>
        <v>1</v>
      </c>
    </row>
    <row r="163" spans="1:3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IF(AND(pomiary__2[[#This Row],[czujnik1]]&gt;-10, pomiary__2[[#This Row],[czujnik1]]&lt;15),1,0)</f>
        <v>0</v>
      </c>
      <c r="N163">
        <f>IF(AND(pomiary__2[[#This Row],[czujnik2]]&gt;-10, pomiary__2[[#This Row],[czujnik2]]&lt;15),1,0)</f>
        <v>0</v>
      </c>
      <c r="O163">
        <f>IF(AND(pomiary__2[[#This Row],[czujnik3]]&gt;-10, pomiary__2[[#This Row],[czujnik3]]&lt;15),1,0)</f>
        <v>1</v>
      </c>
      <c r="P163">
        <f>IF(AND(pomiary__2[[#This Row],[czujnik4]]&gt;-10, pomiary__2[[#This Row],[czujnik4]]&lt;15),1,0)</f>
        <v>1</v>
      </c>
      <c r="Q163">
        <f>IF(AND(pomiary__2[[#This Row],[czujnik5]]&gt;-10, pomiary__2[[#This Row],[czujnik5]]&lt;15),1,0)</f>
        <v>0</v>
      </c>
      <c r="R163">
        <f>IF(AND(pomiary__2[[#This Row],[czujnik6]]&gt;-10, pomiary__2[[#This Row],[czujnik6]]&lt;15),1,0)</f>
        <v>1</v>
      </c>
      <c r="S163">
        <f>IF(AND(pomiary__2[[#This Row],[czujnik7]]&gt;-10, pomiary__2[[#This Row],[czujnik7]]&lt;15),1,0)</f>
        <v>1</v>
      </c>
      <c r="T163">
        <f>IF(AND(pomiary__2[[#This Row],[czujnik8]]&gt;-10, pomiary__2[[#This Row],[czujnik8]]&lt;15),1,0)</f>
        <v>1</v>
      </c>
      <c r="U163">
        <f>IF(AND(pomiary__2[[#This Row],[czujnik9]]&gt;-10, pomiary__2[[#This Row],[czujnik9]]&lt;15),1,0)</f>
        <v>0</v>
      </c>
      <c r="V163">
        <f>IF(AND(pomiary__2[[#This Row],[czujnik10]]&gt;-10, pomiary__2[[#This Row],[czujnik10]]&lt;15),1,0)</f>
        <v>0</v>
      </c>
      <c r="W163">
        <f>IF(AND(pomiary__2[[#This Row],[czujnik1]]&gt;15,pomiary__2[[#This Row],[czujnik1]]&lt;=20),1,0)</f>
        <v>1</v>
      </c>
      <c r="X163">
        <f>IF(AND(pomiary__2[[#This Row],[czujnik2]]&gt;15,pomiary__2[[#This Row],[czujnik2]]&lt;=20),1,0)</f>
        <v>1</v>
      </c>
      <c r="Y163">
        <f>IF(AND(pomiary__2[[#This Row],[czujnik3]]&gt;15,pomiary__2[[#This Row],[czujnik3]]&lt;=20),1,0)</f>
        <v>0</v>
      </c>
      <c r="Z163">
        <f>IF(AND(pomiary__2[[#This Row],[czujnik4]]&gt;15,pomiary__2[[#This Row],[czujnik4]]&lt;=20),1,0)</f>
        <v>0</v>
      </c>
      <c r="AA163">
        <f>IF(AND(pomiary__2[[#This Row],[czujnik5]]&gt;15,pomiary__2[[#This Row],[czujnik5]]&lt;=20),1,0)</f>
        <v>1</v>
      </c>
      <c r="AB163">
        <f>IF(AND(pomiary__2[[#This Row],[czujnik6]]&gt;15,pomiary__2[[#This Row],[czujnik6]]&lt;=20),1,0)</f>
        <v>0</v>
      </c>
      <c r="AC163">
        <f>IF(AND(pomiary__2[[#This Row],[czujnik7]]&gt;15,pomiary__2[[#This Row],[czujnik7]]&lt;=20),1,0)</f>
        <v>0</v>
      </c>
      <c r="AD163">
        <f>IF(AND(pomiary__2[[#This Row],[czujnik8]]&gt;15,pomiary__2[[#This Row],[czujnik8]]&lt;=20),1,0)</f>
        <v>0</v>
      </c>
      <c r="AE163">
        <f>IF(AND(pomiary__2[[#This Row],[czujnik9]]&gt;15,pomiary__2[[#This Row],[czujnik9]]&lt;=20),1,0)</f>
        <v>1</v>
      </c>
      <c r="AF163">
        <f>IF(AND(pomiary__2[[#This Row],[czujnik10]]&gt;15,pomiary__2[[#This Row],[czujnik10]]&lt;=20),1,0)</f>
        <v>1</v>
      </c>
    </row>
    <row r="164" spans="1:3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IF(AND(pomiary__2[[#This Row],[czujnik1]]&gt;-10, pomiary__2[[#This Row],[czujnik1]]&lt;15),1,0)</f>
        <v>1</v>
      </c>
      <c r="N164">
        <f>IF(AND(pomiary__2[[#This Row],[czujnik2]]&gt;-10, pomiary__2[[#This Row],[czujnik2]]&lt;15),1,0)</f>
        <v>0</v>
      </c>
      <c r="O164">
        <f>IF(AND(pomiary__2[[#This Row],[czujnik3]]&gt;-10, pomiary__2[[#This Row],[czujnik3]]&lt;15),1,0)</f>
        <v>0</v>
      </c>
      <c r="P164">
        <f>IF(AND(pomiary__2[[#This Row],[czujnik4]]&gt;-10, pomiary__2[[#This Row],[czujnik4]]&lt;15),1,0)</f>
        <v>1</v>
      </c>
      <c r="Q164">
        <f>IF(AND(pomiary__2[[#This Row],[czujnik5]]&gt;-10, pomiary__2[[#This Row],[czujnik5]]&lt;15),1,0)</f>
        <v>1</v>
      </c>
      <c r="R164">
        <f>IF(AND(pomiary__2[[#This Row],[czujnik6]]&gt;-10, pomiary__2[[#This Row],[czujnik6]]&lt;15),1,0)</f>
        <v>1</v>
      </c>
      <c r="S164">
        <f>IF(AND(pomiary__2[[#This Row],[czujnik7]]&gt;-10, pomiary__2[[#This Row],[czujnik7]]&lt;15),1,0)</f>
        <v>1</v>
      </c>
      <c r="T164">
        <f>IF(AND(pomiary__2[[#This Row],[czujnik8]]&gt;-10, pomiary__2[[#This Row],[czujnik8]]&lt;15),1,0)</f>
        <v>0</v>
      </c>
      <c r="U164">
        <f>IF(AND(pomiary__2[[#This Row],[czujnik9]]&gt;-10, pomiary__2[[#This Row],[czujnik9]]&lt;15),1,0)</f>
        <v>1</v>
      </c>
      <c r="V164">
        <f>IF(AND(pomiary__2[[#This Row],[czujnik10]]&gt;-10, pomiary__2[[#This Row],[czujnik10]]&lt;15),1,0)</f>
        <v>1</v>
      </c>
      <c r="W164">
        <f>IF(AND(pomiary__2[[#This Row],[czujnik1]]&gt;15,pomiary__2[[#This Row],[czujnik1]]&lt;=20),1,0)</f>
        <v>0</v>
      </c>
      <c r="X164">
        <f>IF(AND(pomiary__2[[#This Row],[czujnik2]]&gt;15,pomiary__2[[#This Row],[czujnik2]]&lt;=20),1,0)</f>
        <v>1</v>
      </c>
      <c r="Y164">
        <f>IF(AND(pomiary__2[[#This Row],[czujnik3]]&gt;15,pomiary__2[[#This Row],[czujnik3]]&lt;=20),1,0)</f>
        <v>1</v>
      </c>
      <c r="Z164">
        <f>IF(AND(pomiary__2[[#This Row],[czujnik4]]&gt;15,pomiary__2[[#This Row],[czujnik4]]&lt;=20),1,0)</f>
        <v>0</v>
      </c>
      <c r="AA164">
        <f>IF(AND(pomiary__2[[#This Row],[czujnik5]]&gt;15,pomiary__2[[#This Row],[czujnik5]]&lt;=20),1,0)</f>
        <v>0</v>
      </c>
      <c r="AB164">
        <f>IF(AND(pomiary__2[[#This Row],[czujnik6]]&gt;15,pomiary__2[[#This Row],[czujnik6]]&lt;=20),1,0)</f>
        <v>0</v>
      </c>
      <c r="AC164">
        <f>IF(AND(pomiary__2[[#This Row],[czujnik7]]&gt;15,pomiary__2[[#This Row],[czujnik7]]&lt;=20),1,0)</f>
        <v>0</v>
      </c>
      <c r="AD164">
        <f>IF(AND(pomiary__2[[#This Row],[czujnik8]]&gt;15,pomiary__2[[#This Row],[czujnik8]]&lt;=20),1,0)</f>
        <v>1</v>
      </c>
      <c r="AE164">
        <f>IF(AND(pomiary__2[[#This Row],[czujnik9]]&gt;15,pomiary__2[[#This Row],[czujnik9]]&lt;=20),1,0)</f>
        <v>0</v>
      </c>
      <c r="AF164">
        <f>IF(AND(pomiary__2[[#This Row],[czujnik10]]&gt;15,pomiary__2[[#This Row],[czujnik10]]&lt;=20),1,0)</f>
        <v>0</v>
      </c>
    </row>
    <row r="165" spans="1:3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IF(AND(pomiary__2[[#This Row],[czujnik1]]&gt;-10, pomiary__2[[#This Row],[czujnik1]]&lt;15),1,0)</f>
        <v>0</v>
      </c>
      <c r="N165">
        <f>IF(AND(pomiary__2[[#This Row],[czujnik2]]&gt;-10, pomiary__2[[#This Row],[czujnik2]]&lt;15),1,0)</f>
        <v>1</v>
      </c>
      <c r="O165">
        <f>IF(AND(pomiary__2[[#This Row],[czujnik3]]&gt;-10, pomiary__2[[#This Row],[czujnik3]]&lt;15),1,0)</f>
        <v>0</v>
      </c>
      <c r="P165">
        <f>IF(AND(pomiary__2[[#This Row],[czujnik4]]&gt;-10, pomiary__2[[#This Row],[czujnik4]]&lt;15),1,0)</f>
        <v>0</v>
      </c>
      <c r="Q165">
        <f>IF(AND(pomiary__2[[#This Row],[czujnik5]]&gt;-10, pomiary__2[[#This Row],[czujnik5]]&lt;15),1,0)</f>
        <v>1</v>
      </c>
      <c r="R165">
        <f>IF(AND(pomiary__2[[#This Row],[czujnik6]]&gt;-10, pomiary__2[[#This Row],[czujnik6]]&lt;15),1,0)</f>
        <v>0</v>
      </c>
      <c r="S165">
        <f>IF(AND(pomiary__2[[#This Row],[czujnik7]]&gt;-10, pomiary__2[[#This Row],[czujnik7]]&lt;15),1,0)</f>
        <v>1</v>
      </c>
      <c r="T165">
        <f>IF(AND(pomiary__2[[#This Row],[czujnik8]]&gt;-10, pomiary__2[[#This Row],[czujnik8]]&lt;15),1,0)</f>
        <v>0</v>
      </c>
      <c r="U165">
        <f>IF(AND(pomiary__2[[#This Row],[czujnik9]]&gt;-10, pomiary__2[[#This Row],[czujnik9]]&lt;15),1,0)</f>
        <v>1</v>
      </c>
      <c r="V165">
        <f>IF(AND(pomiary__2[[#This Row],[czujnik10]]&gt;-10, pomiary__2[[#This Row],[czujnik10]]&lt;15),1,0)</f>
        <v>1</v>
      </c>
      <c r="W165">
        <f>IF(AND(pomiary__2[[#This Row],[czujnik1]]&gt;15,pomiary__2[[#This Row],[czujnik1]]&lt;=20),1,0)</f>
        <v>1</v>
      </c>
      <c r="X165">
        <f>IF(AND(pomiary__2[[#This Row],[czujnik2]]&gt;15,pomiary__2[[#This Row],[czujnik2]]&lt;=20),1,0)</f>
        <v>0</v>
      </c>
      <c r="Y165">
        <f>IF(AND(pomiary__2[[#This Row],[czujnik3]]&gt;15,pomiary__2[[#This Row],[czujnik3]]&lt;=20),1,0)</f>
        <v>1</v>
      </c>
      <c r="Z165">
        <f>IF(AND(pomiary__2[[#This Row],[czujnik4]]&gt;15,pomiary__2[[#This Row],[czujnik4]]&lt;=20),1,0)</f>
        <v>1</v>
      </c>
      <c r="AA165">
        <f>IF(AND(pomiary__2[[#This Row],[czujnik5]]&gt;15,pomiary__2[[#This Row],[czujnik5]]&lt;=20),1,0)</f>
        <v>0</v>
      </c>
      <c r="AB165">
        <f>IF(AND(pomiary__2[[#This Row],[czujnik6]]&gt;15,pomiary__2[[#This Row],[czujnik6]]&lt;=20),1,0)</f>
        <v>1</v>
      </c>
      <c r="AC165">
        <f>IF(AND(pomiary__2[[#This Row],[czujnik7]]&gt;15,pomiary__2[[#This Row],[czujnik7]]&lt;=20),1,0)</f>
        <v>0</v>
      </c>
      <c r="AD165">
        <f>IF(AND(pomiary__2[[#This Row],[czujnik8]]&gt;15,pomiary__2[[#This Row],[czujnik8]]&lt;=20),1,0)</f>
        <v>1</v>
      </c>
      <c r="AE165">
        <f>IF(AND(pomiary__2[[#This Row],[czujnik9]]&gt;15,pomiary__2[[#This Row],[czujnik9]]&lt;=20),1,0)</f>
        <v>0</v>
      </c>
      <c r="AF165">
        <f>IF(AND(pomiary__2[[#This Row],[czujnik10]]&gt;15,pomiary__2[[#This Row],[czujnik10]]&lt;=20),1,0)</f>
        <v>0</v>
      </c>
    </row>
    <row r="166" spans="1:3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IF(AND(pomiary__2[[#This Row],[czujnik1]]&gt;-10, pomiary__2[[#This Row],[czujnik1]]&lt;15),1,0)</f>
        <v>0</v>
      </c>
      <c r="N166">
        <f>IF(AND(pomiary__2[[#This Row],[czujnik2]]&gt;-10, pomiary__2[[#This Row],[czujnik2]]&lt;15),1,0)</f>
        <v>1</v>
      </c>
      <c r="O166">
        <f>IF(AND(pomiary__2[[#This Row],[czujnik3]]&gt;-10, pomiary__2[[#This Row],[czujnik3]]&lt;15),1,0)</f>
        <v>0</v>
      </c>
      <c r="P166">
        <f>IF(AND(pomiary__2[[#This Row],[czujnik4]]&gt;-10, pomiary__2[[#This Row],[czujnik4]]&lt;15),1,0)</f>
        <v>0</v>
      </c>
      <c r="Q166">
        <f>IF(AND(pomiary__2[[#This Row],[czujnik5]]&gt;-10, pomiary__2[[#This Row],[czujnik5]]&lt;15),1,0)</f>
        <v>0</v>
      </c>
      <c r="R166">
        <f>IF(AND(pomiary__2[[#This Row],[czujnik6]]&gt;-10, pomiary__2[[#This Row],[czujnik6]]&lt;15),1,0)</f>
        <v>0</v>
      </c>
      <c r="S166">
        <f>IF(AND(pomiary__2[[#This Row],[czujnik7]]&gt;-10, pomiary__2[[#This Row],[czujnik7]]&lt;15),1,0)</f>
        <v>1</v>
      </c>
      <c r="T166">
        <f>IF(AND(pomiary__2[[#This Row],[czujnik8]]&gt;-10, pomiary__2[[#This Row],[czujnik8]]&lt;15),1,0)</f>
        <v>0</v>
      </c>
      <c r="U166">
        <f>IF(AND(pomiary__2[[#This Row],[czujnik9]]&gt;-10, pomiary__2[[#This Row],[czujnik9]]&lt;15),1,0)</f>
        <v>0</v>
      </c>
      <c r="V166">
        <f>IF(AND(pomiary__2[[#This Row],[czujnik10]]&gt;-10, pomiary__2[[#This Row],[czujnik10]]&lt;15),1,0)</f>
        <v>0</v>
      </c>
      <c r="W166">
        <f>IF(AND(pomiary__2[[#This Row],[czujnik1]]&gt;15,pomiary__2[[#This Row],[czujnik1]]&lt;=20),1,0)</f>
        <v>1</v>
      </c>
      <c r="X166">
        <f>IF(AND(pomiary__2[[#This Row],[czujnik2]]&gt;15,pomiary__2[[#This Row],[czujnik2]]&lt;=20),1,0)</f>
        <v>0</v>
      </c>
      <c r="Y166">
        <f>IF(AND(pomiary__2[[#This Row],[czujnik3]]&gt;15,pomiary__2[[#This Row],[czujnik3]]&lt;=20),1,0)</f>
        <v>1</v>
      </c>
      <c r="Z166">
        <f>IF(AND(pomiary__2[[#This Row],[czujnik4]]&gt;15,pomiary__2[[#This Row],[czujnik4]]&lt;=20),1,0)</f>
        <v>1</v>
      </c>
      <c r="AA166">
        <f>IF(AND(pomiary__2[[#This Row],[czujnik5]]&gt;15,pomiary__2[[#This Row],[czujnik5]]&lt;=20),1,0)</f>
        <v>1</v>
      </c>
      <c r="AB166">
        <f>IF(AND(pomiary__2[[#This Row],[czujnik6]]&gt;15,pomiary__2[[#This Row],[czujnik6]]&lt;=20),1,0)</f>
        <v>1</v>
      </c>
      <c r="AC166">
        <f>IF(AND(pomiary__2[[#This Row],[czujnik7]]&gt;15,pomiary__2[[#This Row],[czujnik7]]&lt;=20),1,0)</f>
        <v>0</v>
      </c>
      <c r="AD166">
        <f>IF(AND(pomiary__2[[#This Row],[czujnik8]]&gt;15,pomiary__2[[#This Row],[czujnik8]]&lt;=20),1,0)</f>
        <v>1</v>
      </c>
      <c r="AE166">
        <f>IF(AND(pomiary__2[[#This Row],[czujnik9]]&gt;15,pomiary__2[[#This Row],[czujnik9]]&lt;=20),1,0)</f>
        <v>1</v>
      </c>
      <c r="AF166">
        <f>IF(AND(pomiary__2[[#This Row],[czujnik10]]&gt;15,pomiary__2[[#This Row],[czujnik10]]&lt;=20),1,0)</f>
        <v>1</v>
      </c>
    </row>
    <row r="167" spans="1:3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IF(AND(pomiary__2[[#This Row],[czujnik1]]&gt;-10, pomiary__2[[#This Row],[czujnik1]]&lt;15),1,0)</f>
        <v>1</v>
      </c>
      <c r="N167">
        <f>IF(AND(pomiary__2[[#This Row],[czujnik2]]&gt;-10, pomiary__2[[#This Row],[czujnik2]]&lt;15),1,0)</f>
        <v>1</v>
      </c>
      <c r="O167">
        <f>IF(AND(pomiary__2[[#This Row],[czujnik3]]&gt;-10, pomiary__2[[#This Row],[czujnik3]]&lt;15),1,0)</f>
        <v>1</v>
      </c>
      <c r="P167">
        <f>IF(AND(pomiary__2[[#This Row],[czujnik4]]&gt;-10, pomiary__2[[#This Row],[czujnik4]]&lt;15),1,0)</f>
        <v>0</v>
      </c>
      <c r="Q167">
        <f>IF(AND(pomiary__2[[#This Row],[czujnik5]]&gt;-10, pomiary__2[[#This Row],[czujnik5]]&lt;15),1,0)</f>
        <v>1</v>
      </c>
      <c r="R167">
        <f>IF(AND(pomiary__2[[#This Row],[czujnik6]]&gt;-10, pomiary__2[[#This Row],[czujnik6]]&lt;15),1,0)</f>
        <v>0</v>
      </c>
      <c r="S167">
        <f>IF(AND(pomiary__2[[#This Row],[czujnik7]]&gt;-10, pomiary__2[[#This Row],[czujnik7]]&lt;15),1,0)</f>
        <v>1</v>
      </c>
      <c r="T167">
        <f>IF(AND(pomiary__2[[#This Row],[czujnik8]]&gt;-10, pomiary__2[[#This Row],[czujnik8]]&lt;15),1,0)</f>
        <v>1</v>
      </c>
      <c r="U167">
        <f>IF(AND(pomiary__2[[#This Row],[czujnik9]]&gt;-10, pomiary__2[[#This Row],[czujnik9]]&lt;15),1,0)</f>
        <v>1</v>
      </c>
      <c r="V167">
        <f>IF(AND(pomiary__2[[#This Row],[czujnik10]]&gt;-10, pomiary__2[[#This Row],[czujnik10]]&lt;15),1,0)</f>
        <v>1</v>
      </c>
      <c r="W167">
        <f>IF(AND(pomiary__2[[#This Row],[czujnik1]]&gt;15,pomiary__2[[#This Row],[czujnik1]]&lt;=20),1,0)</f>
        <v>0</v>
      </c>
      <c r="X167">
        <f>IF(AND(pomiary__2[[#This Row],[czujnik2]]&gt;15,pomiary__2[[#This Row],[czujnik2]]&lt;=20),1,0)</f>
        <v>0</v>
      </c>
      <c r="Y167">
        <f>IF(AND(pomiary__2[[#This Row],[czujnik3]]&gt;15,pomiary__2[[#This Row],[czujnik3]]&lt;=20),1,0)</f>
        <v>0</v>
      </c>
      <c r="Z167">
        <f>IF(AND(pomiary__2[[#This Row],[czujnik4]]&gt;15,pomiary__2[[#This Row],[czujnik4]]&lt;=20),1,0)</f>
        <v>1</v>
      </c>
      <c r="AA167">
        <f>IF(AND(pomiary__2[[#This Row],[czujnik5]]&gt;15,pomiary__2[[#This Row],[czujnik5]]&lt;=20),1,0)</f>
        <v>0</v>
      </c>
      <c r="AB167">
        <f>IF(AND(pomiary__2[[#This Row],[czujnik6]]&gt;15,pomiary__2[[#This Row],[czujnik6]]&lt;=20),1,0)</f>
        <v>1</v>
      </c>
      <c r="AC167">
        <f>IF(AND(pomiary__2[[#This Row],[czujnik7]]&gt;15,pomiary__2[[#This Row],[czujnik7]]&lt;=20),1,0)</f>
        <v>0</v>
      </c>
      <c r="AD167">
        <f>IF(AND(pomiary__2[[#This Row],[czujnik8]]&gt;15,pomiary__2[[#This Row],[czujnik8]]&lt;=20),1,0)</f>
        <v>0</v>
      </c>
      <c r="AE167">
        <f>IF(AND(pomiary__2[[#This Row],[czujnik9]]&gt;15,pomiary__2[[#This Row],[czujnik9]]&lt;=20),1,0)</f>
        <v>0</v>
      </c>
      <c r="AF167">
        <f>IF(AND(pomiary__2[[#This Row],[czujnik10]]&gt;15,pomiary__2[[#This Row],[czujnik10]]&lt;=20),1,0)</f>
        <v>0</v>
      </c>
    </row>
    <row r="168" spans="1:3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IF(AND(pomiary__2[[#This Row],[czujnik1]]&gt;-10, pomiary__2[[#This Row],[czujnik1]]&lt;15),1,0)</f>
        <v>1</v>
      </c>
      <c r="N168">
        <f>IF(AND(pomiary__2[[#This Row],[czujnik2]]&gt;-10, pomiary__2[[#This Row],[czujnik2]]&lt;15),1,0)</f>
        <v>0</v>
      </c>
      <c r="O168">
        <f>IF(AND(pomiary__2[[#This Row],[czujnik3]]&gt;-10, pomiary__2[[#This Row],[czujnik3]]&lt;15),1,0)</f>
        <v>1</v>
      </c>
      <c r="P168">
        <f>IF(AND(pomiary__2[[#This Row],[czujnik4]]&gt;-10, pomiary__2[[#This Row],[czujnik4]]&lt;15),1,0)</f>
        <v>1</v>
      </c>
      <c r="Q168">
        <f>IF(AND(pomiary__2[[#This Row],[czujnik5]]&gt;-10, pomiary__2[[#This Row],[czujnik5]]&lt;15),1,0)</f>
        <v>0</v>
      </c>
      <c r="R168">
        <f>IF(AND(pomiary__2[[#This Row],[czujnik6]]&gt;-10, pomiary__2[[#This Row],[czujnik6]]&lt;15),1,0)</f>
        <v>1</v>
      </c>
      <c r="S168">
        <f>IF(AND(pomiary__2[[#This Row],[czujnik7]]&gt;-10, pomiary__2[[#This Row],[czujnik7]]&lt;15),1,0)</f>
        <v>0</v>
      </c>
      <c r="T168">
        <f>IF(AND(pomiary__2[[#This Row],[czujnik8]]&gt;-10, pomiary__2[[#This Row],[czujnik8]]&lt;15),1,0)</f>
        <v>1</v>
      </c>
      <c r="U168">
        <f>IF(AND(pomiary__2[[#This Row],[czujnik9]]&gt;-10, pomiary__2[[#This Row],[czujnik9]]&lt;15),1,0)</f>
        <v>1</v>
      </c>
      <c r="V168">
        <f>IF(AND(pomiary__2[[#This Row],[czujnik10]]&gt;-10, pomiary__2[[#This Row],[czujnik10]]&lt;15),1,0)</f>
        <v>0</v>
      </c>
      <c r="W168">
        <f>IF(AND(pomiary__2[[#This Row],[czujnik1]]&gt;15,pomiary__2[[#This Row],[czujnik1]]&lt;=20),1,0)</f>
        <v>0</v>
      </c>
      <c r="X168">
        <f>IF(AND(pomiary__2[[#This Row],[czujnik2]]&gt;15,pomiary__2[[#This Row],[czujnik2]]&lt;=20),1,0)</f>
        <v>1</v>
      </c>
      <c r="Y168">
        <f>IF(AND(pomiary__2[[#This Row],[czujnik3]]&gt;15,pomiary__2[[#This Row],[czujnik3]]&lt;=20),1,0)</f>
        <v>0</v>
      </c>
      <c r="Z168">
        <f>IF(AND(pomiary__2[[#This Row],[czujnik4]]&gt;15,pomiary__2[[#This Row],[czujnik4]]&lt;=20),1,0)</f>
        <v>0</v>
      </c>
      <c r="AA168">
        <f>IF(AND(pomiary__2[[#This Row],[czujnik5]]&gt;15,pomiary__2[[#This Row],[czujnik5]]&lt;=20),1,0)</f>
        <v>1</v>
      </c>
      <c r="AB168">
        <f>IF(AND(pomiary__2[[#This Row],[czujnik6]]&gt;15,pomiary__2[[#This Row],[czujnik6]]&lt;=20),1,0)</f>
        <v>0</v>
      </c>
      <c r="AC168">
        <f>IF(AND(pomiary__2[[#This Row],[czujnik7]]&gt;15,pomiary__2[[#This Row],[czujnik7]]&lt;=20),1,0)</f>
        <v>1</v>
      </c>
      <c r="AD168">
        <f>IF(AND(pomiary__2[[#This Row],[czujnik8]]&gt;15,pomiary__2[[#This Row],[czujnik8]]&lt;=20),1,0)</f>
        <v>0</v>
      </c>
      <c r="AE168">
        <f>IF(AND(pomiary__2[[#This Row],[czujnik9]]&gt;15,pomiary__2[[#This Row],[czujnik9]]&lt;=20),1,0)</f>
        <v>0</v>
      </c>
      <c r="AF168">
        <f>IF(AND(pomiary__2[[#This Row],[czujnik10]]&gt;15,pomiary__2[[#This Row],[czujnik10]]&lt;=20),1,0)</f>
        <v>1</v>
      </c>
    </row>
    <row r="169" spans="1:3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IF(AND(pomiary__2[[#This Row],[czujnik1]]&gt;-10, pomiary__2[[#This Row],[czujnik1]]&lt;15),1,0)</f>
        <v>1</v>
      </c>
      <c r="N169">
        <f>IF(AND(pomiary__2[[#This Row],[czujnik2]]&gt;-10, pomiary__2[[#This Row],[czujnik2]]&lt;15),1,0)</f>
        <v>0</v>
      </c>
      <c r="O169">
        <f>IF(AND(pomiary__2[[#This Row],[czujnik3]]&gt;-10, pomiary__2[[#This Row],[czujnik3]]&lt;15),1,0)</f>
        <v>0</v>
      </c>
      <c r="P169">
        <f>IF(AND(pomiary__2[[#This Row],[czujnik4]]&gt;-10, pomiary__2[[#This Row],[czujnik4]]&lt;15),1,0)</f>
        <v>0</v>
      </c>
      <c r="Q169">
        <f>IF(AND(pomiary__2[[#This Row],[czujnik5]]&gt;-10, pomiary__2[[#This Row],[czujnik5]]&lt;15),1,0)</f>
        <v>0</v>
      </c>
      <c r="R169">
        <f>IF(AND(pomiary__2[[#This Row],[czujnik6]]&gt;-10, pomiary__2[[#This Row],[czujnik6]]&lt;15),1,0)</f>
        <v>1</v>
      </c>
      <c r="S169">
        <f>IF(AND(pomiary__2[[#This Row],[czujnik7]]&gt;-10, pomiary__2[[#This Row],[czujnik7]]&lt;15),1,0)</f>
        <v>0</v>
      </c>
      <c r="T169">
        <f>IF(AND(pomiary__2[[#This Row],[czujnik8]]&gt;-10, pomiary__2[[#This Row],[czujnik8]]&lt;15),1,0)</f>
        <v>1</v>
      </c>
      <c r="U169">
        <f>IF(AND(pomiary__2[[#This Row],[czujnik9]]&gt;-10, pomiary__2[[#This Row],[czujnik9]]&lt;15),1,0)</f>
        <v>1</v>
      </c>
      <c r="V169">
        <f>IF(AND(pomiary__2[[#This Row],[czujnik10]]&gt;-10, pomiary__2[[#This Row],[czujnik10]]&lt;15),1,0)</f>
        <v>0</v>
      </c>
      <c r="W169">
        <f>IF(AND(pomiary__2[[#This Row],[czujnik1]]&gt;15,pomiary__2[[#This Row],[czujnik1]]&lt;=20),1,0)</f>
        <v>0</v>
      </c>
      <c r="X169">
        <f>IF(AND(pomiary__2[[#This Row],[czujnik2]]&gt;15,pomiary__2[[#This Row],[czujnik2]]&lt;=20),1,0)</f>
        <v>1</v>
      </c>
      <c r="Y169">
        <f>IF(AND(pomiary__2[[#This Row],[czujnik3]]&gt;15,pomiary__2[[#This Row],[czujnik3]]&lt;=20),1,0)</f>
        <v>1</v>
      </c>
      <c r="Z169">
        <f>IF(AND(pomiary__2[[#This Row],[czujnik4]]&gt;15,pomiary__2[[#This Row],[czujnik4]]&lt;=20),1,0)</f>
        <v>1</v>
      </c>
      <c r="AA169">
        <f>IF(AND(pomiary__2[[#This Row],[czujnik5]]&gt;15,pomiary__2[[#This Row],[czujnik5]]&lt;=20),1,0)</f>
        <v>1</v>
      </c>
      <c r="AB169">
        <f>IF(AND(pomiary__2[[#This Row],[czujnik6]]&gt;15,pomiary__2[[#This Row],[czujnik6]]&lt;=20),1,0)</f>
        <v>0</v>
      </c>
      <c r="AC169">
        <f>IF(AND(pomiary__2[[#This Row],[czujnik7]]&gt;15,pomiary__2[[#This Row],[czujnik7]]&lt;=20),1,0)</f>
        <v>1</v>
      </c>
      <c r="AD169">
        <f>IF(AND(pomiary__2[[#This Row],[czujnik8]]&gt;15,pomiary__2[[#This Row],[czujnik8]]&lt;=20),1,0)</f>
        <v>0</v>
      </c>
      <c r="AE169">
        <f>IF(AND(pomiary__2[[#This Row],[czujnik9]]&gt;15,pomiary__2[[#This Row],[czujnik9]]&lt;=20),1,0)</f>
        <v>0</v>
      </c>
      <c r="AF169">
        <f>IF(AND(pomiary__2[[#This Row],[czujnik10]]&gt;15,pomiary__2[[#This Row],[czujnik10]]&lt;=20),1,0)</f>
        <v>1</v>
      </c>
    </row>
    <row r="170" spans="1:3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IF(AND(pomiary__2[[#This Row],[czujnik1]]&gt;-10, pomiary__2[[#This Row],[czujnik1]]&lt;15),1,0)</f>
        <v>1</v>
      </c>
      <c r="N170">
        <f>IF(AND(pomiary__2[[#This Row],[czujnik2]]&gt;-10, pomiary__2[[#This Row],[czujnik2]]&lt;15),1,0)</f>
        <v>1</v>
      </c>
      <c r="O170">
        <f>IF(AND(pomiary__2[[#This Row],[czujnik3]]&gt;-10, pomiary__2[[#This Row],[czujnik3]]&lt;15),1,0)</f>
        <v>0</v>
      </c>
      <c r="P170">
        <f>IF(AND(pomiary__2[[#This Row],[czujnik4]]&gt;-10, pomiary__2[[#This Row],[czujnik4]]&lt;15),1,0)</f>
        <v>1</v>
      </c>
      <c r="Q170">
        <f>IF(AND(pomiary__2[[#This Row],[czujnik5]]&gt;-10, pomiary__2[[#This Row],[czujnik5]]&lt;15),1,0)</f>
        <v>0</v>
      </c>
      <c r="R170">
        <f>IF(AND(pomiary__2[[#This Row],[czujnik6]]&gt;-10, pomiary__2[[#This Row],[czujnik6]]&lt;15),1,0)</f>
        <v>0</v>
      </c>
      <c r="S170">
        <f>IF(AND(pomiary__2[[#This Row],[czujnik7]]&gt;-10, pomiary__2[[#This Row],[czujnik7]]&lt;15),1,0)</f>
        <v>1</v>
      </c>
      <c r="T170">
        <f>IF(AND(pomiary__2[[#This Row],[czujnik8]]&gt;-10, pomiary__2[[#This Row],[czujnik8]]&lt;15),1,0)</f>
        <v>0</v>
      </c>
      <c r="U170">
        <f>IF(AND(pomiary__2[[#This Row],[czujnik9]]&gt;-10, pomiary__2[[#This Row],[czujnik9]]&lt;15),1,0)</f>
        <v>1</v>
      </c>
      <c r="V170">
        <f>IF(AND(pomiary__2[[#This Row],[czujnik10]]&gt;-10, pomiary__2[[#This Row],[czujnik10]]&lt;15),1,0)</f>
        <v>0</v>
      </c>
      <c r="W170">
        <f>IF(AND(pomiary__2[[#This Row],[czujnik1]]&gt;15,pomiary__2[[#This Row],[czujnik1]]&lt;=20),1,0)</f>
        <v>0</v>
      </c>
      <c r="X170">
        <f>IF(AND(pomiary__2[[#This Row],[czujnik2]]&gt;15,pomiary__2[[#This Row],[czujnik2]]&lt;=20),1,0)</f>
        <v>0</v>
      </c>
      <c r="Y170">
        <f>IF(AND(pomiary__2[[#This Row],[czujnik3]]&gt;15,pomiary__2[[#This Row],[czujnik3]]&lt;=20),1,0)</f>
        <v>1</v>
      </c>
      <c r="Z170">
        <f>IF(AND(pomiary__2[[#This Row],[czujnik4]]&gt;15,pomiary__2[[#This Row],[czujnik4]]&lt;=20),1,0)</f>
        <v>0</v>
      </c>
      <c r="AA170">
        <f>IF(AND(pomiary__2[[#This Row],[czujnik5]]&gt;15,pomiary__2[[#This Row],[czujnik5]]&lt;=20),1,0)</f>
        <v>1</v>
      </c>
      <c r="AB170">
        <f>IF(AND(pomiary__2[[#This Row],[czujnik6]]&gt;15,pomiary__2[[#This Row],[czujnik6]]&lt;=20),1,0)</f>
        <v>1</v>
      </c>
      <c r="AC170">
        <f>IF(AND(pomiary__2[[#This Row],[czujnik7]]&gt;15,pomiary__2[[#This Row],[czujnik7]]&lt;=20),1,0)</f>
        <v>0</v>
      </c>
      <c r="AD170">
        <f>IF(AND(pomiary__2[[#This Row],[czujnik8]]&gt;15,pomiary__2[[#This Row],[czujnik8]]&lt;=20),1,0)</f>
        <v>1</v>
      </c>
      <c r="AE170">
        <f>IF(AND(pomiary__2[[#This Row],[czujnik9]]&gt;15,pomiary__2[[#This Row],[czujnik9]]&lt;=20),1,0)</f>
        <v>0</v>
      </c>
      <c r="AF170">
        <f>IF(AND(pomiary__2[[#This Row],[czujnik10]]&gt;15,pomiary__2[[#This Row],[czujnik10]]&lt;=20),1,0)</f>
        <v>1</v>
      </c>
    </row>
    <row r="171" spans="1:3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IF(AND(pomiary__2[[#This Row],[czujnik1]]&gt;-10, pomiary__2[[#This Row],[czujnik1]]&lt;15),1,0)</f>
        <v>1</v>
      </c>
      <c r="N171">
        <f>IF(AND(pomiary__2[[#This Row],[czujnik2]]&gt;-10, pomiary__2[[#This Row],[czujnik2]]&lt;15),1,0)</f>
        <v>1</v>
      </c>
      <c r="O171">
        <f>IF(AND(pomiary__2[[#This Row],[czujnik3]]&gt;-10, pomiary__2[[#This Row],[czujnik3]]&lt;15),1,0)</f>
        <v>0</v>
      </c>
      <c r="P171">
        <f>IF(AND(pomiary__2[[#This Row],[czujnik4]]&gt;-10, pomiary__2[[#This Row],[czujnik4]]&lt;15),1,0)</f>
        <v>1</v>
      </c>
      <c r="Q171">
        <f>IF(AND(pomiary__2[[#This Row],[czujnik5]]&gt;-10, pomiary__2[[#This Row],[czujnik5]]&lt;15),1,0)</f>
        <v>1</v>
      </c>
      <c r="R171">
        <f>IF(AND(pomiary__2[[#This Row],[czujnik6]]&gt;-10, pomiary__2[[#This Row],[czujnik6]]&lt;15),1,0)</f>
        <v>1</v>
      </c>
      <c r="S171">
        <f>IF(AND(pomiary__2[[#This Row],[czujnik7]]&gt;-10, pomiary__2[[#This Row],[czujnik7]]&lt;15),1,0)</f>
        <v>1</v>
      </c>
      <c r="T171">
        <f>IF(AND(pomiary__2[[#This Row],[czujnik8]]&gt;-10, pomiary__2[[#This Row],[czujnik8]]&lt;15),1,0)</f>
        <v>0</v>
      </c>
      <c r="U171">
        <f>IF(AND(pomiary__2[[#This Row],[czujnik9]]&gt;-10, pomiary__2[[#This Row],[czujnik9]]&lt;15),1,0)</f>
        <v>0</v>
      </c>
      <c r="V171">
        <f>IF(AND(pomiary__2[[#This Row],[czujnik10]]&gt;-10, pomiary__2[[#This Row],[czujnik10]]&lt;15),1,0)</f>
        <v>1</v>
      </c>
      <c r="W171">
        <f>IF(AND(pomiary__2[[#This Row],[czujnik1]]&gt;15,pomiary__2[[#This Row],[czujnik1]]&lt;=20),1,0)</f>
        <v>0</v>
      </c>
      <c r="X171">
        <f>IF(AND(pomiary__2[[#This Row],[czujnik2]]&gt;15,pomiary__2[[#This Row],[czujnik2]]&lt;=20),1,0)</f>
        <v>0</v>
      </c>
      <c r="Y171">
        <f>IF(AND(pomiary__2[[#This Row],[czujnik3]]&gt;15,pomiary__2[[#This Row],[czujnik3]]&lt;=20),1,0)</f>
        <v>1</v>
      </c>
      <c r="Z171">
        <f>IF(AND(pomiary__2[[#This Row],[czujnik4]]&gt;15,pomiary__2[[#This Row],[czujnik4]]&lt;=20),1,0)</f>
        <v>0</v>
      </c>
      <c r="AA171">
        <f>IF(AND(pomiary__2[[#This Row],[czujnik5]]&gt;15,pomiary__2[[#This Row],[czujnik5]]&lt;=20),1,0)</f>
        <v>0</v>
      </c>
      <c r="AB171">
        <f>IF(AND(pomiary__2[[#This Row],[czujnik6]]&gt;15,pomiary__2[[#This Row],[czujnik6]]&lt;=20),1,0)</f>
        <v>0</v>
      </c>
      <c r="AC171">
        <f>IF(AND(pomiary__2[[#This Row],[czujnik7]]&gt;15,pomiary__2[[#This Row],[czujnik7]]&lt;=20),1,0)</f>
        <v>0</v>
      </c>
      <c r="AD171">
        <f>IF(AND(pomiary__2[[#This Row],[czujnik8]]&gt;15,pomiary__2[[#This Row],[czujnik8]]&lt;=20),1,0)</f>
        <v>1</v>
      </c>
      <c r="AE171">
        <f>IF(AND(pomiary__2[[#This Row],[czujnik9]]&gt;15,pomiary__2[[#This Row],[czujnik9]]&lt;=20),1,0)</f>
        <v>1</v>
      </c>
      <c r="AF171">
        <f>IF(AND(pomiary__2[[#This Row],[czujnik10]]&gt;15,pomiary__2[[#This Row],[czujnik10]]&lt;=20),1,0)</f>
        <v>0</v>
      </c>
    </row>
    <row r="172" spans="1:3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IF(AND(pomiary__2[[#This Row],[czujnik1]]&gt;-10, pomiary__2[[#This Row],[czujnik1]]&lt;15),1,0)</f>
        <v>1</v>
      </c>
      <c r="N172">
        <f>IF(AND(pomiary__2[[#This Row],[czujnik2]]&gt;-10, pomiary__2[[#This Row],[czujnik2]]&lt;15),1,0)</f>
        <v>0</v>
      </c>
      <c r="O172">
        <f>IF(AND(pomiary__2[[#This Row],[czujnik3]]&gt;-10, pomiary__2[[#This Row],[czujnik3]]&lt;15),1,0)</f>
        <v>0</v>
      </c>
      <c r="P172">
        <f>IF(AND(pomiary__2[[#This Row],[czujnik4]]&gt;-10, pomiary__2[[#This Row],[czujnik4]]&lt;15),1,0)</f>
        <v>0</v>
      </c>
      <c r="Q172">
        <f>IF(AND(pomiary__2[[#This Row],[czujnik5]]&gt;-10, pomiary__2[[#This Row],[czujnik5]]&lt;15),1,0)</f>
        <v>1</v>
      </c>
      <c r="R172">
        <f>IF(AND(pomiary__2[[#This Row],[czujnik6]]&gt;-10, pomiary__2[[#This Row],[czujnik6]]&lt;15),1,0)</f>
        <v>1</v>
      </c>
      <c r="S172">
        <f>IF(AND(pomiary__2[[#This Row],[czujnik7]]&gt;-10, pomiary__2[[#This Row],[czujnik7]]&lt;15),1,0)</f>
        <v>1</v>
      </c>
      <c r="T172">
        <f>IF(AND(pomiary__2[[#This Row],[czujnik8]]&gt;-10, pomiary__2[[#This Row],[czujnik8]]&lt;15),1,0)</f>
        <v>1</v>
      </c>
      <c r="U172">
        <f>IF(AND(pomiary__2[[#This Row],[czujnik9]]&gt;-10, pomiary__2[[#This Row],[czujnik9]]&lt;15),1,0)</f>
        <v>1</v>
      </c>
      <c r="V172">
        <f>IF(AND(pomiary__2[[#This Row],[czujnik10]]&gt;-10, pomiary__2[[#This Row],[czujnik10]]&lt;15),1,0)</f>
        <v>1</v>
      </c>
      <c r="W172">
        <f>IF(AND(pomiary__2[[#This Row],[czujnik1]]&gt;15,pomiary__2[[#This Row],[czujnik1]]&lt;=20),1,0)</f>
        <v>0</v>
      </c>
      <c r="X172">
        <f>IF(AND(pomiary__2[[#This Row],[czujnik2]]&gt;15,pomiary__2[[#This Row],[czujnik2]]&lt;=20),1,0)</f>
        <v>1</v>
      </c>
      <c r="Y172">
        <f>IF(AND(pomiary__2[[#This Row],[czujnik3]]&gt;15,pomiary__2[[#This Row],[czujnik3]]&lt;=20),1,0)</f>
        <v>1</v>
      </c>
      <c r="Z172">
        <f>IF(AND(pomiary__2[[#This Row],[czujnik4]]&gt;15,pomiary__2[[#This Row],[czujnik4]]&lt;=20),1,0)</f>
        <v>1</v>
      </c>
      <c r="AA172">
        <f>IF(AND(pomiary__2[[#This Row],[czujnik5]]&gt;15,pomiary__2[[#This Row],[czujnik5]]&lt;=20),1,0)</f>
        <v>0</v>
      </c>
      <c r="AB172">
        <f>IF(AND(pomiary__2[[#This Row],[czujnik6]]&gt;15,pomiary__2[[#This Row],[czujnik6]]&lt;=20),1,0)</f>
        <v>0</v>
      </c>
      <c r="AC172">
        <f>IF(AND(pomiary__2[[#This Row],[czujnik7]]&gt;15,pomiary__2[[#This Row],[czujnik7]]&lt;=20),1,0)</f>
        <v>0</v>
      </c>
      <c r="AD172">
        <f>IF(AND(pomiary__2[[#This Row],[czujnik8]]&gt;15,pomiary__2[[#This Row],[czujnik8]]&lt;=20),1,0)</f>
        <v>0</v>
      </c>
      <c r="AE172">
        <f>IF(AND(pomiary__2[[#This Row],[czujnik9]]&gt;15,pomiary__2[[#This Row],[czujnik9]]&lt;=20),1,0)</f>
        <v>0</v>
      </c>
      <c r="AF172">
        <f>IF(AND(pomiary__2[[#This Row],[czujnik10]]&gt;15,pomiary__2[[#This Row],[czujnik10]]&lt;=20),1,0)</f>
        <v>0</v>
      </c>
    </row>
    <row r="173" spans="1:3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IF(AND(pomiary__2[[#This Row],[czujnik1]]&gt;-10, pomiary__2[[#This Row],[czujnik1]]&lt;15),1,0)</f>
        <v>1</v>
      </c>
      <c r="N173">
        <f>IF(AND(pomiary__2[[#This Row],[czujnik2]]&gt;-10, pomiary__2[[#This Row],[czujnik2]]&lt;15),1,0)</f>
        <v>1</v>
      </c>
      <c r="O173">
        <f>IF(AND(pomiary__2[[#This Row],[czujnik3]]&gt;-10, pomiary__2[[#This Row],[czujnik3]]&lt;15),1,0)</f>
        <v>0</v>
      </c>
      <c r="P173">
        <f>IF(AND(pomiary__2[[#This Row],[czujnik4]]&gt;-10, pomiary__2[[#This Row],[czujnik4]]&lt;15),1,0)</f>
        <v>1</v>
      </c>
      <c r="Q173">
        <f>IF(AND(pomiary__2[[#This Row],[czujnik5]]&gt;-10, pomiary__2[[#This Row],[czujnik5]]&lt;15),1,0)</f>
        <v>0</v>
      </c>
      <c r="R173">
        <f>IF(AND(pomiary__2[[#This Row],[czujnik6]]&gt;-10, pomiary__2[[#This Row],[czujnik6]]&lt;15),1,0)</f>
        <v>0</v>
      </c>
      <c r="S173">
        <f>IF(AND(pomiary__2[[#This Row],[czujnik7]]&gt;-10, pomiary__2[[#This Row],[czujnik7]]&lt;15),1,0)</f>
        <v>0</v>
      </c>
      <c r="T173">
        <f>IF(AND(pomiary__2[[#This Row],[czujnik8]]&gt;-10, pomiary__2[[#This Row],[czujnik8]]&lt;15),1,0)</f>
        <v>0</v>
      </c>
      <c r="U173">
        <f>IF(AND(pomiary__2[[#This Row],[czujnik9]]&gt;-10, pomiary__2[[#This Row],[czujnik9]]&lt;15),1,0)</f>
        <v>1</v>
      </c>
      <c r="V173">
        <f>IF(AND(pomiary__2[[#This Row],[czujnik10]]&gt;-10, pomiary__2[[#This Row],[czujnik10]]&lt;15),1,0)</f>
        <v>1</v>
      </c>
      <c r="W173">
        <f>IF(AND(pomiary__2[[#This Row],[czujnik1]]&gt;15,pomiary__2[[#This Row],[czujnik1]]&lt;=20),1,0)</f>
        <v>0</v>
      </c>
      <c r="X173">
        <f>IF(AND(pomiary__2[[#This Row],[czujnik2]]&gt;15,pomiary__2[[#This Row],[czujnik2]]&lt;=20),1,0)</f>
        <v>0</v>
      </c>
      <c r="Y173">
        <f>IF(AND(pomiary__2[[#This Row],[czujnik3]]&gt;15,pomiary__2[[#This Row],[czujnik3]]&lt;=20),1,0)</f>
        <v>1</v>
      </c>
      <c r="Z173">
        <f>IF(AND(pomiary__2[[#This Row],[czujnik4]]&gt;15,pomiary__2[[#This Row],[czujnik4]]&lt;=20),1,0)</f>
        <v>0</v>
      </c>
      <c r="AA173">
        <f>IF(AND(pomiary__2[[#This Row],[czujnik5]]&gt;15,pomiary__2[[#This Row],[czujnik5]]&lt;=20),1,0)</f>
        <v>1</v>
      </c>
      <c r="AB173">
        <f>IF(AND(pomiary__2[[#This Row],[czujnik6]]&gt;15,pomiary__2[[#This Row],[czujnik6]]&lt;=20),1,0)</f>
        <v>1</v>
      </c>
      <c r="AC173">
        <f>IF(AND(pomiary__2[[#This Row],[czujnik7]]&gt;15,pomiary__2[[#This Row],[czujnik7]]&lt;=20),1,0)</f>
        <v>1</v>
      </c>
      <c r="AD173">
        <f>IF(AND(pomiary__2[[#This Row],[czujnik8]]&gt;15,pomiary__2[[#This Row],[czujnik8]]&lt;=20),1,0)</f>
        <v>1</v>
      </c>
      <c r="AE173">
        <f>IF(AND(pomiary__2[[#This Row],[czujnik9]]&gt;15,pomiary__2[[#This Row],[czujnik9]]&lt;=20),1,0)</f>
        <v>0</v>
      </c>
      <c r="AF173">
        <f>IF(AND(pomiary__2[[#This Row],[czujnik10]]&gt;15,pomiary__2[[#This Row],[czujnik10]]&lt;=20),1,0)</f>
        <v>0</v>
      </c>
    </row>
    <row r="174" spans="1:3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IF(AND(pomiary__2[[#This Row],[czujnik1]]&gt;-10, pomiary__2[[#This Row],[czujnik1]]&lt;15),1,0)</f>
        <v>1</v>
      </c>
      <c r="N174">
        <f>IF(AND(pomiary__2[[#This Row],[czujnik2]]&gt;-10, pomiary__2[[#This Row],[czujnik2]]&lt;15),1,0)</f>
        <v>0</v>
      </c>
      <c r="O174">
        <f>IF(AND(pomiary__2[[#This Row],[czujnik3]]&gt;-10, pomiary__2[[#This Row],[czujnik3]]&lt;15),1,0)</f>
        <v>1</v>
      </c>
      <c r="P174">
        <f>IF(AND(pomiary__2[[#This Row],[czujnik4]]&gt;-10, pomiary__2[[#This Row],[czujnik4]]&lt;15),1,0)</f>
        <v>0</v>
      </c>
      <c r="Q174">
        <f>IF(AND(pomiary__2[[#This Row],[czujnik5]]&gt;-10, pomiary__2[[#This Row],[czujnik5]]&lt;15),1,0)</f>
        <v>1</v>
      </c>
      <c r="R174">
        <f>IF(AND(pomiary__2[[#This Row],[czujnik6]]&gt;-10, pomiary__2[[#This Row],[czujnik6]]&lt;15),1,0)</f>
        <v>1</v>
      </c>
      <c r="S174">
        <f>IF(AND(pomiary__2[[#This Row],[czujnik7]]&gt;-10, pomiary__2[[#This Row],[czujnik7]]&lt;15),1,0)</f>
        <v>0</v>
      </c>
      <c r="T174">
        <f>IF(AND(pomiary__2[[#This Row],[czujnik8]]&gt;-10, pomiary__2[[#This Row],[czujnik8]]&lt;15),1,0)</f>
        <v>1</v>
      </c>
      <c r="U174">
        <f>IF(AND(pomiary__2[[#This Row],[czujnik9]]&gt;-10, pomiary__2[[#This Row],[czujnik9]]&lt;15),1,0)</f>
        <v>1</v>
      </c>
      <c r="V174">
        <f>IF(AND(pomiary__2[[#This Row],[czujnik10]]&gt;-10, pomiary__2[[#This Row],[czujnik10]]&lt;15),1,0)</f>
        <v>0</v>
      </c>
      <c r="W174">
        <f>IF(AND(pomiary__2[[#This Row],[czujnik1]]&gt;15,pomiary__2[[#This Row],[czujnik1]]&lt;=20),1,0)</f>
        <v>0</v>
      </c>
      <c r="X174">
        <f>IF(AND(pomiary__2[[#This Row],[czujnik2]]&gt;15,pomiary__2[[#This Row],[czujnik2]]&lt;=20),1,0)</f>
        <v>1</v>
      </c>
      <c r="Y174">
        <f>IF(AND(pomiary__2[[#This Row],[czujnik3]]&gt;15,pomiary__2[[#This Row],[czujnik3]]&lt;=20),1,0)</f>
        <v>0</v>
      </c>
      <c r="Z174">
        <f>IF(AND(pomiary__2[[#This Row],[czujnik4]]&gt;15,pomiary__2[[#This Row],[czujnik4]]&lt;=20),1,0)</f>
        <v>1</v>
      </c>
      <c r="AA174">
        <f>IF(AND(pomiary__2[[#This Row],[czujnik5]]&gt;15,pomiary__2[[#This Row],[czujnik5]]&lt;=20),1,0)</f>
        <v>0</v>
      </c>
      <c r="AB174">
        <f>IF(AND(pomiary__2[[#This Row],[czujnik6]]&gt;15,pomiary__2[[#This Row],[czujnik6]]&lt;=20),1,0)</f>
        <v>0</v>
      </c>
      <c r="AC174">
        <f>IF(AND(pomiary__2[[#This Row],[czujnik7]]&gt;15,pomiary__2[[#This Row],[czujnik7]]&lt;=20),1,0)</f>
        <v>1</v>
      </c>
      <c r="AD174">
        <f>IF(AND(pomiary__2[[#This Row],[czujnik8]]&gt;15,pomiary__2[[#This Row],[czujnik8]]&lt;=20),1,0)</f>
        <v>0</v>
      </c>
      <c r="AE174">
        <f>IF(AND(pomiary__2[[#This Row],[czujnik9]]&gt;15,pomiary__2[[#This Row],[czujnik9]]&lt;=20),1,0)</f>
        <v>0</v>
      </c>
      <c r="AF174">
        <f>IF(AND(pomiary__2[[#This Row],[czujnik10]]&gt;15,pomiary__2[[#This Row],[czujnik10]]&lt;=20),1,0)</f>
        <v>1</v>
      </c>
    </row>
    <row r="175" spans="1:3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IF(AND(pomiary__2[[#This Row],[czujnik1]]&gt;-10, pomiary__2[[#This Row],[czujnik1]]&lt;15),1,0)</f>
        <v>1</v>
      </c>
      <c r="N175">
        <f>IF(AND(pomiary__2[[#This Row],[czujnik2]]&gt;-10, pomiary__2[[#This Row],[czujnik2]]&lt;15),1,0)</f>
        <v>1</v>
      </c>
      <c r="O175">
        <f>IF(AND(pomiary__2[[#This Row],[czujnik3]]&gt;-10, pomiary__2[[#This Row],[czujnik3]]&lt;15),1,0)</f>
        <v>1</v>
      </c>
      <c r="P175">
        <f>IF(AND(pomiary__2[[#This Row],[czujnik4]]&gt;-10, pomiary__2[[#This Row],[czujnik4]]&lt;15),1,0)</f>
        <v>0</v>
      </c>
      <c r="Q175">
        <f>IF(AND(pomiary__2[[#This Row],[czujnik5]]&gt;-10, pomiary__2[[#This Row],[czujnik5]]&lt;15),1,0)</f>
        <v>0</v>
      </c>
      <c r="R175">
        <f>IF(AND(pomiary__2[[#This Row],[czujnik6]]&gt;-10, pomiary__2[[#This Row],[czujnik6]]&lt;15),1,0)</f>
        <v>0</v>
      </c>
      <c r="S175">
        <f>IF(AND(pomiary__2[[#This Row],[czujnik7]]&gt;-10, pomiary__2[[#This Row],[czujnik7]]&lt;15),1,0)</f>
        <v>1</v>
      </c>
      <c r="T175">
        <f>IF(AND(pomiary__2[[#This Row],[czujnik8]]&gt;-10, pomiary__2[[#This Row],[czujnik8]]&lt;15),1,0)</f>
        <v>0</v>
      </c>
      <c r="U175">
        <f>IF(AND(pomiary__2[[#This Row],[czujnik9]]&gt;-10, pomiary__2[[#This Row],[czujnik9]]&lt;15),1,0)</f>
        <v>1</v>
      </c>
      <c r="V175">
        <f>IF(AND(pomiary__2[[#This Row],[czujnik10]]&gt;-10, pomiary__2[[#This Row],[czujnik10]]&lt;15),1,0)</f>
        <v>0</v>
      </c>
      <c r="W175">
        <f>IF(AND(pomiary__2[[#This Row],[czujnik1]]&gt;15,pomiary__2[[#This Row],[czujnik1]]&lt;=20),1,0)</f>
        <v>0</v>
      </c>
      <c r="X175">
        <f>IF(AND(pomiary__2[[#This Row],[czujnik2]]&gt;15,pomiary__2[[#This Row],[czujnik2]]&lt;=20),1,0)</f>
        <v>0</v>
      </c>
      <c r="Y175">
        <f>IF(AND(pomiary__2[[#This Row],[czujnik3]]&gt;15,pomiary__2[[#This Row],[czujnik3]]&lt;=20),1,0)</f>
        <v>0</v>
      </c>
      <c r="Z175">
        <f>IF(AND(pomiary__2[[#This Row],[czujnik4]]&gt;15,pomiary__2[[#This Row],[czujnik4]]&lt;=20),1,0)</f>
        <v>1</v>
      </c>
      <c r="AA175">
        <f>IF(AND(pomiary__2[[#This Row],[czujnik5]]&gt;15,pomiary__2[[#This Row],[czujnik5]]&lt;=20),1,0)</f>
        <v>1</v>
      </c>
      <c r="AB175">
        <f>IF(AND(pomiary__2[[#This Row],[czujnik6]]&gt;15,pomiary__2[[#This Row],[czujnik6]]&lt;=20),1,0)</f>
        <v>1</v>
      </c>
      <c r="AC175">
        <f>IF(AND(pomiary__2[[#This Row],[czujnik7]]&gt;15,pomiary__2[[#This Row],[czujnik7]]&lt;=20),1,0)</f>
        <v>0</v>
      </c>
      <c r="AD175">
        <f>IF(AND(pomiary__2[[#This Row],[czujnik8]]&gt;15,pomiary__2[[#This Row],[czujnik8]]&lt;=20),1,0)</f>
        <v>1</v>
      </c>
      <c r="AE175">
        <f>IF(AND(pomiary__2[[#This Row],[czujnik9]]&gt;15,pomiary__2[[#This Row],[czujnik9]]&lt;=20),1,0)</f>
        <v>0</v>
      </c>
      <c r="AF175">
        <f>IF(AND(pomiary__2[[#This Row],[czujnik10]]&gt;15,pomiary__2[[#This Row],[czujnik10]]&lt;=20),1,0)</f>
        <v>1</v>
      </c>
    </row>
    <row r="176" spans="1:3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IF(AND(pomiary__2[[#This Row],[czujnik1]]&gt;-10, pomiary__2[[#This Row],[czujnik1]]&lt;15),1,0)</f>
        <v>1</v>
      </c>
      <c r="N176">
        <f>IF(AND(pomiary__2[[#This Row],[czujnik2]]&gt;-10, pomiary__2[[#This Row],[czujnik2]]&lt;15),1,0)</f>
        <v>1</v>
      </c>
      <c r="O176">
        <f>IF(AND(pomiary__2[[#This Row],[czujnik3]]&gt;-10, pomiary__2[[#This Row],[czujnik3]]&lt;15),1,0)</f>
        <v>0</v>
      </c>
      <c r="P176">
        <f>IF(AND(pomiary__2[[#This Row],[czujnik4]]&gt;-10, pomiary__2[[#This Row],[czujnik4]]&lt;15),1,0)</f>
        <v>0</v>
      </c>
      <c r="Q176">
        <f>IF(AND(pomiary__2[[#This Row],[czujnik5]]&gt;-10, pomiary__2[[#This Row],[czujnik5]]&lt;15),1,0)</f>
        <v>1</v>
      </c>
      <c r="R176">
        <f>IF(AND(pomiary__2[[#This Row],[czujnik6]]&gt;-10, pomiary__2[[#This Row],[czujnik6]]&lt;15),1,0)</f>
        <v>0</v>
      </c>
      <c r="S176">
        <f>IF(AND(pomiary__2[[#This Row],[czujnik7]]&gt;-10, pomiary__2[[#This Row],[czujnik7]]&lt;15),1,0)</f>
        <v>1</v>
      </c>
      <c r="T176">
        <f>IF(AND(pomiary__2[[#This Row],[czujnik8]]&gt;-10, pomiary__2[[#This Row],[czujnik8]]&lt;15),1,0)</f>
        <v>1</v>
      </c>
      <c r="U176">
        <f>IF(AND(pomiary__2[[#This Row],[czujnik9]]&gt;-10, pomiary__2[[#This Row],[czujnik9]]&lt;15),1,0)</f>
        <v>0</v>
      </c>
      <c r="V176">
        <f>IF(AND(pomiary__2[[#This Row],[czujnik10]]&gt;-10, pomiary__2[[#This Row],[czujnik10]]&lt;15),1,0)</f>
        <v>0</v>
      </c>
      <c r="W176">
        <f>IF(AND(pomiary__2[[#This Row],[czujnik1]]&gt;15,pomiary__2[[#This Row],[czujnik1]]&lt;=20),1,0)</f>
        <v>0</v>
      </c>
      <c r="X176">
        <f>IF(AND(pomiary__2[[#This Row],[czujnik2]]&gt;15,pomiary__2[[#This Row],[czujnik2]]&lt;=20),1,0)</f>
        <v>0</v>
      </c>
      <c r="Y176">
        <f>IF(AND(pomiary__2[[#This Row],[czujnik3]]&gt;15,pomiary__2[[#This Row],[czujnik3]]&lt;=20),1,0)</f>
        <v>1</v>
      </c>
      <c r="Z176">
        <f>IF(AND(pomiary__2[[#This Row],[czujnik4]]&gt;15,pomiary__2[[#This Row],[czujnik4]]&lt;=20),1,0)</f>
        <v>1</v>
      </c>
      <c r="AA176">
        <f>IF(AND(pomiary__2[[#This Row],[czujnik5]]&gt;15,pomiary__2[[#This Row],[czujnik5]]&lt;=20),1,0)</f>
        <v>0</v>
      </c>
      <c r="AB176">
        <f>IF(AND(pomiary__2[[#This Row],[czujnik6]]&gt;15,pomiary__2[[#This Row],[czujnik6]]&lt;=20),1,0)</f>
        <v>1</v>
      </c>
      <c r="AC176">
        <f>IF(AND(pomiary__2[[#This Row],[czujnik7]]&gt;15,pomiary__2[[#This Row],[czujnik7]]&lt;=20),1,0)</f>
        <v>0</v>
      </c>
      <c r="AD176">
        <f>IF(AND(pomiary__2[[#This Row],[czujnik8]]&gt;15,pomiary__2[[#This Row],[czujnik8]]&lt;=20),1,0)</f>
        <v>0</v>
      </c>
      <c r="AE176">
        <f>IF(AND(pomiary__2[[#This Row],[czujnik9]]&gt;15,pomiary__2[[#This Row],[czujnik9]]&lt;=20),1,0)</f>
        <v>1</v>
      </c>
      <c r="AF176">
        <f>IF(AND(pomiary__2[[#This Row],[czujnik10]]&gt;15,pomiary__2[[#This Row],[czujnik10]]&lt;=20),1,0)</f>
        <v>1</v>
      </c>
    </row>
    <row r="177" spans="1:3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IF(AND(pomiary__2[[#This Row],[czujnik1]]&gt;-10, pomiary__2[[#This Row],[czujnik1]]&lt;15),1,0)</f>
        <v>0</v>
      </c>
      <c r="N177">
        <f>IF(AND(pomiary__2[[#This Row],[czujnik2]]&gt;-10, pomiary__2[[#This Row],[czujnik2]]&lt;15),1,0)</f>
        <v>1</v>
      </c>
      <c r="O177">
        <f>IF(AND(pomiary__2[[#This Row],[czujnik3]]&gt;-10, pomiary__2[[#This Row],[czujnik3]]&lt;15),1,0)</f>
        <v>1</v>
      </c>
      <c r="P177">
        <f>IF(AND(pomiary__2[[#This Row],[czujnik4]]&gt;-10, pomiary__2[[#This Row],[czujnik4]]&lt;15),1,0)</f>
        <v>1</v>
      </c>
      <c r="Q177">
        <f>IF(AND(pomiary__2[[#This Row],[czujnik5]]&gt;-10, pomiary__2[[#This Row],[czujnik5]]&lt;15),1,0)</f>
        <v>0</v>
      </c>
      <c r="R177">
        <f>IF(AND(pomiary__2[[#This Row],[czujnik6]]&gt;-10, pomiary__2[[#This Row],[czujnik6]]&lt;15),1,0)</f>
        <v>1</v>
      </c>
      <c r="S177">
        <f>IF(AND(pomiary__2[[#This Row],[czujnik7]]&gt;-10, pomiary__2[[#This Row],[czujnik7]]&lt;15),1,0)</f>
        <v>0</v>
      </c>
      <c r="T177">
        <f>IF(AND(pomiary__2[[#This Row],[czujnik8]]&gt;-10, pomiary__2[[#This Row],[czujnik8]]&lt;15),1,0)</f>
        <v>0</v>
      </c>
      <c r="U177">
        <f>IF(AND(pomiary__2[[#This Row],[czujnik9]]&gt;-10, pomiary__2[[#This Row],[czujnik9]]&lt;15),1,0)</f>
        <v>1</v>
      </c>
      <c r="V177">
        <f>IF(AND(pomiary__2[[#This Row],[czujnik10]]&gt;-10, pomiary__2[[#This Row],[czujnik10]]&lt;15),1,0)</f>
        <v>1</v>
      </c>
      <c r="W177">
        <f>IF(AND(pomiary__2[[#This Row],[czujnik1]]&gt;15,pomiary__2[[#This Row],[czujnik1]]&lt;=20),1,0)</f>
        <v>1</v>
      </c>
      <c r="X177">
        <f>IF(AND(pomiary__2[[#This Row],[czujnik2]]&gt;15,pomiary__2[[#This Row],[czujnik2]]&lt;=20),1,0)</f>
        <v>0</v>
      </c>
      <c r="Y177">
        <f>IF(AND(pomiary__2[[#This Row],[czujnik3]]&gt;15,pomiary__2[[#This Row],[czujnik3]]&lt;=20),1,0)</f>
        <v>0</v>
      </c>
      <c r="Z177">
        <f>IF(AND(pomiary__2[[#This Row],[czujnik4]]&gt;15,pomiary__2[[#This Row],[czujnik4]]&lt;=20),1,0)</f>
        <v>0</v>
      </c>
      <c r="AA177">
        <f>IF(AND(pomiary__2[[#This Row],[czujnik5]]&gt;15,pomiary__2[[#This Row],[czujnik5]]&lt;=20),1,0)</f>
        <v>1</v>
      </c>
      <c r="AB177">
        <f>IF(AND(pomiary__2[[#This Row],[czujnik6]]&gt;15,pomiary__2[[#This Row],[czujnik6]]&lt;=20),1,0)</f>
        <v>0</v>
      </c>
      <c r="AC177">
        <f>IF(AND(pomiary__2[[#This Row],[czujnik7]]&gt;15,pomiary__2[[#This Row],[czujnik7]]&lt;=20),1,0)</f>
        <v>1</v>
      </c>
      <c r="AD177">
        <f>IF(AND(pomiary__2[[#This Row],[czujnik8]]&gt;15,pomiary__2[[#This Row],[czujnik8]]&lt;=20),1,0)</f>
        <v>1</v>
      </c>
      <c r="AE177">
        <f>IF(AND(pomiary__2[[#This Row],[czujnik9]]&gt;15,pomiary__2[[#This Row],[czujnik9]]&lt;=20),1,0)</f>
        <v>0</v>
      </c>
      <c r="AF177">
        <f>IF(AND(pomiary__2[[#This Row],[czujnik10]]&gt;15,pomiary__2[[#This Row],[czujnik10]]&lt;=20),1,0)</f>
        <v>0</v>
      </c>
    </row>
    <row r="178" spans="1:3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IF(AND(pomiary__2[[#This Row],[czujnik1]]&gt;-10, pomiary__2[[#This Row],[czujnik1]]&lt;15),1,0)</f>
        <v>0</v>
      </c>
      <c r="N178">
        <f>IF(AND(pomiary__2[[#This Row],[czujnik2]]&gt;-10, pomiary__2[[#This Row],[czujnik2]]&lt;15),1,0)</f>
        <v>1</v>
      </c>
      <c r="O178">
        <f>IF(AND(pomiary__2[[#This Row],[czujnik3]]&gt;-10, pomiary__2[[#This Row],[czujnik3]]&lt;15),1,0)</f>
        <v>1</v>
      </c>
      <c r="P178">
        <f>IF(AND(pomiary__2[[#This Row],[czujnik4]]&gt;-10, pomiary__2[[#This Row],[czujnik4]]&lt;15),1,0)</f>
        <v>1</v>
      </c>
      <c r="Q178">
        <f>IF(AND(pomiary__2[[#This Row],[czujnik5]]&gt;-10, pomiary__2[[#This Row],[czujnik5]]&lt;15),1,0)</f>
        <v>0</v>
      </c>
      <c r="R178">
        <f>IF(AND(pomiary__2[[#This Row],[czujnik6]]&gt;-10, pomiary__2[[#This Row],[czujnik6]]&lt;15),1,0)</f>
        <v>1</v>
      </c>
      <c r="S178">
        <f>IF(AND(pomiary__2[[#This Row],[czujnik7]]&gt;-10, pomiary__2[[#This Row],[czujnik7]]&lt;15),1,0)</f>
        <v>1</v>
      </c>
      <c r="T178">
        <f>IF(AND(pomiary__2[[#This Row],[czujnik8]]&gt;-10, pomiary__2[[#This Row],[czujnik8]]&lt;15),1,0)</f>
        <v>0</v>
      </c>
      <c r="U178">
        <f>IF(AND(pomiary__2[[#This Row],[czujnik9]]&gt;-10, pomiary__2[[#This Row],[czujnik9]]&lt;15),1,0)</f>
        <v>0</v>
      </c>
      <c r="V178">
        <f>IF(AND(pomiary__2[[#This Row],[czujnik10]]&gt;-10, pomiary__2[[#This Row],[czujnik10]]&lt;15),1,0)</f>
        <v>0</v>
      </c>
      <c r="W178">
        <f>IF(AND(pomiary__2[[#This Row],[czujnik1]]&gt;15,pomiary__2[[#This Row],[czujnik1]]&lt;=20),1,0)</f>
        <v>1</v>
      </c>
      <c r="X178">
        <f>IF(AND(pomiary__2[[#This Row],[czujnik2]]&gt;15,pomiary__2[[#This Row],[czujnik2]]&lt;=20),1,0)</f>
        <v>0</v>
      </c>
      <c r="Y178">
        <f>IF(AND(pomiary__2[[#This Row],[czujnik3]]&gt;15,pomiary__2[[#This Row],[czujnik3]]&lt;=20),1,0)</f>
        <v>0</v>
      </c>
      <c r="Z178">
        <f>IF(AND(pomiary__2[[#This Row],[czujnik4]]&gt;15,pomiary__2[[#This Row],[czujnik4]]&lt;=20),1,0)</f>
        <v>0</v>
      </c>
      <c r="AA178">
        <f>IF(AND(pomiary__2[[#This Row],[czujnik5]]&gt;15,pomiary__2[[#This Row],[czujnik5]]&lt;=20),1,0)</f>
        <v>1</v>
      </c>
      <c r="AB178">
        <f>IF(AND(pomiary__2[[#This Row],[czujnik6]]&gt;15,pomiary__2[[#This Row],[czujnik6]]&lt;=20),1,0)</f>
        <v>0</v>
      </c>
      <c r="AC178">
        <f>IF(AND(pomiary__2[[#This Row],[czujnik7]]&gt;15,pomiary__2[[#This Row],[czujnik7]]&lt;=20),1,0)</f>
        <v>0</v>
      </c>
      <c r="AD178">
        <f>IF(AND(pomiary__2[[#This Row],[czujnik8]]&gt;15,pomiary__2[[#This Row],[czujnik8]]&lt;=20),1,0)</f>
        <v>1</v>
      </c>
      <c r="AE178">
        <f>IF(AND(pomiary__2[[#This Row],[czujnik9]]&gt;15,pomiary__2[[#This Row],[czujnik9]]&lt;=20),1,0)</f>
        <v>1</v>
      </c>
      <c r="AF178">
        <f>IF(AND(pomiary__2[[#This Row],[czujnik10]]&gt;15,pomiary__2[[#This Row],[czujnik10]]&lt;=20),1,0)</f>
        <v>1</v>
      </c>
    </row>
    <row r="179" spans="1:3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IF(AND(pomiary__2[[#This Row],[czujnik1]]&gt;-10, pomiary__2[[#This Row],[czujnik1]]&lt;15),1,0)</f>
        <v>0</v>
      </c>
      <c r="N179">
        <f>IF(AND(pomiary__2[[#This Row],[czujnik2]]&gt;-10, pomiary__2[[#This Row],[czujnik2]]&lt;15),1,0)</f>
        <v>1</v>
      </c>
      <c r="O179">
        <f>IF(AND(pomiary__2[[#This Row],[czujnik3]]&gt;-10, pomiary__2[[#This Row],[czujnik3]]&lt;15),1,0)</f>
        <v>0</v>
      </c>
      <c r="P179">
        <f>IF(AND(pomiary__2[[#This Row],[czujnik4]]&gt;-10, pomiary__2[[#This Row],[czujnik4]]&lt;15),1,0)</f>
        <v>0</v>
      </c>
      <c r="Q179">
        <f>IF(AND(pomiary__2[[#This Row],[czujnik5]]&gt;-10, pomiary__2[[#This Row],[czujnik5]]&lt;15),1,0)</f>
        <v>1</v>
      </c>
      <c r="R179">
        <f>IF(AND(pomiary__2[[#This Row],[czujnik6]]&gt;-10, pomiary__2[[#This Row],[czujnik6]]&lt;15),1,0)</f>
        <v>0</v>
      </c>
      <c r="S179">
        <f>IF(AND(pomiary__2[[#This Row],[czujnik7]]&gt;-10, pomiary__2[[#This Row],[czujnik7]]&lt;15),1,0)</f>
        <v>1</v>
      </c>
      <c r="T179">
        <f>IF(AND(pomiary__2[[#This Row],[czujnik8]]&gt;-10, pomiary__2[[#This Row],[czujnik8]]&lt;15),1,0)</f>
        <v>0</v>
      </c>
      <c r="U179">
        <f>IF(AND(pomiary__2[[#This Row],[czujnik9]]&gt;-10, pomiary__2[[#This Row],[czujnik9]]&lt;15),1,0)</f>
        <v>1</v>
      </c>
      <c r="V179">
        <f>IF(AND(pomiary__2[[#This Row],[czujnik10]]&gt;-10, pomiary__2[[#This Row],[czujnik10]]&lt;15),1,0)</f>
        <v>1</v>
      </c>
      <c r="W179">
        <f>IF(AND(pomiary__2[[#This Row],[czujnik1]]&gt;15,pomiary__2[[#This Row],[czujnik1]]&lt;=20),1,0)</f>
        <v>1</v>
      </c>
      <c r="X179">
        <f>IF(AND(pomiary__2[[#This Row],[czujnik2]]&gt;15,pomiary__2[[#This Row],[czujnik2]]&lt;=20),1,0)</f>
        <v>0</v>
      </c>
      <c r="Y179">
        <f>IF(AND(pomiary__2[[#This Row],[czujnik3]]&gt;15,pomiary__2[[#This Row],[czujnik3]]&lt;=20),1,0)</f>
        <v>1</v>
      </c>
      <c r="Z179">
        <f>IF(AND(pomiary__2[[#This Row],[czujnik4]]&gt;15,pomiary__2[[#This Row],[czujnik4]]&lt;=20),1,0)</f>
        <v>1</v>
      </c>
      <c r="AA179">
        <f>IF(AND(pomiary__2[[#This Row],[czujnik5]]&gt;15,pomiary__2[[#This Row],[czujnik5]]&lt;=20),1,0)</f>
        <v>0</v>
      </c>
      <c r="AB179">
        <f>IF(AND(pomiary__2[[#This Row],[czujnik6]]&gt;15,pomiary__2[[#This Row],[czujnik6]]&lt;=20),1,0)</f>
        <v>1</v>
      </c>
      <c r="AC179">
        <f>IF(AND(pomiary__2[[#This Row],[czujnik7]]&gt;15,pomiary__2[[#This Row],[czujnik7]]&lt;=20),1,0)</f>
        <v>0</v>
      </c>
      <c r="AD179">
        <f>IF(AND(pomiary__2[[#This Row],[czujnik8]]&gt;15,pomiary__2[[#This Row],[czujnik8]]&lt;=20),1,0)</f>
        <v>1</v>
      </c>
      <c r="AE179">
        <f>IF(AND(pomiary__2[[#This Row],[czujnik9]]&gt;15,pomiary__2[[#This Row],[czujnik9]]&lt;=20),1,0)</f>
        <v>0</v>
      </c>
      <c r="AF179">
        <f>IF(AND(pomiary__2[[#This Row],[czujnik10]]&gt;15,pomiary__2[[#This Row],[czujnik10]]&lt;=20),1,0)</f>
        <v>0</v>
      </c>
    </row>
    <row r="180" spans="1:3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IF(AND(pomiary__2[[#This Row],[czujnik1]]&gt;-10, pomiary__2[[#This Row],[czujnik1]]&lt;15),1,0)</f>
        <v>1</v>
      </c>
      <c r="N180">
        <f>IF(AND(pomiary__2[[#This Row],[czujnik2]]&gt;-10, pomiary__2[[#This Row],[czujnik2]]&lt;15),1,0)</f>
        <v>0</v>
      </c>
      <c r="O180">
        <f>IF(AND(pomiary__2[[#This Row],[czujnik3]]&gt;-10, pomiary__2[[#This Row],[czujnik3]]&lt;15),1,0)</f>
        <v>0</v>
      </c>
      <c r="P180">
        <f>IF(AND(pomiary__2[[#This Row],[czujnik4]]&gt;-10, pomiary__2[[#This Row],[czujnik4]]&lt;15),1,0)</f>
        <v>1</v>
      </c>
      <c r="Q180">
        <f>IF(AND(pomiary__2[[#This Row],[czujnik5]]&gt;-10, pomiary__2[[#This Row],[czujnik5]]&lt;15),1,0)</f>
        <v>1</v>
      </c>
      <c r="R180">
        <f>IF(AND(pomiary__2[[#This Row],[czujnik6]]&gt;-10, pomiary__2[[#This Row],[czujnik6]]&lt;15),1,0)</f>
        <v>1</v>
      </c>
      <c r="S180">
        <f>IF(AND(pomiary__2[[#This Row],[czujnik7]]&gt;-10, pomiary__2[[#This Row],[czujnik7]]&lt;15),1,0)</f>
        <v>1</v>
      </c>
      <c r="T180">
        <f>IF(AND(pomiary__2[[#This Row],[czujnik8]]&gt;-10, pomiary__2[[#This Row],[czujnik8]]&lt;15),1,0)</f>
        <v>1</v>
      </c>
      <c r="U180">
        <f>IF(AND(pomiary__2[[#This Row],[czujnik9]]&gt;-10, pomiary__2[[#This Row],[czujnik9]]&lt;15),1,0)</f>
        <v>1</v>
      </c>
      <c r="V180">
        <f>IF(AND(pomiary__2[[#This Row],[czujnik10]]&gt;-10, pomiary__2[[#This Row],[czujnik10]]&lt;15),1,0)</f>
        <v>0</v>
      </c>
      <c r="W180">
        <f>IF(AND(pomiary__2[[#This Row],[czujnik1]]&gt;15,pomiary__2[[#This Row],[czujnik1]]&lt;=20),1,0)</f>
        <v>0</v>
      </c>
      <c r="X180">
        <f>IF(AND(pomiary__2[[#This Row],[czujnik2]]&gt;15,pomiary__2[[#This Row],[czujnik2]]&lt;=20),1,0)</f>
        <v>1</v>
      </c>
      <c r="Y180">
        <f>IF(AND(pomiary__2[[#This Row],[czujnik3]]&gt;15,pomiary__2[[#This Row],[czujnik3]]&lt;=20),1,0)</f>
        <v>1</v>
      </c>
      <c r="Z180">
        <f>IF(AND(pomiary__2[[#This Row],[czujnik4]]&gt;15,pomiary__2[[#This Row],[czujnik4]]&lt;=20),1,0)</f>
        <v>0</v>
      </c>
      <c r="AA180">
        <f>IF(AND(pomiary__2[[#This Row],[czujnik5]]&gt;15,pomiary__2[[#This Row],[czujnik5]]&lt;=20),1,0)</f>
        <v>0</v>
      </c>
      <c r="AB180">
        <f>IF(AND(pomiary__2[[#This Row],[czujnik6]]&gt;15,pomiary__2[[#This Row],[czujnik6]]&lt;=20),1,0)</f>
        <v>0</v>
      </c>
      <c r="AC180">
        <f>IF(AND(pomiary__2[[#This Row],[czujnik7]]&gt;15,pomiary__2[[#This Row],[czujnik7]]&lt;=20),1,0)</f>
        <v>0</v>
      </c>
      <c r="AD180">
        <f>IF(AND(pomiary__2[[#This Row],[czujnik8]]&gt;15,pomiary__2[[#This Row],[czujnik8]]&lt;=20),1,0)</f>
        <v>0</v>
      </c>
      <c r="AE180">
        <f>IF(AND(pomiary__2[[#This Row],[czujnik9]]&gt;15,pomiary__2[[#This Row],[czujnik9]]&lt;=20),1,0)</f>
        <v>0</v>
      </c>
      <c r="AF180">
        <f>IF(AND(pomiary__2[[#This Row],[czujnik10]]&gt;15,pomiary__2[[#This Row],[czujnik10]]&lt;=20),1,0)</f>
        <v>1</v>
      </c>
    </row>
    <row r="181" spans="1:3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IF(AND(pomiary__2[[#This Row],[czujnik1]]&gt;-10, pomiary__2[[#This Row],[czujnik1]]&lt;15),1,0)</f>
        <v>1</v>
      </c>
      <c r="N181">
        <f>IF(AND(pomiary__2[[#This Row],[czujnik2]]&gt;-10, pomiary__2[[#This Row],[czujnik2]]&lt;15),1,0)</f>
        <v>1</v>
      </c>
      <c r="O181">
        <f>IF(AND(pomiary__2[[#This Row],[czujnik3]]&gt;-10, pomiary__2[[#This Row],[czujnik3]]&lt;15),1,0)</f>
        <v>1</v>
      </c>
      <c r="P181">
        <f>IF(AND(pomiary__2[[#This Row],[czujnik4]]&gt;-10, pomiary__2[[#This Row],[czujnik4]]&lt;15),1,0)</f>
        <v>1</v>
      </c>
      <c r="Q181">
        <f>IF(AND(pomiary__2[[#This Row],[czujnik5]]&gt;-10, pomiary__2[[#This Row],[czujnik5]]&lt;15),1,0)</f>
        <v>1</v>
      </c>
      <c r="R181">
        <f>IF(AND(pomiary__2[[#This Row],[czujnik6]]&gt;-10, pomiary__2[[#This Row],[czujnik6]]&lt;15),1,0)</f>
        <v>1</v>
      </c>
      <c r="S181">
        <f>IF(AND(pomiary__2[[#This Row],[czujnik7]]&gt;-10, pomiary__2[[#This Row],[czujnik7]]&lt;15),1,0)</f>
        <v>0</v>
      </c>
      <c r="T181">
        <f>IF(AND(pomiary__2[[#This Row],[czujnik8]]&gt;-10, pomiary__2[[#This Row],[czujnik8]]&lt;15),1,0)</f>
        <v>0</v>
      </c>
      <c r="U181">
        <f>IF(AND(pomiary__2[[#This Row],[czujnik9]]&gt;-10, pomiary__2[[#This Row],[czujnik9]]&lt;15),1,0)</f>
        <v>1</v>
      </c>
      <c r="V181">
        <f>IF(AND(pomiary__2[[#This Row],[czujnik10]]&gt;-10, pomiary__2[[#This Row],[czujnik10]]&lt;15),1,0)</f>
        <v>0</v>
      </c>
      <c r="W181">
        <f>IF(AND(pomiary__2[[#This Row],[czujnik1]]&gt;15,pomiary__2[[#This Row],[czujnik1]]&lt;=20),1,0)</f>
        <v>0</v>
      </c>
      <c r="X181">
        <f>IF(AND(pomiary__2[[#This Row],[czujnik2]]&gt;15,pomiary__2[[#This Row],[czujnik2]]&lt;=20),1,0)</f>
        <v>0</v>
      </c>
      <c r="Y181">
        <f>IF(AND(pomiary__2[[#This Row],[czujnik3]]&gt;15,pomiary__2[[#This Row],[czujnik3]]&lt;=20),1,0)</f>
        <v>0</v>
      </c>
      <c r="Z181">
        <f>IF(AND(pomiary__2[[#This Row],[czujnik4]]&gt;15,pomiary__2[[#This Row],[czujnik4]]&lt;=20),1,0)</f>
        <v>0</v>
      </c>
      <c r="AA181">
        <f>IF(AND(pomiary__2[[#This Row],[czujnik5]]&gt;15,pomiary__2[[#This Row],[czujnik5]]&lt;=20),1,0)</f>
        <v>0</v>
      </c>
      <c r="AB181">
        <f>IF(AND(pomiary__2[[#This Row],[czujnik6]]&gt;15,pomiary__2[[#This Row],[czujnik6]]&lt;=20),1,0)</f>
        <v>0</v>
      </c>
      <c r="AC181">
        <f>IF(AND(pomiary__2[[#This Row],[czujnik7]]&gt;15,pomiary__2[[#This Row],[czujnik7]]&lt;=20),1,0)</f>
        <v>1</v>
      </c>
      <c r="AD181">
        <f>IF(AND(pomiary__2[[#This Row],[czujnik8]]&gt;15,pomiary__2[[#This Row],[czujnik8]]&lt;=20),1,0)</f>
        <v>1</v>
      </c>
      <c r="AE181">
        <f>IF(AND(pomiary__2[[#This Row],[czujnik9]]&gt;15,pomiary__2[[#This Row],[czujnik9]]&lt;=20),1,0)</f>
        <v>0</v>
      </c>
      <c r="AF181">
        <f>IF(AND(pomiary__2[[#This Row],[czujnik10]]&gt;15,pomiary__2[[#This Row],[czujnik10]]&lt;=20),1,0)</f>
        <v>1</v>
      </c>
    </row>
    <row r="182" spans="1:3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IF(AND(pomiary__2[[#This Row],[czujnik1]]&gt;-10, pomiary__2[[#This Row],[czujnik1]]&lt;15),1,0)</f>
        <v>1</v>
      </c>
      <c r="N182">
        <f>IF(AND(pomiary__2[[#This Row],[czujnik2]]&gt;-10, pomiary__2[[#This Row],[czujnik2]]&lt;15),1,0)</f>
        <v>1</v>
      </c>
      <c r="O182">
        <f>IF(AND(pomiary__2[[#This Row],[czujnik3]]&gt;-10, pomiary__2[[#This Row],[czujnik3]]&lt;15),1,0)</f>
        <v>1</v>
      </c>
      <c r="P182">
        <f>IF(AND(pomiary__2[[#This Row],[czujnik4]]&gt;-10, pomiary__2[[#This Row],[czujnik4]]&lt;15),1,0)</f>
        <v>1</v>
      </c>
      <c r="Q182">
        <f>IF(AND(pomiary__2[[#This Row],[czujnik5]]&gt;-10, pomiary__2[[#This Row],[czujnik5]]&lt;15),1,0)</f>
        <v>0</v>
      </c>
      <c r="R182">
        <f>IF(AND(pomiary__2[[#This Row],[czujnik6]]&gt;-10, pomiary__2[[#This Row],[czujnik6]]&lt;15),1,0)</f>
        <v>0</v>
      </c>
      <c r="S182">
        <f>IF(AND(pomiary__2[[#This Row],[czujnik7]]&gt;-10, pomiary__2[[#This Row],[czujnik7]]&lt;15),1,0)</f>
        <v>1</v>
      </c>
      <c r="T182">
        <f>IF(AND(pomiary__2[[#This Row],[czujnik8]]&gt;-10, pomiary__2[[#This Row],[czujnik8]]&lt;15),1,0)</f>
        <v>0</v>
      </c>
      <c r="U182">
        <f>IF(AND(pomiary__2[[#This Row],[czujnik9]]&gt;-10, pomiary__2[[#This Row],[czujnik9]]&lt;15),1,0)</f>
        <v>0</v>
      </c>
      <c r="V182">
        <f>IF(AND(pomiary__2[[#This Row],[czujnik10]]&gt;-10, pomiary__2[[#This Row],[czujnik10]]&lt;15),1,0)</f>
        <v>0</v>
      </c>
      <c r="W182">
        <f>IF(AND(pomiary__2[[#This Row],[czujnik1]]&gt;15,pomiary__2[[#This Row],[czujnik1]]&lt;=20),1,0)</f>
        <v>0</v>
      </c>
      <c r="X182">
        <f>IF(AND(pomiary__2[[#This Row],[czujnik2]]&gt;15,pomiary__2[[#This Row],[czujnik2]]&lt;=20),1,0)</f>
        <v>0</v>
      </c>
      <c r="Y182">
        <f>IF(AND(pomiary__2[[#This Row],[czujnik3]]&gt;15,pomiary__2[[#This Row],[czujnik3]]&lt;=20),1,0)</f>
        <v>0</v>
      </c>
      <c r="Z182">
        <f>IF(AND(pomiary__2[[#This Row],[czujnik4]]&gt;15,pomiary__2[[#This Row],[czujnik4]]&lt;=20),1,0)</f>
        <v>0</v>
      </c>
      <c r="AA182">
        <f>IF(AND(pomiary__2[[#This Row],[czujnik5]]&gt;15,pomiary__2[[#This Row],[czujnik5]]&lt;=20),1,0)</f>
        <v>1</v>
      </c>
      <c r="AB182">
        <f>IF(AND(pomiary__2[[#This Row],[czujnik6]]&gt;15,pomiary__2[[#This Row],[czujnik6]]&lt;=20),1,0)</f>
        <v>1</v>
      </c>
      <c r="AC182">
        <f>IF(AND(pomiary__2[[#This Row],[czujnik7]]&gt;15,pomiary__2[[#This Row],[czujnik7]]&lt;=20),1,0)</f>
        <v>0</v>
      </c>
      <c r="AD182">
        <f>IF(AND(pomiary__2[[#This Row],[czujnik8]]&gt;15,pomiary__2[[#This Row],[czujnik8]]&lt;=20),1,0)</f>
        <v>1</v>
      </c>
      <c r="AE182">
        <f>IF(AND(pomiary__2[[#This Row],[czujnik9]]&gt;15,pomiary__2[[#This Row],[czujnik9]]&lt;=20),1,0)</f>
        <v>1</v>
      </c>
      <c r="AF182">
        <f>IF(AND(pomiary__2[[#This Row],[czujnik10]]&gt;15,pomiary__2[[#This Row],[czujnik10]]&lt;=20),1,0)</f>
        <v>1</v>
      </c>
    </row>
    <row r="183" spans="1:3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IF(AND(pomiary__2[[#This Row],[czujnik1]]&gt;-10, pomiary__2[[#This Row],[czujnik1]]&lt;15),1,0)</f>
        <v>1</v>
      </c>
      <c r="N183">
        <f>IF(AND(pomiary__2[[#This Row],[czujnik2]]&gt;-10, pomiary__2[[#This Row],[czujnik2]]&lt;15),1,0)</f>
        <v>1</v>
      </c>
      <c r="O183">
        <f>IF(AND(pomiary__2[[#This Row],[czujnik3]]&gt;-10, pomiary__2[[#This Row],[czujnik3]]&lt;15),1,0)</f>
        <v>1</v>
      </c>
      <c r="P183">
        <f>IF(AND(pomiary__2[[#This Row],[czujnik4]]&gt;-10, pomiary__2[[#This Row],[czujnik4]]&lt;15),1,0)</f>
        <v>0</v>
      </c>
      <c r="Q183">
        <f>IF(AND(pomiary__2[[#This Row],[czujnik5]]&gt;-10, pomiary__2[[#This Row],[czujnik5]]&lt;15),1,0)</f>
        <v>0</v>
      </c>
      <c r="R183">
        <f>IF(AND(pomiary__2[[#This Row],[czujnik6]]&gt;-10, pomiary__2[[#This Row],[czujnik6]]&lt;15),1,0)</f>
        <v>0</v>
      </c>
      <c r="S183">
        <f>IF(AND(pomiary__2[[#This Row],[czujnik7]]&gt;-10, pomiary__2[[#This Row],[czujnik7]]&lt;15),1,0)</f>
        <v>0</v>
      </c>
      <c r="T183">
        <f>IF(AND(pomiary__2[[#This Row],[czujnik8]]&gt;-10, pomiary__2[[#This Row],[czujnik8]]&lt;15),1,0)</f>
        <v>1</v>
      </c>
      <c r="U183">
        <f>IF(AND(pomiary__2[[#This Row],[czujnik9]]&gt;-10, pomiary__2[[#This Row],[czujnik9]]&lt;15),1,0)</f>
        <v>0</v>
      </c>
      <c r="V183">
        <f>IF(AND(pomiary__2[[#This Row],[czujnik10]]&gt;-10, pomiary__2[[#This Row],[czujnik10]]&lt;15),1,0)</f>
        <v>0</v>
      </c>
      <c r="W183">
        <f>IF(AND(pomiary__2[[#This Row],[czujnik1]]&gt;15,pomiary__2[[#This Row],[czujnik1]]&lt;=20),1,0)</f>
        <v>0</v>
      </c>
      <c r="X183">
        <f>IF(AND(pomiary__2[[#This Row],[czujnik2]]&gt;15,pomiary__2[[#This Row],[czujnik2]]&lt;=20),1,0)</f>
        <v>0</v>
      </c>
      <c r="Y183">
        <f>IF(AND(pomiary__2[[#This Row],[czujnik3]]&gt;15,pomiary__2[[#This Row],[czujnik3]]&lt;=20),1,0)</f>
        <v>0</v>
      </c>
      <c r="Z183">
        <f>IF(AND(pomiary__2[[#This Row],[czujnik4]]&gt;15,pomiary__2[[#This Row],[czujnik4]]&lt;=20),1,0)</f>
        <v>1</v>
      </c>
      <c r="AA183">
        <f>IF(AND(pomiary__2[[#This Row],[czujnik5]]&gt;15,pomiary__2[[#This Row],[czujnik5]]&lt;=20),1,0)</f>
        <v>1</v>
      </c>
      <c r="AB183">
        <f>IF(AND(pomiary__2[[#This Row],[czujnik6]]&gt;15,pomiary__2[[#This Row],[czujnik6]]&lt;=20),1,0)</f>
        <v>1</v>
      </c>
      <c r="AC183">
        <f>IF(AND(pomiary__2[[#This Row],[czujnik7]]&gt;15,pomiary__2[[#This Row],[czujnik7]]&lt;=20),1,0)</f>
        <v>1</v>
      </c>
      <c r="AD183">
        <f>IF(AND(pomiary__2[[#This Row],[czujnik8]]&gt;15,pomiary__2[[#This Row],[czujnik8]]&lt;=20),1,0)</f>
        <v>0</v>
      </c>
      <c r="AE183">
        <f>IF(AND(pomiary__2[[#This Row],[czujnik9]]&gt;15,pomiary__2[[#This Row],[czujnik9]]&lt;=20),1,0)</f>
        <v>1</v>
      </c>
      <c r="AF183">
        <f>IF(AND(pomiary__2[[#This Row],[czujnik10]]&gt;15,pomiary__2[[#This Row],[czujnik10]]&lt;=20),1,0)</f>
        <v>1</v>
      </c>
    </row>
    <row r="184" spans="1:3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IF(AND(pomiary__2[[#This Row],[czujnik1]]&gt;-10, pomiary__2[[#This Row],[czujnik1]]&lt;15),1,0)</f>
        <v>1</v>
      </c>
      <c r="N184">
        <f>IF(AND(pomiary__2[[#This Row],[czujnik2]]&gt;-10, pomiary__2[[#This Row],[czujnik2]]&lt;15),1,0)</f>
        <v>1</v>
      </c>
      <c r="O184">
        <f>IF(AND(pomiary__2[[#This Row],[czujnik3]]&gt;-10, pomiary__2[[#This Row],[czujnik3]]&lt;15),1,0)</f>
        <v>0</v>
      </c>
      <c r="P184">
        <f>IF(AND(pomiary__2[[#This Row],[czujnik4]]&gt;-10, pomiary__2[[#This Row],[czujnik4]]&lt;15),1,0)</f>
        <v>1</v>
      </c>
      <c r="Q184">
        <f>IF(AND(pomiary__2[[#This Row],[czujnik5]]&gt;-10, pomiary__2[[#This Row],[czujnik5]]&lt;15),1,0)</f>
        <v>1</v>
      </c>
      <c r="R184">
        <f>IF(AND(pomiary__2[[#This Row],[czujnik6]]&gt;-10, pomiary__2[[#This Row],[czujnik6]]&lt;15),1,0)</f>
        <v>0</v>
      </c>
      <c r="S184">
        <f>IF(AND(pomiary__2[[#This Row],[czujnik7]]&gt;-10, pomiary__2[[#This Row],[czujnik7]]&lt;15),1,0)</f>
        <v>1</v>
      </c>
      <c r="T184">
        <f>IF(AND(pomiary__2[[#This Row],[czujnik8]]&gt;-10, pomiary__2[[#This Row],[czujnik8]]&lt;15),1,0)</f>
        <v>1</v>
      </c>
      <c r="U184">
        <f>IF(AND(pomiary__2[[#This Row],[czujnik9]]&gt;-10, pomiary__2[[#This Row],[czujnik9]]&lt;15),1,0)</f>
        <v>1</v>
      </c>
      <c r="V184">
        <f>IF(AND(pomiary__2[[#This Row],[czujnik10]]&gt;-10, pomiary__2[[#This Row],[czujnik10]]&lt;15),1,0)</f>
        <v>1</v>
      </c>
      <c r="W184">
        <f>IF(AND(pomiary__2[[#This Row],[czujnik1]]&gt;15,pomiary__2[[#This Row],[czujnik1]]&lt;=20),1,0)</f>
        <v>0</v>
      </c>
      <c r="X184">
        <f>IF(AND(pomiary__2[[#This Row],[czujnik2]]&gt;15,pomiary__2[[#This Row],[czujnik2]]&lt;=20),1,0)</f>
        <v>0</v>
      </c>
      <c r="Y184">
        <f>IF(AND(pomiary__2[[#This Row],[czujnik3]]&gt;15,pomiary__2[[#This Row],[czujnik3]]&lt;=20),1,0)</f>
        <v>1</v>
      </c>
      <c r="Z184">
        <f>IF(AND(pomiary__2[[#This Row],[czujnik4]]&gt;15,pomiary__2[[#This Row],[czujnik4]]&lt;=20),1,0)</f>
        <v>0</v>
      </c>
      <c r="AA184">
        <f>IF(AND(pomiary__2[[#This Row],[czujnik5]]&gt;15,pomiary__2[[#This Row],[czujnik5]]&lt;=20),1,0)</f>
        <v>0</v>
      </c>
      <c r="AB184">
        <f>IF(AND(pomiary__2[[#This Row],[czujnik6]]&gt;15,pomiary__2[[#This Row],[czujnik6]]&lt;=20),1,0)</f>
        <v>1</v>
      </c>
      <c r="AC184">
        <f>IF(AND(pomiary__2[[#This Row],[czujnik7]]&gt;15,pomiary__2[[#This Row],[czujnik7]]&lt;=20),1,0)</f>
        <v>0</v>
      </c>
      <c r="AD184">
        <f>IF(AND(pomiary__2[[#This Row],[czujnik8]]&gt;15,pomiary__2[[#This Row],[czujnik8]]&lt;=20),1,0)</f>
        <v>0</v>
      </c>
      <c r="AE184">
        <f>IF(AND(pomiary__2[[#This Row],[czujnik9]]&gt;15,pomiary__2[[#This Row],[czujnik9]]&lt;=20),1,0)</f>
        <v>0</v>
      </c>
      <c r="AF184">
        <f>IF(AND(pomiary__2[[#This Row],[czujnik10]]&gt;15,pomiary__2[[#This Row],[czujnik10]]&lt;=20),1,0)</f>
        <v>0</v>
      </c>
    </row>
    <row r="185" spans="1:3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IF(AND(pomiary__2[[#This Row],[czujnik1]]&gt;-10, pomiary__2[[#This Row],[czujnik1]]&lt;15),1,0)</f>
        <v>0</v>
      </c>
      <c r="N185">
        <f>IF(AND(pomiary__2[[#This Row],[czujnik2]]&gt;-10, pomiary__2[[#This Row],[czujnik2]]&lt;15),1,0)</f>
        <v>1</v>
      </c>
      <c r="O185">
        <f>IF(AND(pomiary__2[[#This Row],[czujnik3]]&gt;-10, pomiary__2[[#This Row],[czujnik3]]&lt;15),1,0)</f>
        <v>0</v>
      </c>
      <c r="P185">
        <f>IF(AND(pomiary__2[[#This Row],[czujnik4]]&gt;-10, pomiary__2[[#This Row],[czujnik4]]&lt;15),1,0)</f>
        <v>0</v>
      </c>
      <c r="Q185">
        <f>IF(AND(pomiary__2[[#This Row],[czujnik5]]&gt;-10, pomiary__2[[#This Row],[czujnik5]]&lt;15),1,0)</f>
        <v>0</v>
      </c>
      <c r="R185">
        <f>IF(AND(pomiary__2[[#This Row],[czujnik6]]&gt;-10, pomiary__2[[#This Row],[czujnik6]]&lt;15),1,0)</f>
        <v>1</v>
      </c>
      <c r="S185">
        <f>IF(AND(pomiary__2[[#This Row],[czujnik7]]&gt;-10, pomiary__2[[#This Row],[czujnik7]]&lt;15),1,0)</f>
        <v>1</v>
      </c>
      <c r="T185">
        <f>IF(AND(pomiary__2[[#This Row],[czujnik8]]&gt;-10, pomiary__2[[#This Row],[czujnik8]]&lt;15),1,0)</f>
        <v>1</v>
      </c>
      <c r="U185">
        <f>IF(AND(pomiary__2[[#This Row],[czujnik9]]&gt;-10, pomiary__2[[#This Row],[czujnik9]]&lt;15),1,0)</f>
        <v>0</v>
      </c>
      <c r="V185">
        <f>IF(AND(pomiary__2[[#This Row],[czujnik10]]&gt;-10, pomiary__2[[#This Row],[czujnik10]]&lt;15),1,0)</f>
        <v>1</v>
      </c>
      <c r="W185">
        <f>IF(AND(pomiary__2[[#This Row],[czujnik1]]&gt;15,pomiary__2[[#This Row],[czujnik1]]&lt;=20),1,0)</f>
        <v>1</v>
      </c>
      <c r="X185">
        <f>IF(AND(pomiary__2[[#This Row],[czujnik2]]&gt;15,pomiary__2[[#This Row],[czujnik2]]&lt;=20),1,0)</f>
        <v>0</v>
      </c>
      <c r="Y185">
        <f>IF(AND(pomiary__2[[#This Row],[czujnik3]]&gt;15,pomiary__2[[#This Row],[czujnik3]]&lt;=20),1,0)</f>
        <v>1</v>
      </c>
      <c r="Z185">
        <f>IF(AND(pomiary__2[[#This Row],[czujnik4]]&gt;15,pomiary__2[[#This Row],[czujnik4]]&lt;=20),1,0)</f>
        <v>1</v>
      </c>
      <c r="AA185">
        <f>IF(AND(pomiary__2[[#This Row],[czujnik5]]&gt;15,pomiary__2[[#This Row],[czujnik5]]&lt;=20),1,0)</f>
        <v>1</v>
      </c>
      <c r="AB185">
        <f>IF(AND(pomiary__2[[#This Row],[czujnik6]]&gt;15,pomiary__2[[#This Row],[czujnik6]]&lt;=20),1,0)</f>
        <v>0</v>
      </c>
      <c r="AC185">
        <f>IF(AND(pomiary__2[[#This Row],[czujnik7]]&gt;15,pomiary__2[[#This Row],[czujnik7]]&lt;=20),1,0)</f>
        <v>0</v>
      </c>
      <c r="AD185">
        <f>IF(AND(pomiary__2[[#This Row],[czujnik8]]&gt;15,pomiary__2[[#This Row],[czujnik8]]&lt;=20),1,0)</f>
        <v>0</v>
      </c>
      <c r="AE185">
        <f>IF(AND(pomiary__2[[#This Row],[czujnik9]]&gt;15,pomiary__2[[#This Row],[czujnik9]]&lt;=20),1,0)</f>
        <v>1</v>
      </c>
      <c r="AF185">
        <f>IF(AND(pomiary__2[[#This Row],[czujnik10]]&gt;15,pomiary__2[[#This Row],[czujnik10]]&lt;=20),1,0)</f>
        <v>0</v>
      </c>
    </row>
    <row r="186" spans="1:3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IF(AND(pomiary__2[[#This Row],[czujnik1]]&gt;-10, pomiary__2[[#This Row],[czujnik1]]&lt;15),1,0)</f>
        <v>0</v>
      </c>
      <c r="N186">
        <f>IF(AND(pomiary__2[[#This Row],[czujnik2]]&gt;-10, pomiary__2[[#This Row],[czujnik2]]&lt;15),1,0)</f>
        <v>1</v>
      </c>
      <c r="O186">
        <f>IF(AND(pomiary__2[[#This Row],[czujnik3]]&gt;-10, pomiary__2[[#This Row],[czujnik3]]&lt;15),1,0)</f>
        <v>1</v>
      </c>
      <c r="P186">
        <f>IF(AND(pomiary__2[[#This Row],[czujnik4]]&gt;-10, pomiary__2[[#This Row],[czujnik4]]&lt;15),1,0)</f>
        <v>0</v>
      </c>
      <c r="Q186">
        <f>IF(AND(pomiary__2[[#This Row],[czujnik5]]&gt;-10, pomiary__2[[#This Row],[czujnik5]]&lt;15),1,0)</f>
        <v>1</v>
      </c>
      <c r="R186">
        <f>IF(AND(pomiary__2[[#This Row],[czujnik6]]&gt;-10, pomiary__2[[#This Row],[czujnik6]]&lt;15),1,0)</f>
        <v>0</v>
      </c>
      <c r="S186">
        <f>IF(AND(pomiary__2[[#This Row],[czujnik7]]&gt;-10, pomiary__2[[#This Row],[czujnik7]]&lt;15),1,0)</f>
        <v>0</v>
      </c>
      <c r="T186">
        <f>IF(AND(pomiary__2[[#This Row],[czujnik8]]&gt;-10, pomiary__2[[#This Row],[czujnik8]]&lt;15),1,0)</f>
        <v>1</v>
      </c>
      <c r="U186">
        <f>IF(AND(pomiary__2[[#This Row],[czujnik9]]&gt;-10, pomiary__2[[#This Row],[czujnik9]]&lt;15),1,0)</f>
        <v>1</v>
      </c>
      <c r="V186">
        <f>IF(AND(pomiary__2[[#This Row],[czujnik10]]&gt;-10, pomiary__2[[#This Row],[czujnik10]]&lt;15),1,0)</f>
        <v>0</v>
      </c>
      <c r="W186">
        <f>IF(AND(pomiary__2[[#This Row],[czujnik1]]&gt;15,pomiary__2[[#This Row],[czujnik1]]&lt;=20),1,0)</f>
        <v>1</v>
      </c>
      <c r="X186">
        <f>IF(AND(pomiary__2[[#This Row],[czujnik2]]&gt;15,pomiary__2[[#This Row],[czujnik2]]&lt;=20),1,0)</f>
        <v>0</v>
      </c>
      <c r="Y186">
        <f>IF(AND(pomiary__2[[#This Row],[czujnik3]]&gt;15,pomiary__2[[#This Row],[czujnik3]]&lt;=20),1,0)</f>
        <v>0</v>
      </c>
      <c r="Z186">
        <f>IF(AND(pomiary__2[[#This Row],[czujnik4]]&gt;15,pomiary__2[[#This Row],[czujnik4]]&lt;=20),1,0)</f>
        <v>1</v>
      </c>
      <c r="AA186">
        <f>IF(AND(pomiary__2[[#This Row],[czujnik5]]&gt;15,pomiary__2[[#This Row],[czujnik5]]&lt;=20),1,0)</f>
        <v>0</v>
      </c>
      <c r="AB186">
        <f>IF(AND(pomiary__2[[#This Row],[czujnik6]]&gt;15,pomiary__2[[#This Row],[czujnik6]]&lt;=20),1,0)</f>
        <v>1</v>
      </c>
      <c r="AC186">
        <f>IF(AND(pomiary__2[[#This Row],[czujnik7]]&gt;15,pomiary__2[[#This Row],[czujnik7]]&lt;=20),1,0)</f>
        <v>1</v>
      </c>
      <c r="AD186">
        <f>IF(AND(pomiary__2[[#This Row],[czujnik8]]&gt;15,pomiary__2[[#This Row],[czujnik8]]&lt;=20),1,0)</f>
        <v>0</v>
      </c>
      <c r="AE186">
        <f>IF(AND(pomiary__2[[#This Row],[czujnik9]]&gt;15,pomiary__2[[#This Row],[czujnik9]]&lt;=20),1,0)</f>
        <v>0</v>
      </c>
      <c r="AF186">
        <f>IF(AND(pomiary__2[[#This Row],[czujnik10]]&gt;15,pomiary__2[[#This Row],[czujnik10]]&lt;=20),1,0)</f>
        <v>1</v>
      </c>
    </row>
    <row r="187" spans="1:3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IF(AND(pomiary__2[[#This Row],[czujnik1]]&gt;-10, pomiary__2[[#This Row],[czujnik1]]&lt;15),1,0)</f>
        <v>1</v>
      </c>
      <c r="N187">
        <f>IF(AND(pomiary__2[[#This Row],[czujnik2]]&gt;-10, pomiary__2[[#This Row],[czujnik2]]&lt;15),1,0)</f>
        <v>0</v>
      </c>
      <c r="O187">
        <f>IF(AND(pomiary__2[[#This Row],[czujnik3]]&gt;-10, pomiary__2[[#This Row],[czujnik3]]&lt;15),1,0)</f>
        <v>0</v>
      </c>
      <c r="P187">
        <f>IF(AND(pomiary__2[[#This Row],[czujnik4]]&gt;-10, pomiary__2[[#This Row],[czujnik4]]&lt;15),1,0)</f>
        <v>1</v>
      </c>
      <c r="Q187">
        <f>IF(AND(pomiary__2[[#This Row],[czujnik5]]&gt;-10, pomiary__2[[#This Row],[czujnik5]]&lt;15),1,0)</f>
        <v>0</v>
      </c>
      <c r="R187">
        <f>IF(AND(pomiary__2[[#This Row],[czujnik6]]&gt;-10, pomiary__2[[#This Row],[czujnik6]]&lt;15),1,0)</f>
        <v>1</v>
      </c>
      <c r="S187">
        <f>IF(AND(pomiary__2[[#This Row],[czujnik7]]&gt;-10, pomiary__2[[#This Row],[czujnik7]]&lt;15),1,0)</f>
        <v>1</v>
      </c>
      <c r="T187">
        <f>IF(AND(pomiary__2[[#This Row],[czujnik8]]&gt;-10, pomiary__2[[#This Row],[czujnik8]]&lt;15),1,0)</f>
        <v>1</v>
      </c>
      <c r="U187">
        <f>IF(AND(pomiary__2[[#This Row],[czujnik9]]&gt;-10, pomiary__2[[#This Row],[czujnik9]]&lt;15),1,0)</f>
        <v>1</v>
      </c>
      <c r="V187">
        <f>IF(AND(pomiary__2[[#This Row],[czujnik10]]&gt;-10, pomiary__2[[#This Row],[czujnik10]]&lt;15),1,0)</f>
        <v>1</v>
      </c>
      <c r="W187">
        <f>IF(AND(pomiary__2[[#This Row],[czujnik1]]&gt;15,pomiary__2[[#This Row],[czujnik1]]&lt;=20),1,0)</f>
        <v>0</v>
      </c>
      <c r="X187">
        <f>IF(AND(pomiary__2[[#This Row],[czujnik2]]&gt;15,pomiary__2[[#This Row],[czujnik2]]&lt;=20),1,0)</f>
        <v>1</v>
      </c>
      <c r="Y187">
        <f>IF(AND(pomiary__2[[#This Row],[czujnik3]]&gt;15,pomiary__2[[#This Row],[czujnik3]]&lt;=20),1,0)</f>
        <v>1</v>
      </c>
      <c r="Z187">
        <f>IF(AND(pomiary__2[[#This Row],[czujnik4]]&gt;15,pomiary__2[[#This Row],[czujnik4]]&lt;=20),1,0)</f>
        <v>0</v>
      </c>
      <c r="AA187">
        <f>IF(AND(pomiary__2[[#This Row],[czujnik5]]&gt;15,pomiary__2[[#This Row],[czujnik5]]&lt;=20),1,0)</f>
        <v>1</v>
      </c>
      <c r="AB187">
        <f>IF(AND(pomiary__2[[#This Row],[czujnik6]]&gt;15,pomiary__2[[#This Row],[czujnik6]]&lt;=20),1,0)</f>
        <v>0</v>
      </c>
      <c r="AC187">
        <f>IF(AND(pomiary__2[[#This Row],[czujnik7]]&gt;15,pomiary__2[[#This Row],[czujnik7]]&lt;=20),1,0)</f>
        <v>0</v>
      </c>
      <c r="AD187">
        <f>IF(AND(pomiary__2[[#This Row],[czujnik8]]&gt;15,pomiary__2[[#This Row],[czujnik8]]&lt;=20),1,0)</f>
        <v>0</v>
      </c>
      <c r="AE187">
        <f>IF(AND(pomiary__2[[#This Row],[czujnik9]]&gt;15,pomiary__2[[#This Row],[czujnik9]]&lt;=20),1,0)</f>
        <v>0</v>
      </c>
      <c r="AF187">
        <f>IF(AND(pomiary__2[[#This Row],[czujnik10]]&gt;15,pomiary__2[[#This Row],[czujnik10]]&lt;=20),1,0)</f>
        <v>0</v>
      </c>
    </row>
    <row r="188" spans="1:3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IF(AND(pomiary__2[[#This Row],[czujnik1]]&gt;-10, pomiary__2[[#This Row],[czujnik1]]&lt;15),1,0)</f>
        <v>1</v>
      </c>
      <c r="N188">
        <f>IF(AND(pomiary__2[[#This Row],[czujnik2]]&gt;-10, pomiary__2[[#This Row],[czujnik2]]&lt;15),1,0)</f>
        <v>0</v>
      </c>
      <c r="O188">
        <f>IF(AND(pomiary__2[[#This Row],[czujnik3]]&gt;-10, pomiary__2[[#This Row],[czujnik3]]&lt;15),1,0)</f>
        <v>1</v>
      </c>
      <c r="P188">
        <f>IF(AND(pomiary__2[[#This Row],[czujnik4]]&gt;-10, pomiary__2[[#This Row],[czujnik4]]&lt;15),1,0)</f>
        <v>0</v>
      </c>
      <c r="Q188">
        <f>IF(AND(pomiary__2[[#This Row],[czujnik5]]&gt;-10, pomiary__2[[#This Row],[czujnik5]]&lt;15),1,0)</f>
        <v>1</v>
      </c>
      <c r="R188">
        <f>IF(AND(pomiary__2[[#This Row],[czujnik6]]&gt;-10, pomiary__2[[#This Row],[czujnik6]]&lt;15),1,0)</f>
        <v>1</v>
      </c>
      <c r="S188">
        <f>IF(AND(pomiary__2[[#This Row],[czujnik7]]&gt;-10, pomiary__2[[#This Row],[czujnik7]]&lt;15),1,0)</f>
        <v>0</v>
      </c>
      <c r="T188">
        <f>IF(AND(pomiary__2[[#This Row],[czujnik8]]&gt;-10, pomiary__2[[#This Row],[czujnik8]]&lt;15),1,0)</f>
        <v>0</v>
      </c>
      <c r="U188">
        <f>IF(AND(pomiary__2[[#This Row],[czujnik9]]&gt;-10, pomiary__2[[#This Row],[czujnik9]]&lt;15),1,0)</f>
        <v>1</v>
      </c>
      <c r="V188">
        <f>IF(AND(pomiary__2[[#This Row],[czujnik10]]&gt;-10, pomiary__2[[#This Row],[czujnik10]]&lt;15),1,0)</f>
        <v>1</v>
      </c>
      <c r="W188">
        <f>IF(AND(pomiary__2[[#This Row],[czujnik1]]&gt;15,pomiary__2[[#This Row],[czujnik1]]&lt;=20),1,0)</f>
        <v>0</v>
      </c>
      <c r="X188">
        <f>IF(AND(pomiary__2[[#This Row],[czujnik2]]&gt;15,pomiary__2[[#This Row],[czujnik2]]&lt;=20),1,0)</f>
        <v>1</v>
      </c>
      <c r="Y188">
        <f>IF(AND(pomiary__2[[#This Row],[czujnik3]]&gt;15,pomiary__2[[#This Row],[czujnik3]]&lt;=20),1,0)</f>
        <v>0</v>
      </c>
      <c r="Z188">
        <f>IF(AND(pomiary__2[[#This Row],[czujnik4]]&gt;15,pomiary__2[[#This Row],[czujnik4]]&lt;=20),1,0)</f>
        <v>1</v>
      </c>
      <c r="AA188">
        <f>IF(AND(pomiary__2[[#This Row],[czujnik5]]&gt;15,pomiary__2[[#This Row],[czujnik5]]&lt;=20),1,0)</f>
        <v>0</v>
      </c>
      <c r="AB188">
        <f>IF(AND(pomiary__2[[#This Row],[czujnik6]]&gt;15,pomiary__2[[#This Row],[czujnik6]]&lt;=20),1,0)</f>
        <v>0</v>
      </c>
      <c r="AC188">
        <f>IF(AND(pomiary__2[[#This Row],[czujnik7]]&gt;15,pomiary__2[[#This Row],[czujnik7]]&lt;=20),1,0)</f>
        <v>1</v>
      </c>
      <c r="AD188">
        <f>IF(AND(pomiary__2[[#This Row],[czujnik8]]&gt;15,pomiary__2[[#This Row],[czujnik8]]&lt;=20),1,0)</f>
        <v>1</v>
      </c>
      <c r="AE188">
        <f>IF(AND(pomiary__2[[#This Row],[czujnik9]]&gt;15,pomiary__2[[#This Row],[czujnik9]]&lt;=20),1,0)</f>
        <v>0</v>
      </c>
      <c r="AF188">
        <f>IF(AND(pomiary__2[[#This Row],[czujnik10]]&gt;15,pomiary__2[[#This Row],[czujnik10]]&lt;=20),1,0)</f>
        <v>0</v>
      </c>
    </row>
    <row r="189" spans="1:3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IF(AND(pomiary__2[[#This Row],[czujnik1]]&gt;-10, pomiary__2[[#This Row],[czujnik1]]&lt;15),1,0)</f>
        <v>0</v>
      </c>
      <c r="N189">
        <f>IF(AND(pomiary__2[[#This Row],[czujnik2]]&gt;-10, pomiary__2[[#This Row],[czujnik2]]&lt;15),1,0)</f>
        <v>0</v>
      </c>
      <c r="O189">
        <f>IF(AND(pomiary__2[[#This Row],[czujnik3]]&gt;-10, pomiary__2[[#This Row],[czujnik3]]&lt;15),1,0)</f>
        <v>0</v>
      </c>
      <c r="P189">
        <f>IF(AND(pomiary__2[[#This Row],[czujnik4]]&gt;-10, pomiary__2[[#This Row],[czujnik4]]&lt;15),1,0)</f>
        <v>1</v>
      </c>
      <c r="Q189">
        <f>IF(AND(pomiary__2[[#This Row],[czujnik5]]&gt;-10, pomiary__2[[#This Row],[czujnik5]]&lt;15),1,0)</f>
        <v>0</v>
      </c>
      <c r="R189">
        <f>IF(AND(pomiary__2[[#This Row],[czujnik6]]&gt;-10, pomiary__2[[#This Row],[czujnik6]]&lt;15),1,0)</f>
        <v>0</v>
      </c>
      <c r="S189">
        <f>IF(AND(pomiary__2[[#This Row],[czujnik7]]&gt;-10, pomiary__2[[#This Row],[czujnik7]]&lt;15),1,0)</f>
        <v>1</v>
      </c>
      <c r="T189">
        <f>IF(AND(pomiary__2[[#This Row],[czujnik8]]&gt;-10, pomiary__2[[#This Row],[czujnik8]]&lt;15),1,0)</f>
        <v>1</v>
      </c>
      <c r="U189">
        <f>IF(AND(pomiary__2[[#This Row],[czujnik9]]&gt;-10, pomiary__2[[#This Row],[czujnik9]]&lt;15),1,0)</f>
        <v>0</v>
      </c>
      <c r="V189">
        <f>IF(AND(pomiary__2[[#This Row],[czujnik10]]&gt;-10, pomiary__2[[#This Row],[czujnik10]]&lt;15),1,0)</f>
        <v>0</v>
      </c>
      <c r="W189">
        <f>IF(AND(pomiary__2[[#This Row],[czujnik1]]&gt;15,pomiary__2[[#This Row],[czujnik1]]&lt;=20),1,0)</f>
        <v>1</v>
      </c>
      <c r="X189">
        <f>IF(AND(pomiary__2[[#This Row],[czujnik2]]&gt;15,pomiary__2[[#This Row],[czujnik2]]&lt;=20),1,0)</f>
        <v>1</v>
      </c>
      <c r="Y189">
        <f>IF(AND(pomiary__2[[#This Row],[czujnik3]]&gt;15,pomiary__2[[#This Row],[czujnik3]]&lt;=20),1,0)</f>
        <v>1</v>
      </c>
      <c r="Z189">
        <f>IF(AND(pomiary__2[[#This Row],[czujnik4]]&gt;15,pomiary__2[[#This Row],[czujnik4]]&lt;=20),1,0)</f>
        <v>0</v>
      </c>
      <c r="AA189">
        <f>IF(AND(pomiary__2[[#This Row],[czujnik5]]&gt;15,pomiary__2[[#This Row],[czujnik5]]&lt;=20),1,0)</f>
        <v>1</v>
      </c>
      <c r="AB189">
        <f>IF(AND(pomiary__2[[#This Row],[czujnik6]]&gt;15,pomiary__2[[#This Row],[czujnik6]]&lt;=20),1,0)</f>
        <v>1</v>
      </c>
      <c r="AC189">
        <f>IF(AND(pomiary__2[[#This Row],[czujnik7]]&gt;15,pomiary__2[[#This Row],[czujnik7]]&lt;=20),1,0)</f>
        <v>0</v>
      </c>
      <c r="AD189">
        <f>IF(AND(pomiary__2[[#This Row],[czujnik8]]&gt;15,pomiary__2[[#This Row],[czujnik8]]&lt;=20),1,0)</f>
        <v>0</v>
      </c>
      <c r="AE189">
        <f>IF(AND(pomiary__2[[#This Row],[czujnik9]]&gt;15,pomiary__2[[#This Row],[czujnik9]]&lt;=20),1,0)</f>
        <v>1</v>
      </c>
      <c r="AF189">
        <f>IF(AND(pomiary__2[[#This Row],[czujnik10]]&gt;15,pomiary__2[[#This Row],[czujnik10]]&lt;=20),1,0)</f>
        <v>1</v>
      </c>
    </row>
    <row r="190" spans="1:3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IF(AND(pomiary__2[[#This Row],[czujnik1]]&gt;-10, pomiary__2[[#This Row],[czujnik1]]&lt;15),1,0)</f>
        <v>0</v>
      </c>
      <c r="N190">
        <f>IF(AND(pomiary__2[[#This Row],[czujnik2]]&gt;-10, pomiary__2[[#This Row],[czujnik2]]&lt;15),1,0)</f>
        <v>1</v>
      </c>
      <c r="O190">
        <f>IF(AND(pomiary__2[[#This Row],[czujnik3]]&gt;-10, pomiary__2[[#This Row],[czujnik3]]&lt;15),1,0)</f>
        <v>1</v>
      </c>
      <c r="P190">
        <f>IF(AND(pomiary__2[[#This Row],[czujnik4]]&gt;-10, pomiary__2[[#This Row],[czujnik4]]&lt;15),1,0)</f>
        <v>0</v>
      </c>
      <c r="Q190">
        <f>IF(AND(pomiary__2[[#This Row],[czujnik5]]&gt;-10, pomiary__2[[#This Row],[czujnik5]]&lt;15),1,0)</f>
        <v>1</v>
      </c>
      <c r="R190">
        <f>IF(AND(pomiary__2[[#This Row],[czujnik6]]&gt;-10, pomiary__2[[#This Row],[czujnik6]]&lt;15),1,0)</f>
        <v>1</v>
      </c>
      <c r="S190">
        <f>IF(AND(pomiary__2[[#This Row],[czujnik7]]&gt;-10, pomiary__2[[#This Row],[czujnik7]]&lt;15),1,0)</f>
        <v>0</v>
      </c>
      <c r="T190">
        <f>IF(AND(pomiary__2[[#This Row],[czujnik8]]&gt;-10, pomiary__2[[#This Row],[czujnik8]]&lt;15),1,0)</f>
        <v>0</v>
      </c>
      <c r="U190">
        <f>IF(AND(pomiary__2[[#This Row],[czujnik9]]&gt;-10, pomiary__2[[#This Row],[czujnik9]]&lt;15),1,0)</f>
        <v>1</v>
      </c>
      <c r="V190">
        <f>IF(AND(pomiary__2[[#This Row],[czujnik10]]&gt;-10, pomiary__2[[#This Row],[czujnik10]]&lt;15),1,0)</f>
        <v>0</v>
      </c>
      <c r="W190">
        <f>IF(AND(pomiary__2[[#This Row],[czujnik1]]&gt;15,pomiary__2[[#This Row],[czujnik1]]&lt;=20),1,0)</f>
        <v>1</v>
      </c>
      <c r="X190">
        <f>IF(AND(pomiary__2[[#This Row],[czujnik2]]&gt;15,pomiary__2[[#This Row],[czujnik2]]&lt;=20),1,0)</f>
        <v>0</v>
      </c>
      <c r="Y190">
        <f>IF(AND(pomiary__2[[#This Row],[czujnik3]]&gt;15,pomiary__2[[#This Row],[czujnik3]]&lt;=20),1,0)</f>
        <v>0</v>
      </c>
      <c r="Z190">
        <f>IF(AND(pomiary__2[[#This Row],[czujnik4]]&gt;15,pomiary__2[[#This Row],[czujnik4]]&lt;=20),1,0)</f>
        <v>1</v>
      </c>
      <c r="AA190">
        <f>IF(AND(pomiary__2[[#This Row],[czujnik5]]&gt;15,pomiary__2[[#This Row],[czujnik5]]&lt;=20),1,0)</f>
        <v>0</v>
      </c>
      <c r="AB190">
        <f>IF(AND(pomiary__2[[#This Row],[czujnik6]]&gt;15,pomiary__2[[#This Row],[czujnik6]]&lt;=20),1,0)</f>
        <v>0</v>
      </c>
      <c r="AC190">
        <f>IF(AND(pomiary__2[[#This Row],[czujnik7]]&gt;15,pomiary__2[[#This Row],[czujnik7]]&lt;=20),1,0)</f>
        <v>1</v>
      </c>
      <c r="AD190">
        <f>IF(AND(pomiary__2[[#This Row],[czujnik8]]&gt;15,pomiary__2[[#This Row],[czujnik8]]&lt;=20),1,0)</f>
        <v>1</v>
      </c>
      <c r="AE190">
        <f>IF(AND(pomiary__2[[#This Row],[czujnik9]]&gt;15,pomiary__2[[#This Row],[czujnik9]]&lt;=20),1,0)</f>
        <v>0</v>
      </c>
      <c r="AF190">
        <f>IF(AND(pomiary__2[[#This Row],[czujnik10]]&gt;15,pomiary__2[[#This Row],[czujnik10]]&lt;=20),1,0)</f>
        <v>1</v>
      </c>
    </row>
    <row r="191" spans="1:3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IF(AND(pomiary__2[[#This Row],[czujnik1]]&gt;-10, pomiary__2[[#This Row],[czujnik1]]&lt;15),1,0)</f>
        <v>1</v>
      </c>
      <c r="N191">
        <f>IF(AND(pomiary__2[[#This Row],[czujnik2]]&gt;-10, pomiary__2[[#This Row],[czujnik2]]&lt;15),1,0)</f>
        <v>0</v>
      </c>
      <c r="O191">
        <f>IF(AND(pomiary__2[[#This Row],[czujnik3]]&gt;-10, pomiary__2[[#This Row],[czujnik3]]&lt;15),1,0)</f>
        <v>0</v>
      </c>
      <c r="P191">
        <f>IF(AND(pomiary__2[[#This Row],[czujnik4]]&gt;-10, pomiary__2[[#This Row],[czujnik4]]&lt;15),1,0)</f>
        <v>0</v>
      </c>
      <c r="Q191">
        <f>IF(AND(pomiary__2[[#This Row],[czujnik5]]&gt;-10, pomiary__2[[#This Row],[czujnik5]]&lt;15),1,0)</f>
        <v>0</v>
      </c>
      <c r="R191">
        <f>IF(AND(pomiary__2[[#This Row],[czujnik6]]&gt;-10, pomiary__2[[#This Row],[czujnik6]]&lt;15),1,0)</f>
        <v>0</v>
      </c>
      <c r="S191">
        <f>IF(AND(pomiary__2[[#This Row],[czujnik7]]&gt;-10, pomiary__2[[#This Row],[czujnik7]]&lt;15),1,0)</f>
        <v>0</v>
      </c>
      <c r="T191">
        <f>IF(AND(pomiary__2[[#This Row],[czujnik8]]&gt;-10, pomiary__2[[#This Row],[czujnik8]]&lt;15),1,0)</f>
        <v>0</v>
      </c>
      <c r="U191">
        <f>IF(AND(pomiary__2[[#This Row],[czujnik9]]&gt;-10, pomiary__2[[#This Row],[czujnik9]]&lt;15),1,0)</f>
        <v>1</v>
      </c>
      <c r="V191">
        <f>IF(AND(pomiary__2[[#This Row],[czujnik10]]&gt;-10, pomiary__2[[#This Row],[czujnik10]]&lt;15),1,0)</f>
        <v>1</v>
      </c>
      <c r="W191">
        <f>IF(AND(pomiary__2[[#This Row],[czujnik1]]&gt;15,pomiary__2[[#This Row],[czujnik1]]&lt;=20),1,0)</f>
        <v>0</v>
      </c>
      <c r="X191">
        <f>IF(AND(pomiary__2[[#This Row],[czujnik2]]&gt;15,pomiary__2[[#This Row],[czujnik2]]&lt;=20),1,0)</f>
        <v>1</v>
      </c>
      <c r="Y191">
        <f>IF(AND(pomiary__2[[#This Row],[czujnik3]]&gt;15,pomiary__2[[#This Row],[czujnik3]]&lt;=20),1,0)</f>
        <v>1</v>
      </c>
      <c r="Z191">
        <f>IF(AND(pomiary__2[[#This Row],[czujnik4]]&gt;15,pomiary__2[[#This Row],[czujnik4]]&lt;=20),1,0)</f>
        <v>1</v>
      </c>
      <c r="AA191">
        <f>IF(AND(pomiary__2[[#This Row],[czujnik5]]&gt;15,pomiary__2[[#This Row],[czujnik5]]&lt;=20),1,0)</f>
        <v>1</v>
      </c>
      <c r="AB191">
        <f>IF(AND(pomiary__2[[#This Row],[czujnik6]]&gt;15,pomiary__2[[#This Row],[czujnik6]]&lt;=20),1,0)</f>
        <v>1</v>
      </c>
      <c r="AC191">
        <f>IF(AND(pomiary__2[[#This Row],[czujnik7]]&gt;15,pomiary__2[[#This Row],[czujnik7]]&lt;=20),1,0)</f>
        <v>0</v>
      </c>
      <c r="AD191">
        <f>IF(AND(pomiary__2[[#This Row],[czujnik8]]&gt;15,pomiary__2[[#This Row],[czujnik8]]&lt;=20),1,0)</f>
        <v>1</v>
      </c>
      <c r="AE191">
        <f>IF(AND(pomiary__2[[#This Row],[czujnik9]]&gt;15,pomiary__2[[#This Row],[czujnik9]]&lt;=20),1,0)</f>
        <v>0</v>
      </c>
      <c r="AF191">
        <f>IF(AND(pomiary__2[[#This Row],[czujnik10]]&gt;15,pomiary__2[[#This Row],[czujnik10]]&lt;=20),1,0)</f>
        <v>0</v>
      </c>
    </row>
    <row r="192" spans="1:3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IF(AND(pomiary__2[[#This Row],[czujnik1]]&gt;-10, pomiary__2[[#This Row],[czujnik1]]&lt;15),1,0)</f>
        <v>0</v>
      </c>
      <c r="N192">
        <f>IF(AND(pomiary__2[[#This Row],[czujnik2]]&gt;-10, pomiary__2[[#This Row],[czujnik2]]&lt;15),1,0)</f>
        <v>1</v>
      </c>
      <c r="O192">
        <f>IF(AND(pomiary__2[[#This Row],[czujnik3]]&gt;-10, pomiary__2[[#This Row],[czujnik3]]&lt;15),1,0)</f>
        <v>0</v>
      </c>
      <c r="P192">
        <f>IF(AND(pomiary__2[[#This Row],[czujnik4]]&gt;-10, pomiary__2[[#This Row],[czujnik4]]&lt;15),1,0)</f>
        <v>0</v>
      </c>
      <c r="Q192">
        <f>IF(AND(pomiary__2[[#This Row],[czujnik5]]&gt;-10, pomiary__2[[#This Row],[czujnik5]]&lt;15),1,0)</f>
        <v>0</v>
      </c>
      <c r="R192">
        <f>IF(AND(pomiary__2[[#This Row],[czujnik6]]&gt;-10, pomiary__2[[#This Row],[czujnik6]]&lt;15),1,0)</f>
        <v>0</v>
      </c>
      <c r="S192">
        <f>IF(AND(pomiary__2[[#This Row],[czujnik7]]&gt;-10, pomiary__2[[#This Row],[czujnik7]]&lt;15),1,0)</f>
        <v>0</v>
      </c>
      <c r="T192">
        <f>IF(AND(pomiary__2[[#This Row],[czujnik8]]&gt;-10, pomiary__2[[#This Row],[czujnik8]]&lt;15),1,0)</f>
        <v>1</v>
      </c>
      <c r="U192">
        <f>IF(AND(pomiary__2[[#This Row],[czujnik9]]&gt;-10, pomiary__2[[#This Row],[czujnik9]]&lt;15),1,0)</f>
        <v>0</v>
      </c>
      <c r="V192">
        <f>IF(AND(pomiary__2[[#This Row],[czujnik10]]&gt;-10, pomiary__2[[#This Row],[czujnik10]]&lt;15),1,0)</f>
        <v>0</v>
      </c>
      <c r="W192">
        <f>IF(AND(pomiary__2[[#This Row],[czujnik1]]&gt;15,pomiary__2[[#This Row],[czujnik1]]&lt;=20),1,0)</f>
        <v>1</v>
      </c>
      <c r="X192">
        <f>IF(AND(pomiary__2[[#This Row],[czujnik2]]&gt;15,pomiary__2[[#This Row],[czujnik2]]&lt;=20),1,0)</f>
        <v>0</v>
      </c>
      <c r="Y192">
        <f>IF(AND(pomiary__2[[#This Row],[czujnik3]]&gt;15,pomiary__2[[#This Row],[czujnik3]]&lt;=20),1,0)</f>
        <v>1</v>
      </c>
      <c r="Z192">
        <f>IF(AND(pomiary__2[[#This Row],[czujnik4]]&gt;15,pomiary__2[[#This Row],[czujnik4]]&lt;=20),1,0)</f>
        <v>1</v>
      </c>
      <c r="AA192">
        <f>IF(AND(pomiary__2[[#This Row],[czujnik5]]&gt;15,pomiary__2[[#This Row],[czujnik5]]&lt;=20),1,0)</f>
        <v>1</v>
      </c>
      <c r="AB192">
        <f>IF(AND(pomiary__2[[#This Row],[czujnik6]]&gt;15,pomiary__2[[#This Row],[czujnik6]]&lt;=20),1,0)</f>
        <v>1</v>
      </c>
      <c r="AC192">
        <f>IF(AND(pomiary__2[[#This Row],[czujnik7]]&gt;15,pomiary__2[[#This Row],[czujnik7]]&lt;=20),1,0)</f>
        <v>1</v>
      </c>
      <c r="AD192">
        <f>IF(AND(pomiary__2[[#This Row],[czujnik8]]&gt;15,pomiary__2[[#This Row],[czujnik8]]&lt;=20),1,0)</f>
        <v>0</v>
      </c>
      <c r="AE192">
        <f>IF(AND(pomiary__2[[#This Row],[czujnik9]]&gt;15,pomiary__2[[#This Row],[czujnik9]]&lt;=20),1,0)</f>
        <v>1</v>
      </c>
      <c r="AF192">
        <f>IF(AND(pomiary__2[[#This Row],[czujnik10]]&gt;15,pomiary__2[[#This Row],[czujnik10]]&lt;=20),1,0)</f>
        <v>1</v>
      </c>
    </row>
    <row r="193" spans="1:3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IF(AND(pomiary__2[[#This Row],[czujnik1]]&gt;-10, pomiary__2[[#This Row],[czujnik1]]&lt;15),1,0)</f>
        <v>1</v>
      </c>
      <c r="N193">
        <f>IF(AND(pomiary__2[[#This Row],[czujnik2]]&gt;-10, pomiary__2[[#This Row],[czujnik2]]&lt;15),1,0)</f>
        <v>1</v>
      </c>
      <c r="O193">
        <f>IF(AND(pomiary__2[[#This Row],[czujnik3]]&gt;-10, pomiary__2[[#This Row],[czujnik3]]&lt;15),1,0)</f>
        <v>1</v>
      </c>
      <c r="P193">
        <f>IF(AND(pomiary__2[[#This Row],[czujnik4]]&gt;-10, pomiary__2[[#This Row],[czujnik4]]&lt;15),1,0)</f>
        <v>1</v>
      </c>
      <c r="Q193">
        <f>IF(AND(pomiary__2[[#This Row],[czujnik5]]&gt;-10, pomiary__2[[#This Row],[czujnik5]]&lt;15),1,0)</f>
        <v>1</v>
      </c>
      <c r="R193">
        <f>IF(AND(pomiary__2[[#This Row],[czujnik6]]&gt;-10, pomiary__2[[#This Row],[czujnik6]]&lt;15),1,0)</f>
        <v>1</v>
      </c>
      <c r="S193">
        <f>IF(AND(pomiary__2[[#This Row],[czujnik7]]&gt;-10, pomiary__2[[#This Row],[czujnik7]]&lt;15),1,0)</f>
        <v>1</v>
      </c>
      <c r="T193">
        <f>IF(AND(pomiary__2[[#This Row],[czujnik8]]&gt;-10, pomiary__2[[#This Row],[czujnik8]]&lt;15),1,0)</f>
        <v>1</v>
      </c>
      <c r="U193">
        <f>IF(AND(pomiary__2[[#This Row],[czujnik9]]&gt;-10, pomiary__2[[#This Row],[czujnik9]]&lt;15),1,0)</f>
        <v>1</v>
      </c>
      <c r="V193">
        <f>IF(AND(pomiary__2[[#This Row],[czujnik10]]&gt;-10, pomiary__2[[#This Row],[czujnik10]]&lt;15),1,0)</f>
        <v>1</v>
      </c>
      <c r="W193">
        <f>IF(AND(pomiary__2[[#This Row],[czujnik1]]&gt;15,pomiary__2[[#This Row],[czujnik1]]&lt;=20),1,0)</f>
        <v>0</v>
      </c>
      <c r="X193">
        <f>IF(AND(pomiary__2[[#This Row],[czujnik2]]&gt;15,pomiary__2[[#This Row],[czujnik2]]&lt;=20),1,0)</f>
        <v>0</v>
      </c>
      <c r="Y193">
        <f>IF(AND(pomiary__2[[#This Row],[czujnik3]]&gt;15,pomiary__2[[#This Row],[czujnik3]]&lt;=20),1,0)</f>
        <v>0</v>
      </c>
      <c r="Z193">
        <f>IF(AND(pomiary__2[[#This Row],[czujnik4]]&gt;15,pomiary__2[[#This Row],[czujnik4]]&lt;=20),1,0)</f>
        <v>0</v>
      </c>
      <c r="AA193">
        <f>IF(AND(pomiary__2[[#This Row],[czujnik5]]&gt;15,pomiary__2[[#This Row],[czujnik5]]&lt;=20),1,0)</f>
        <v>0</v>
      </c>
      <c r="AB193">
        <f>IF(AND(pomiary__2[[#This Row],[czujnik6]]&gt;15,pomiary__2[[#This Row],[czujnik6]]&lt;=20),1,0)</f>
        <v>0</v>
      </c>
      <c r="AC193">
        <f>IF(AND(pomiary__2[[#This Row],[czujnik7]]&gt;15,pomiary__2[[#This Row],[czujnik7]]&lt;=20),1,0)</f>
        <v>0</v>
      </c>
      <c r="AD193">
        <f>IF(AND(pomiary__2[[#This Row],[czujnik8]]&gt;15,pomiary__2[[#This Row],[czujnik8]]&lt;=20),1,0)</f>
        <v>0</v>
      </c>
      <c r="AE193">
        <f>IF(AND(pomiary__2[[#This Row],[czujnik9]]&gt;15,pomiary__2[[#This Row],[czujnik9]]&lt;=20),1,0)</f>
        <v>0</v>
      </c>
      <c r="AF193">
        <f>IF(AND(pomiary__2[[#This Row],[czujnik10]]&gt;15,pomiary__2[[#This Row],[czujnik10]]&lt;=20),1,0)</f>
        <v>0</v>
      </c>
    </row>
    <row r="194" spans="1:3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IF(AND(pomiary__2[[#This Row],[czujnik1]]&gt;-10, pomiary__2[[#This Row],[czujnik1]]&lt;15),1,0)</f>
        <v>1</v>
      </c>
      <c r="N194">
        <f>IF(AND(pomiary__2[[#This Row],[czujnik2]]&gt;-10, pomiary__2[[#This Row],[czujnik2]]&lt;15),1,0)</f>
        <v>1</v>
      </c>
      <c r="O194">
        <f>IF(AND(pomiary__2[[#This Row],[czujnik3]]&gt;-10, pomiary__2[[#This Row],[czujnik3]]&lt;15),1,0)</f>
        <v>1</v>
      </c>
      <c r="P194">
        <f>IF(AND(pomiary__2[[#This Row],[czujnik4]]&gt;-10, pomiary__2[[#This Row],[czujnik4]]&lt;15),1,0)</f>
        <v>1</v>
      </c>
      <c r="Q194">
        <f>IF(AND(pomiary__2[[#This Row],[czujnik5]]&gt;-10, pomiary__2[[#This Row],[czujnik5]]&lt;15),1,0)</f>
        <v>1</v>
      </c>
      <c r="R194">
        <f>IF(AND(pomiary__2[[#This Row],[czujnik6]]&gt;-10, pomiary__2[[#This Row],[czujnik6]]&lt;15),1,0)</f>
        <v>1</v>
      </c>
      <c r="S194">
        <f>IF(AND(pomiary__2[[#This Row],[czujnik7]]&gt;-10, pomiary__2[[#This Row],[czujnik7]]&lt;15),1,0)</f>
        <v>1</v>
      </c>
      <c r="T194">
        <f>IF(AND(pomiary__2[[#This Row],[czujnik8]]&gt;-10, pomiary__2[[#This Row],[czujnik8]]&lt;15),1,0)</f>
        <v>1</v>
      </c>
      <c r="U194">
        <f>IF(AND(pomiary__2[[#This Row],[czujnik9]]&gt;-10, pomiary__2[[#This Row],[czujnik9]]&lt;15),1,0)</f>
        <v>1</v>
      </c>
      <c r="V194">
        <f>IF(AND(pomiary__2[[#This Row],[czujnik10]]&gt;-10, pomiary__2[[#This Row],[czujnik10]]&lt;15),1,0)</f>
        <v>1</v>
      </c>
      <c r="W194">
        <f>IF(AND(pomiary__2[[#This Row],[czujnik1]]&gt;15,pomiary__2[[#This Row],[czujnik1]]&lt;=20),1,0)</f>
        <v>0</v>
      </c>
      <c r="X194">
        <f>IF(AND(pomiary__2[[#This Row],[czujnik2]]&gt;15,pomiary__2[[#This Row],[czujnik2]]&lt;=20),1,0)</f>
        <v>0</v>
      </c>
      <c r="Y194">
        <f>IF(AND(pomiary__2[[#This Row],[czujnik3]]&gt;15,pomiary__2[[#This Row],[czujnik3]]&lt;=20),1,0)</f>
        <v>0</v>
      </c>
      <c r="Z194">
        <f>IF(AND(pomiary__2[[#This Row],[czujnik4]]&gt;15,pomiary__2[[#This Row],[czujnik4]]&lt;=20),1,0)</f>
        <v>0</v>
      </c>
      <c r="AA194">
        <f>IF(AND(pomiary__2[[#This Row],[czujnik5]]&gt;15,pomiary__2[[#This Row],[czujnik5]]&lt;=20),1,0)</f>
        <v>0</v>
      </c>
      <c r="AB194">
        <f>IF(AND(pomiary__2[[#This Row],[czujnik6]]&gt;15,pomiary__2[[#This Row],[czujnik6]]&lt;=20),1,0)</f>
        <v>0</v>
      </c>
      <c r="AC194">
        <f>IF(AND(pomiary__2[[#This Row],[czujnik7]]&gt;15,pomiary__2[[#This Row],[czujnik7]]&lt;=20),1,0)</f>
        <v>0</v>
      </c>
      <c r="AD194">
        <f>IF(AND(pomiary__2[[#This Row],[czujnik8]]&gt;15,pomiary__2[[#This Row],[czujnik8]]&lt;=20),1,0)</f>
        <v>0</v>
      </c>
      <c r="AE194">
        <f>IF(AND(pomiary__2[[#This Row],[czujnik9]]&gt;15,pomiary__2[[#This Row],[czujnik9]]&lt;=20),1,0)</f>
        <v>0</v>
      </c>
      <c r="AF194">
        <f>IF(AND(pomiary__2[[#This Row],[czujnik10]]&gt;15,pomiary__2[[#This Row],[czujnik10]]&lt;=20),1,0)</f>
        <v>0</v>
      </c>
    </row>
    <row r="195" spans="1:3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IF(AND(pomiary__2[[#This Row],[czujnik1]]&gt;-10, pomiary__2[[#This Row],[czujnik1]]&lt;15),1,0)</f>
        <v>1</v>
      </c>
      <c r="N195">
        <f>IF(AND(pomiary__2[[#This Row],[czujnik2]]&gt;-10, pomiary__2[[#This Row],[czujnik2]]&lt;15),1,0)</f>
        <v>1</v>
      </c>
      <c r="O195">
        <f>IF(AND(pomiary__2[[#This Row],[czujnik3]]&gt;-10, pomiary__2[[#This Row],[czujnik3]]&lt;15),1,0)</f>
        <v>1</v>
      </c>
      <c r="P195">
        <f>IF(AND(pomiary__2[[#This Row],[czujnik4]]&gt;-10, pomiary__2[[#This Row],[czujnik4]]&lt;15),1,0)</f>
        <v>1</v>
      </c>
      <c r="Q195">
        <f>IF(AND(pomiary__2[[#This Row],[czujnik5]]&gt;-10, pomiary__2[[#This Row],[czujnik5]]&lt;15),1,0)</f>
        <v>1</v>
      </c>
      <c r="R195">
        <f>IF(AND(pomiary__2[[#This Row],[czujnik6]]&gt;-10, pomiary__2[[#This Row],[czujnik6]]&lt;15),1,0)</f>
        <v>1</v>
      </c>
      <c r="S195">
        <f>IF(AND(pomiary__2[[#This Row],[czujnik7]]&gt;-10, pomiary__2[[#This Row],[czujnik7]]&lt;15),1,0)</f>
        <v>1</v>
      </c>
      <c r="T195">
        <f>IF(AND(pomiary__2[[#This Row],[czujnik8]]&gt;-10, pomiary__2[[#This Row],[czujnik8]]&lt;15),1,0)</f>
        <v>1</v>
      </c>
      <c r="U195">
        <f>IF(AND(pomiary__2[[#This Row],[czujnik9]]&gt;-10, pomiary__2[[#This Row],[czujnik9]]&lt;15),1,0)</f>
        <v>1</v>
      </c>
      <c r="V195">
        <f>IF(AND(pomiary__2[[#This Row],[czujnik10]]&gt;-10, pomiary__2[[#This Row],[czujnik10]]&lt;15),1,0)</f>
        <v>1</v>
      </c>
      <c r="W195">
        <f>IF(AND(pomiary__2[[#This Row],[czujnik1]]&gt;15,pomiary__2[[#This Row],[czujnik1]]&lt;=20),1,0)</f>
        <v>0</v>
      </c>
      <c r="X195">
        <f>IF(AND(pomiary__2[[#This Row],[czujnik2]]&gt;15,pomiary__2[[#This Row],[czujnik2]]&lt;=20),1,0)</f>
        <v>0</v>
      </c>
      <c r="Y195">
        <f>IF(AND(pomiary__2[[#This Row],[czujnik3]]&gt;15,pomiary__2[[#This Row],[czujnik3]]&lt;=20),1,0)</f>
        <v>0</v>
      </c>
      <c r="Z195">
        <f>IF(AND(pomiary__2[[#This Row],[czujnik4]]&gt;15,pomiary__2[[#This Row],[czujnik4]]&lt;=20),1,0)</f>
        <v>0</v>
      </c>
      <c r="AA195">
        <f>IF(AND(pomiary__2[[#This Row],[czujnik5]]&gt;15,pomiary__2[[#This Row],[czujnik5]]&lt;=20),1,0)</f>
        <v>0</v>
      </c>
      <c r="AB195">
        <f>IF(AND(pomiary__2[[#This Row],[czujnik6]]&gt;15,pomiary__2[[#This Row],[czujnik6]]&lt;=20),1,0)</f>
        <v>0</v>
      </c>
      <c r="AC195">
        <f>IF(AND(pomiary__2[[#This Row],[czujnik7]]&gt;15,pomiary__2[[#This Row],[czujnik7]]&lt;=20),1,0)</f>
        <v>0</v>
      </c>
      <c r="AD195">
        <f>IF(AND(pomiary__2[[#This Row],[czujnik8]]&gt;15,pomiary__2[[#This Row],[czujnik8]]&lt;=20),1,0)</f>
        <v>0</v>
      </c>
      <c r="AE195">
        <f>IF(AND(pomiary__2[[#This Row],[czujnik9]]&gt;15,pomiary__2[[#This Row],[czujnik9]]&lt;=20),1,0)</f>
        <v>0</v>
      </c>
      <c r="AF195">
        <f>IF(AND(pomiary__2[[#This Row],[czujnik10]]&gt;15,pomiary__2[[#This Row],[czujnik10]]&lt;=20),1,0)</f>
        <v>0</v>
      </c>
    </row>
    <row r="196" spans="1:3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IF(AND(pomiary__2[[#This Row],[czujnik1]]&gt;-10, pomiary__2[[#This Row],[czujnik1]]&lt;15),1,0)</f>
        <v>1</v>
      </c>
      <c r="N196">
        <f>IF(AND(pomiary__2[[#This Row],[czujnik2]]&gt;-10, pomiary__2[[#This Row],[czujnik2]]&lt;15),1,0)</f>
        <v>1</v>
      </c>
      <c r="O196">
        <f>IF(AND(pomiary__2[[#This Row],[czujnik3]]&gt;-10, pomiary__2[[#This Row],[czujnik3]]&lt;15),1,0)</f>
        <v>1</v>
      </c>
      <c r="P196">
        <f>IF(AND(pomiary__2[[#This Row],[czujnik4]]&gt;-10, pomiary__2[[#This Row],[czujnik4]]&lt;15),1,0)</f>
        <v>1</v>
      </c>
      <c r="Q196">
        <f>IF(AND(pomiary__2[[#This Row],[czujnik5]]&gt;-10, pomiary__2[[#This Row],[czujnik5]]&lt;15),1,0)</f>
        <v>1</v>
      </c>
      <c r="R196">
        <f>IF(AND(pomiary__2[[#This Row],[czujnik6]]&gt;-10, pomiary__2[[#This Row],[czujnik6]]&lt;15),1,0)</f>
        <v>1</v>
      </c>
      <c r="S196">
        <f>IF(AND(pomiary__2[[#This Row],[czujnik7]]&gt;-10, pomiary__2[[#This Row],[czujnik7]]&lt;15),1,0)</f>
        <v>1</v>
      </c>
      <c r="T196">
        <f>IF(AND(pomiary__2[[#This Row],[czujnik8]]&gt;-10, pomiary__2[[#This Row],[czujnik8]]&lt;15),1,0)</f>
        <v>1</v>
      </c>
      <c r="U196">
        <f>IF(AND(pomiary__2[[#This Row],[czujnik9]]&gt;-10, pomiary__2[[#This Row],[czujnik9]]&lt;15),1,0)</f>
        <v>1</v>
      </c>
      <c r="V196">
        <f>IF(AND(pomiary__2[[#This Row],[czujnik10]]&gt;-10, pomiary__2[[#This Row],[czujnik10]]&lt;15),1,0)</f>
        <v>1</v>
      </c>
      <c r="W196">
        <f>IF(AND(pomiary__2[[#This Row],[czujnik1]]&gt;15,pomiary__2[[#This Row],[czujnik1]]&lt;=20),1,0)</f>
        <v>0</v>
      </c>
      <c r="X196">
        <f>IF(AND(pomiary__2[[#This Row],[czujnik2]]&gt;15,pomiary__2[[#This Row],[czujnik2]]&lt;=20),1,0)</f>
        <v>0</v>
      </c>
      <c r="Y196">
        <f>IF(AND(pomiary__2[[#This Row],[czujnik3]]&gt;15,pomiary__2[[#This Row],[czujnik3]]&lt;=20),1,0)</f>
        <v>0</v>
      </c>
      <c r="Z196">
        <f>IF(AND(pomiary__2[[#This Row],[czujnik4]]&gt;15,pomiary__2[[#This Row],[czujnik4]]&lt;=20),1,0)</f>
        <v>0</v>
      </c>
      <c r="AA196">
        <f>IF(AND(pomiary__2[[#This Row],[czujnik5]]&gt;15,pomiary__2[[#This Row],[czujnik5]]&lt;=20),1,0)</f>
        <v>0</v>
      </c>
      <c r="AB196">
        <f>IF(AND(pomiary__2[[#This Row],[czujnik6]]&gt;15,pomiary__2[[#This Row],[czujnik6]]&lt;=20),1,0)</f>
        <v>0</v>
      </c>
      <c r="AC196">
        <f>IF(AND(pomiary__2[[#This Row],[czujnik7]]&gt;15,pomiary__2[[#This Row],[czujnik7]]&lt;=20),1,0)</f>
        <v>0</v>
      </c>
      <c r="AD196">
        <f>IF(AND(pomiary__2[[#This Row],[czujnik8]]&gt;15,pomiary__2[[#This Row],[czujnik8]]&lt;=20),1,0)</f>
        <v>0</v>
      </c>
      <c r="AE196">
        <f>IF(AND(pomiary__2[[#This Row],[czujnik9]]&gt;15,pomiary__2[[#This Row],[czujnik9]]&lt;=20),1,0)</f>
        <v>0</v>
      </c>
      <c r="AF196">
        <f>IF(AND(pomiary__2[[#This Row],[czujnik10]]&gt;15,pomiary__2[[#This Row],[czujnik10]]&lt;=20),1,0)</f>
        <v>0</v>
      </c>
    </row>
    <row r="197" spans="1:3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IF(AND(pomiary__2[[#This Row],[czujnik1]]&gt;-10, pomiary__2[[#This Row],[czujnik1]]&lt;15),1,0)</f>
        <v>1</v>
      </c>
      <c r="N197">
        <f>IF(AND(pomiary__2[[#This Row],[czujnik2]]&gt;-10, pomiary__2[[#This Row],[czujnik2]]&lt;15),1,0)</f>
        <v>1</v>
      </c>
      <c r="O197">
        <f>IF(AND(pomiary__2[[#This Row],[czujnik3]]&gt;-10, pomiary__2[[#This Row],[czujnik3]]&lt;15),1,0)</f>
        <v>1</v>
      </c>
      <c r="P197">
        <f>IF(AND(pomiary__2[[#This Row],[czujnik4]]&gt;-10, pomiary__2[[#This Row],[czujnik4]]&lt;15),1,0)</f>
        <v>1</v>
      </c>
      <c r="Q197">
        <f>IF(AND(pomiary__2[[#This Row],[czujnik5]]&gt;-10, pomiary__2[[#This Row],[czujnik5]]&lt;15),1,0)</f>
        <v>1</v>
      </c>
      <c r="R197">
        <f>IF(AND(pomiary__2[[#This Row],[czujnik6]]&gt;-10, pomiary__2[[#This Row],[czujnik6]]&lt;15),1,0)</f>
        <v>1</v>
      </c>
      <c r="S197">
        <f>IF(AND(pomiary__2[[#This Row],[czujnik7]]&gt;-10, pomiary__2[[#This Row],[czujnik7]]&lt;15),1,0)</f>
        <v>1</v>
      </c>
      <c r="T197">
        <f>IF(AND(pomiary__2[[#This Row],[czujnik8]]&gt;-10, pomiary__2[[#This Row],[czujnik8]]&lt;15),1,0)</f>
        <v>1</v>
      </c>
      <c r="U197">
        <f>IF(AND(pomiary__2[[#This Row],[czujnik9]]&gt;-10, pomiary__2[[#This Row],[czujnik9]]&lt;15),1,0)</f>
        <v>1</v>
      </c>
      <c r="V197">
        <f>IF(AND(pomiary__2[[#This Row],[czujnik10]]&gt;-10, pomiary__2[[#This Row],[czujnik10]]&lt;15),1,0)</f>
        <v>1</v>
      </c>
      <c r="W197">
        <f>IF(AND(pomiary__2[[#This Row],[czujnik1]]&gt;15,pomiary__2[[#This Row],[czujnik1]]&lt;=20),1,0)</f>
        <v>0</v>
      </c>
      <c r="X197">
        <f>IF(AND(pomiary__2[[#This Row],[czujnik2]]&gt;15,pomiary__2[[#This Row],[czujnik2]]&lt;=20),1,0)</f>
        <v>0</v>
      </c>
      <c r="Y197">
        <f>IF(AND(pomiary__2[[#This Row],[czujnik3]]&gt;15,pomiary__2[[#This Row],[czujnik3]]&lt;=20),1,0)</f>
        <v>0</v>
      </c>
      <c r="Z197">
        <f>IF(AND(pomiary__2[[#This Row],[czujnik4]]&gt;15,pomiary__2[[#This Row],[czujnik4]]&lt;=20),1,0)</f>
        <v>0</v>
      </c>
      <c r="AA197">
        <f>IF(AND(pomiary__2[[#This Row],[czujnik5]]&gt;15,pomiary__2[[#This Row],[czujnik5]]&lt;=20),1,0)</f>
        <v>0</v>
      </c>
      <c r="AB197">
        <f>IF(AND(pomiary__2[[#This Row],[czujnik6]]&gt;15,pomiary__2[[#This Row],[czujnik6]]&lt;=20),1,0)</f>
        <v>0</v>
      </c>
      <c r="AC197">
        <f>IF(AND(pomiary__2[[#This Row],[czujnik7]]&gt;15,pomiary__2[[#This Row],[czujnik7]]&lt;=20),1,0)</f>
        <v>0</v>
      </c>
      <c r="AD197">
        <f>IF(AND(pomiary__2[[#This Row],[czujnik8]]&gt;15,pomiary__2[[#This Row],[czujnik8]]&lt;=20),1,0)</f>
        <v>0</v>
      </c>
      <c r="AE197">
        <f>IF(AND(pomiary__2[[#This Row],[czujnik9]]&gt;15,pomiary__2[[#This Row],[czujnik9]]&lt;=20),1,0)</f>
        <v>0</v>
      </c>
      <c r="AF197">
        <f>IF(AND(pomiary__2[[#This Row],[czujnik10]]&gt;15,pomiary__2[[#This Row],[czujnik10]]&lt;=20),1,0)</f>
        <v>0</v>
      </c>
    </row>
    <row r="198" spans="1:3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IF(AND(pomiary__2[[#This Row],[czujnik1]]&gt;-10, pomiary__2[[#This Row],[czujnik1]]&lt;15),1,0)</f>
        <v>1</v>
      </c>
      <c r="N198">
        <f>IF(AND(pomiary__2[[#This Row],[czujnik2]]&gt;-10, pomiary__2[[#This Row],[czujnik2]]&lt;15),1,0)</f>
        <v>1</v>
      </c>
      <c r="O198">
        <f>IF(AND(pomiary__2[[#This Row],[czujnik3]]&gt;-10, pomiary__2[[#This Row],[czujnik3]]&lt;15),1,0)</f>
        <v>1</v>
      </c>
      <c r="P198">
        <f>IF(AND(pomiary__2[[#This Row],[czujnik4]]&gt;-10, pomiary__2[[#This Row],[czujnik4]]&lt;15),1,0)</f>
        <v>1</v>
      </c>
      <c r="Q198">
        <f>IF(AND(pomiary__2[[#This Row],[czujnik5]]&gt;-10, pomiary__2[[#This Row],[czujnik5]]&lt;15),1,0)</f>
        <v>1</v>
      </c>
      <c r="R198">
        <f>IF(AND(pomiary__2[[#This Row],[czujnik6]]&gt;-10, pomiary__2[[#This Row],[czujnik6]]&lt;15),1,0)</f>
        <v>1</v>
      </c>
      <c r="S198">
        <f>IF(AND(pomiary__2[[#This Row],[czujnik7]]&gt;-10, pomiary__2[[#This Row],[czujnik7]]&lt;15),1,0)</f>
        <v>1</v>
      </c>
      <c r="T198">
        <f>IF(AND(pomiary__2[[#This Row],[czujnik8]]&gt;-10, pomiary__2[[#This Row],[czujnik8]]&lt;15),1,0)</f>
        <v>1</v>
      </c>
      <c r="U198">
        <f>IF(AND(pomiary__2[[#This Row],[czujnik9]]&gt;-10, pomiary__2[[#This Row],[czujnik9]]&lt;15),1,0)</f>
        <v>1</v>
      </c>
      <c r="V198">
        <f>IF(AND(pomiary__2[[#This Row],[czujnik10]]&gt;-10, pomiary__2[[#This Row],[czujnik10]]&lt;15),1,0)</f>
        <v>1</v>
      </c>
      <c r="W198">
        <f>IF(AND(pomiary__2[[#This Row],[czujnik1]]&gt;15,pomiary__2[[#This Row],[czujnik1]]&lt;=20),1,0)</f>
        <v>0</v>
      </c>
      <c r="X198">
        <f>IF(AND(pomiary__2[[#This Row],[czujnik2]]&gt;15,pomiary__2[[#This Row],[czujnik2]]&lt;=20),1,0)</f>
        <v>0</v>
      </c>
      <c r="Y198">
        <f>IF(AND(pomiary__2[[#This Row],[czujnik3]]&gt;15,pomiary__2[[#This Row],[czujnik3]]&lt;=20),1,0)</f>
        <v>0</v>
      </c>
      <c r="Z198">
        <f>IF(AND(pomiary__2[[#This Row],[czujnik4]]&gt;15,pomiary__2[[#This Row],[czujnik4]]&lt;=20),1,0)</f>
        <v>0</v>
      </c>
      <c r="AA198">
        <f>IF(AND(pomiary__2[[#This Row],[czujnik5]]&gt;15,pomiary__2[[#This Row],[czujnik5]]&lt;=20),1,0)</f>
        <v>0</v>
      </c>
      <c r="AB198">
        <f>IF(AND(pomiary__2[[#This Row],[czujnik6]]&gt;15,pomiary__2[[#This Row],[czujnik6]]&lt;=20),1,0)</f>
        <v>0</v>
      </c>
      <c r="AC198">
        <f>IF(AND(pomiary__2[[#This Row],[czujnik7]]&gt;15,pomiary__2[[#This Row],[czujnik7]]&lt;=20),1,0)</f>
        <v>0</v>
      </c>
      <c r="AD198">
        <f>IF(AND(pomiary__2[[#This Row],[czujnik8]]&gt;15,pomiary__2[[#This Row],[czujnik8]]&lt;=20),1,0)</f>
        <v>0</v>
      </c>
      <c r="AE198">
        <f>IF(AND(pomiary__2[[#This Row],[czujnik9]]&gt;15,pomiary__2[[#This Row],[czujnik9]]&lt;=20),1,0)</f>
        <v>0</v>
      </c>
      <c r="AF198">
        <f>IF(AND(pomiary__2[[#This Row],[czujnik10]]&gt;15,pomiary__2[[#This Row],[czujnik10]]&lt;=20),1,0)</f>
        <v>0</v>
      </c>
    </row>
    <row r="199" spans="1:3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IF(AND(pomiary__2[[#This Row],[czujnik1]]&gt;-10, pomiary__2[[#This Row],[czujnik1]]&lt;15),1,0)</f>
        <v>1</v>
      </c>
      <c r="N199">
        <f>IF(AND(pomiary__2[[#This Row],[czujnik2]]&gt;-10, pomiary__2[[#This Row],[czujnik2]]&lt;15),1,0)</f>
        <v>1</v>
      </c>
      <c r="O199">
        <f>IF(AND(pomiary__2[[#This Row],[czujnik3]]&gt;-10, pomiary__2[[#This Row],[czujnik3]]&lt;15),1,0)</f>
        <v>1</v>
      </c>
      <c r="P199">
        <f>IF(AND(pomiary__2[[#This Row],[czujnik4]]&gt;-10, pomiary__2[[#This Row],[czujnik4]]&lt;15),1,0)</f>
        <v>1</v>
      </c>
      <c r="Q199">
        <f>IF(AND(pomiary__2[[#This Row],[czujnik5]]&gt;-10, pomiary__2[[#This Row],[czujnik5]]&lt;15),1,0)</f>
        <v>1</v>
      </c>
      <c r="R199">
        <f>IF(AND(pomiary__2[[#This Row],[czujnik6]]&gt;-10, pomiary__2[[#This Row],[czujnik6]]&lt;15),1,0)</f>
        <v>1</v>
      </c>
      <c r="S199">
        <f>IF(AND(pomiary__2[[#This Row],[czujnik7]]&gt;-10, pomiary__2[[#This Row],[czujnik7]]&lt;15),1,0)</f>
        <v>1</v>
      </c>
      <c r="T199">
        <f>IF(AND(pomiary__2[[#This Row],[czujnik8]]&gt;-10, pomiary__2[[#This Row],[czujnik8]]&lt;15),1,0)</f>
        <v>1</v>
      </c>
      <c r="U199">
        <f>IF(AND(pomiary__2[[#This Row],[czujnik9]]&gt;-10, pomiary__2[[#This Row],[czujnik9]]&lt;15),1,0)</f>
        <v>1</v>
      </c>
      <c r="V199">
        <f>IF(AND(pomiary__2[[#This Row],[czujnik10]]&gt;-10, pomiary__2[[#This Row],[czujnik10]]&lt;15),1,0)</f>
        <v>1</v>
      </c>
      <c r="W199">
        <f>IF(AND(pomiary__2[[#This Row],[czujnik1]]&gt;15,pomiary__2[[#This Row],[czujnik1]]&lt;=20),1,0)</f>
        <v>0</v>
      </c>
      <c r="X199">
        <f>IF(AND(pomiary__2[[#This Row],[czujnik2]]&gt;15,pomiary__2[[#This Row],[czujnik2]]&lt;=20),1,0)</f>
        <v>0</v>
      </c>
      <c r="Y199">
        <f>IF(AND(pomiary__2[[#This Row],[czujnik3]]&gt;15,pomiary__2[[#This Row],[czujnik3]]&lt;=20),1,0)</f>
        <v>0</v>
      </c>
      <c r="Z199">
        <f>IF(AND(pomiary__2[[#This Row],[czujnik4]]&gt;15,pomiary__2[[#This Row],[czujnik4]]&lt;=20),1,0)</f>
        <v>0</v>
      </c>
      <c r="AA199">
        <f>IF(AND(pomiary__2[[#This Row],[czujnik5]]&gt;15,pomiary__2[[#This Row],[czujnik5]]&lt;=20),1,0)</f>
        <v>0</v>
      </c>
      <c r="AB199">
        <f>IF(AND(pomiary__2[[#This Row],[czujnik6]]&gt;15,pomiary__2[[#This Row],[czujnik6]]&lt;=20),1,0)</f>
        <v>0</v>
      </c>
      <c r="AC199">
        <f>IF(AND(pomiary__2[[#This Row],[czujnik7]]&gt;15,pomiary__2[[#This Row],[czujnik7]]&lt;=20),1,0)</f>
        <v>0</v>
      </c>
      <c r="AD199">
        <f>IF(AND(pomiary__2[[#This Row],[czujnik8]]&gt;15,pomiary__2[[#This Row],[czujnik8]]&lt;=20),1,0)</f>
        <v>0</v>
      </c>
      <c r="AE199">
        <f>IF(AND(pomiary__2[[#This Row],[czujnik9]]&gt;15,pomiary__2[[#This Row],[czujnik9]]&lt;=20),1,0)</f>
        <v>0</v>
      </c>
      <c r="AF199">
        <f>IF(AND(pomiary__2[[#This Row],[czujnik10]]&gt;15,pomiary__2[[#This Row],[czujnik10]]&lt;=20),1,0)</f>
        <v>0</v>
      </c>
    </row>
    <row r="200" spans="1:3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IF(AND(pomiary__2[[#This Row],[czujnik1]]&gt;-10, pomiary__2[[#This Row],[czujnik1]]&lt;15),1,0)</f>
        <v>1</v>
      </c>
      <c r="N200">
        <f>IF(AND(pomiary__2[[#This Row],[czujnik2]]&gt;-10, pomiary__2[[#This Row],[czujnik2]]&lt;15),1,0)</f>
        <v>1</v>
      </c>
      <c r="O200">
        <f>IF(AND(pomiary__2[[#This Row],[czujnik3]]&gt;-10, pomiary__2[[#This Row],[czujnik3]]&lt;15),1,0)</f>
        <v>1</v>
      </c>
      <c r="P200">
        <f>IF(AND(pomiary__2[[#This Row],[czujnik4]]&gt;-10, pomiary__2[[#This Row],[czujnik4]]&lt;15),1,0)</f>
        <v>1</v>
      </c>
      <c r="Q200">
        <f>IF(AND(pomiary__2[[#This Row],[czujnik5]]&gt;-10, pomiary__2[[#This Row],[czujnik5]]&lt;15),1,0)</f>
        <v>1</v>
      </c>
      <c r="R200">
        <f>IF(AND(pomiary__2[[#This Row],[czujnik6]]&gt;-10, pomiary__2[[#This Row],[czujnik6]]&lt;15),1,0)</f>
        <v>1</v>
      </c>
      <c r="S200">
        <f>IF(AND(pomiary__2[[#This Row],[czujnik7]]&gt;-10, pomiary__2[[#This Row],[czujnik7]]&lt;15),1,0)</f>
        <v>1</v>
      </c>
      <c r="T200">
        <f>IF(AND(pomiary__2[[#This Row],[czujnik8]]&gt;-10, pomiary__2[[#This Row],[czujnik8]]&lt;15),1,0)</f>
        <v>1</v>
      </c>
      <c r="U200">
        <f>IF(AND(pomiary__2[[#This Row],[czujnik9]]&gt;-10, pomiary__2[[#This Row],[czujnik9]]&lt;15),1,0)</f>
        <v>1</v>
      </c>
      <c r="V200">
        <f>IF(AND(pomiary__2[[#This Row],[czujnik10]]&gt;-10, pomiary__2[[#This Row],[czujnik10]]&lt;15),1,0)</f>
        <v>1</v>
      </c>
      <c r="W200">
        <f>IF(AND(pomiary__2[[#This Row],[czujnik1]]&gt;15,pomiary__2[[#This Row],[czujnik1]]&lt;=20),1,0)</f>
        <v>0</v>
      </c>
      <c r="X200">
        <f>IF(AND(pomiary__2[[#This Row],[czujnik2]]&gt;15,pomiary__2[[#This Row],[czujnik2]]&lt;=20),1,0)</f>
        <v>0</v>
      </c>
      <c r="Y200">
        <f>IF(AND(pomiary__2[[#This Row],[czujnik3]]&gt;15,pomiary__2[[#This Row],[czujnik3]]&lt;=20),1,0)</f>
        <v>0</v>
      </c>
      <c r="Z200">
        <f>IF(AND(pomiary__2[[#This Row],[czujnik4]]&gt;15,pomiary__2[[#This Row],[czujnik4]]&lt;=20),1,0)</f>
        <v>0</v>
      </c>
      <c r="AA200">
        <f>IF(AND(pomiary__2[[#This Row],[czujnik5]]&gt;15,pomiary__2[[#This Row],[czujnik5]]&lt;=20),1,0)</f>
        <v>0</v>
      </c>
      <c r="AB200">
        <f>IF(AND(pomiary__2[[#This Row],[czujnik6]]&gt;15,pomiary__2[[#This Row],[czujnik6]]&lt;=20),1,0)</f>
        <v>0</v>
      </c>
      <c r="AC200">
        <f>IF(AND(pomiary__2[[#This Row],[czujnik7]]&gt;15,pomiary__2[[#This Row],[czujnik7]]&lt;=20),1,0)</f>
        <v>0</v>
      </c>
      <c r="AD200">
        <f>IF(AND(pomiary__2[[#This Row],[czujnik8]]&gt;15,pomiary__2[[#This Row],[czujnik8]]&lt;=20),1,0)</f>
        <v>0</v>
      </c>
      <c r="AE200">
        <f>IF(AND(pomiary__2[[#This Row],[czujnik9]]&gt;15,pomiary__2[[#This Row],[czujnik9]]&lt;=20),1,0)</f>
        <v>0</v>
      </c>
      <c r="AF200">
        <f>IF(AND(pomiary__2[[#This Row],[czujnik10]]&gt;15,pomiary__2[[#This Row],[czujnik10]]&lt;=20),1,0)</f>
        <v>0</v>
      </c>
    </row>
    <row r="201" spans="1:3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IF(AND(pomiary__2[[#This Row],[czujnik1]]&gt;-10, pomiary__2[[#This Row],[czujnik1]]&lt;15),1,0)</f>
        <v>1</v>
      </c>
      <c r="N201">
        <f>IF(AND(pomiary__2[[#This Row],[czujnik2]]&gt;-10, pomiary__2[[#This Row],[czujnik2]]&lt;15),1,0)</f>
        <v>1</v>
      </c>
      <c r="O201">
        <f>IF(AND(pomiary__2[[#This Row],[czujnik3]]&gt;-10, pomiary__2[[#This Row],[czujnik3]]&lt;15),1,0)</f>
        <v>1</v>
      </c>
      <c r="P201">
        <f>IF(AND(pomiary__2[[#This Row],[czujnik4]]&gt;-10, pomiary__2[[#This Row],[czujnik4]]&lt;15),1,0)</f>
        <v>1</v>
      </c>
      <c r="Q201">
        <f>IF(AND(pomiary__2[[#This Row],[czujnik5]]&gt;-10, pomiary__2[[#This Row],[czujnik5]]&lt;15),1,0)</f>
        <v>1</v>
      </c>
      <c r="R201">
        <f>IF(AND(pomiary__2[[#This Row],[czujnik6]]&gt;-10, pomiary__2[[#This Row],[czujnik6]]&lt;15),1,0)</f>
        <v>1</v>
      </c>
      <c r="S201">
        <f>IF(AND(pomiary__2[[#This Row],[czujnik7]]&gt;-10, pomiary__2[[#This Row],[czujnik7]]&lt;15),1,0)</f>
        <v>1</v>
      </c>
      <c r="T201">
        <f>IF(AND(pomiary__2[[#This Row],[czujnik8]]&gt;-10, pomiary__2[[#This Row],[czujnik8]]&lt;15),1,0)</f>
        <v>1</v>
      </c>
      <c r="U201">
        <f>IF(AND(pomiary__2[[#This Row],[czujnik9]]&gt;-10, pomiary__2[[#This Row],[czujnik9]]&lt;15),1,0)</f>
        <v>1</v>
      </c>
      <c r="V201">
        <f>IF(AND(pomiary__2[[#This Row],[czujnik10]]&gt;-10, pomiary__2[[#This Row],[czujnik10]]&lt;15),1,0)</f>
        <v>1</v>
      </c>
      <c r="W201">
        <f>IF(AND(pomiary__2[[#This Row],[czujnik1]]&gt;15,pomiary__2[[#This Row],[czujnik1]]&lt;=20),1,0)</f>
        <v>0</v>
      </c>
      <c r="X201">
        <f>IF(AND(pomiary__2[[#This Row],[czujnik2]]&gt;15,pomiary__2[[#This Row],[czujnik2]]&lt;=20),1,0)</f>
        <v>0</v>
      </c>
      <c r="Y201">
        <f>IF(AND(pomiary__2[[#This Row],[czujnik3]]&gt;15,pomiary__2[[#This Row],[czujnik3]]&lt;=20),1,0)</f>
        <v>0</v>
      </c>
      <c r="Z201">
        <f>IF(AND(pomiary__2[[#This Row],[czujnik4]]&gt;15,pomiary__2[[#This Row],[czujnik4]]&lt;=20),1,0)</f>
        <v>0</v>
      </c>
      <c r="AA201">
        <f>IF(AND(pomiary__2[[#This Row],[czujnik5]]&gt;15,pomiary__2[[#This Row],[czujnik5]]&lt;=20),1,0)</f>
        <v>0</v>
      </c>
      <c r="AB201">
        <f>IF(AND(pomiary__2[[#This Row],[czujnik6]]&gt;15,pomiary__2[[#This Row],[czujnik6]]&lt;=20),1,0)</f>
        <v>0</v>
      </c>
      <c r="AC201">
        <f>IF(AND(pomiary__2[[#This Row],[czujnik7]]&gt;15,pomiary__2[[#This Row],[czujnik7]]&lt;=20),1,0)</f>
        <v>0</v>
      </c>
      <c r="AD201">
        <f>IF(AND(pomiary__2[[#This Row],[czujnik8]]&gt;15,pomiary__2[[#This Row],[czujnik8]]&lt;=20),1,0)</f>
        <v>0</v>
      </c>
      <c r="AE201">
        <f>IF(AND(pomiary__2[[#This Row],[czujnik9]]&gt;15,pomiary__2[[#This Row],[czujnik9]]&lt;=20),1,0)</f>
        <v>0</v>
      </c>
      <c r="AF201">
        <f>IF(AND(pomiary__2[[#This Row],[czujnik10]]&gt;15,pomiary__2[[#This Row],[czujnik10]]&lt;=20),1,0)</f>
        <v>0</v>
      </c>
    </row>
    <row r="202" spans="1:32" x14ac:dyDescent="0.25">
      <c r="M202">
        <f>SUM(pomiary__2[[#All],[czujnik11]:[czujnik20]])</f>
        <v>1147</v>
      </c>
      <c r="W202">
        <f>SUM(pomiary__2[[#All],[czujnik21]:[czujnik30]])</f>
        <v>421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C989-2EF7-4FDF-8E5A-A606691AE150}">
  <dimension ref="A1:AB202"/>
  <sheetViews>
    <sheetView topLeftCell="B1" zoomScaleNormal="100" workbookViewId="0">
      <selection activeCell="K20" sqref="K20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3" width="11.42578125" bestFit="1" customWidth="1"/>
    <col min="15" max="15" width="12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</v>
      </c>
      <c r="N1" t="s">
        <v>17</v>
      </c>
      <c r="O1" t="s">
        <v>16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43</v>
      </c>
      <c r="AB1" t="s">
        <v>44</v>
      </c>
    </row>
    <row r="2" spans="1:28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HOUR(pomiary[[#This Row],[godzina]])</f>
        <v>11</v>
      </c>
      <c r="N2">
        <f>IF(AND(pomiary[[#This Row],[Konkretna]]&gt;=5, pomiary[[#This Row],[Konkretna]]&lt;=12),1,0)</f>
        <v>1</v>
      </c>
      <c r="O2">
        <f>INT(pomiary[[#This Row],[czujnik1]]+273.15)</f>
        <v>273</v>
      </c>
      <c r="P2">
        <f>INT(pomiary[[#This Row],[czujnik2]]+273.15)</f>
        <v>268</v>
      </c>
      <c r="Q2">
        <f>INT(pomiary[[#This Row],[czujnik3]]+273.15)</f>
        <v>271</v>
      </c>
      <c r="R2">
        <f>INT(pomiary[[#This Row],[czujnik4]]+273.15)</f>
        <v>267</v>
      </c>
      <c r="S2">
        <f>INT(pomiary[[#This Row],[czujnik5]]+273.15)</f>
        <v>270</v>
      </c>
      <c r="T2">
        <f>INT(pomiary[[#This Row],[czujnik6]]+273.15)</f>
        <v>276</v>
      </c>
      <c r="U2">
        <f>INT(pomiary[[#This Row],[czujnik7]]+273.15)</f>
        <v>275</v>
      </c>
      <c r="V2">
        <f>INT(pomiary[[#This Row],[czujnik8]]+273.15)</f>
        <v>271</v>
      </c>
      <c r="W2">
        <f>INT(pomiary[[#This Row],[czujnik9]]+273.15)</f>
        <v>274</v>
      </c>
      <c r="X2">
        <f>INT(pomiary[[#This Row],[czujnik10]]+273.15)</f>
        <v>277</v>
      </c>
      <c r="Y2">
        <f>INT(pomiary[[#This Row],[Konkretna]]+273.15)</f>
        <v>284</v>
      </c>
      <c r="Z2">
        <f>MONTH(pomiary[[#This Row],[data]])</f>
        <v>1</v>
      </c>
    </row>
    <row r="3" spans="1:28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HOUR(pomiary[[#This Row],[godzina]])</f>
        <v>7</v>
      </c>
      <c r="N3">
        <f>IF(AND(pomiary[[#This Row],[Konkretna]]&gt;=5, pomiary[[#This Row],[Konkretna]]&lt;=12),1,0)</f>
        <v>1</v>
      </c>
      <c r="O3">
        <f>INT(pomiary[[#This Row],[czujnik1]]+273.15)</f>
        <v>268</v>
      </c>
      <c r="P3">
        <f>INT(pomiary[[#This Row],[czujnik2]]+273.15)</f>
        <v>275</v>
      </c>
      <c r="Q3">
        <f>INT(pomiary[[#This Row],[czujnik3]]+273.15)</f>
        <v>267</v>
      </c>
      <c r="R3">
        <f>INT(pomiary[[#This Row],[czujnik4]]+273.15)</f>
        <v>267</v>
      </c>
      <c r="S3">
        <f>INT(pomiary[[#This Row],[czujnik5]]+273.15)</f>
        <v>267</v>
      </c>
      <c r="T3">
        <f>INT(pomiary[[#This Row],[czujnik6]]+273.15)</f>
        <v>265</v>
      </c>
      <c r="U3">
        <f>INT(pomiary[[#This Row],[czujnik7]]+273.15)</f>
        <v>270</v>
      </c>
      <c r="V3">
        <f>INT(pomiary[[#This Row],[czujnik8]]+273.15)</f>
        <v>276</v>
      </c>
      <c r="W3">
        <f>INT(pomiary[[#This Row],[czujnik9]]+273.15)</f>
        <v>267</v>
      </c>
      <c r="X3">
        <f>INT(pomiary[[#This Row],[czujnik10]]+273.15)</f>
        <v>273</v>
      </c>
      <c r="Y3">
        <f>INT(pomiary[[#This Row],[Konkretna]]+273.15)</f>
        <v>280</v>
      </c>
      <c r="Z3">
        <f>MONTH(pomiary[[#This Row],[data]])</f>
        <v>1</v>
      </c>
    </row>
    <row r="4" spans="1:28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HOUR(pomiary[[#This Row],[godzina]])</f>
        <v>10</v>
      </c>
      <c r="N4">
        <f>IF(AND(pomiary[[#This Row],[Konkretna]]&gt;=5, pomiary[[#This Row],[Konkretna]]&lt;=12),1,0)</f>
        <v>1</v>
      </c>
      <c r="O4">
        <f>INT(pomiary[[#This Row],[czujnik1]]+273.15)</f>
        <v>275</v>
      </c>
      <c r="P4">
        <f>INT(pomiary[[#This Row],[czujnik2]]+273.15)</f>
        <v>265</v>
      </c>
      <c r="Q4">
        <f>INT(pomiary[[#This Row],[czujnik3]]+273.15)</f>
        <v>274</v>
      </c>
      <c r="R4">
        <f>INT(pomiary[[#This Row],[czujnik4]]+273.15)</f>
        <v>279</v>
      </c>
      <c r="S4">
        <f>INT(pomiary[[#This Row],[czujnik5]]+273.15)</f>
        <v>277</v>
      </c>
      <c r="T4">
        <f>INT(pomiary[[#This Row],[czujnik6]]+273.15)</f>
        <v>265</v>
      </c>
      <c r="U4">
        <f>INT(pomiary[[#This Row],[czujnik7]]+273.15)</f>
        <v>277</v>
      </c>
      <c r="V4">
        <f>INT(pomiary[[#This Row],[czujnik8]]+273.15)</f>
        <v>268</v>
      </c>
      <c r="W4">
        <f>INT(pomiary[[#This Row],[czujnik9]]+273.15)</f>
        <v>269</v>
      </c>
      <c r="X4">
        <f>INT(pomiary[[#This Row],[czujnik10]]+273.15)</f>
        <v>268</v>
      </c>
      <c r="Y4">
        <f>INT(pomiary[[#This Row],[Konkretna]]+273.15)</f>
        <v>283</v>
      </c>
      <c r="Z4">
        <f>MONTH(pomiary[[#This Row],[data]])</f>
        <v>1</v>
      </c>
    </row>
    <row r="5" spans="1:28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HOUR(pomiary[[#This Row],[godzina]])</f>
        <v>0</v>
      </c>
      <c r="N5">
        <f>IF(AND(pomiary[[#This Row],[Konkretna]]&gt;=5, pomiary[[#This Row],[Konkretna]]&lt;=12),1,0)</f>
        <v>0</v>
      </c>
      <c r="O5">
        <f>INT(pomiary[[#This Row],[czujnik1]]+273.15)</f>
        <v>280</v>
      </c>
      <c r="P5">
        <f>INT(pomiary[[#This Row],[czujnik2]]+273.15)</f>
        <v>265</v>
      </c>
      <c r="Q5">
        <f>INT(pomiary[[#This Row],[czujnik3]]+273.15)</f>
        <v>272</v>
      </c>
      <c r="R5">
        <f>INT(pomiary[[#This Row],[czujnik4]]+273.15)</f>
        <v>270</v>
      </c>
      <c r="S5">
        <f>INT(pomiary[[#This Row],[czujnik5]]+273.15)</f>
        <v>279</v>
      </c>
      <c r="T5">
        <f>INT(pomiary[[#This Row],[czujnik6]]+273.15)</f>
        <v>276</v>
      </c>
      <c r="U5">
        <f>INT(pomiary[[#This Row],[czujnik7]]+273.15)</f>
        <v>272</v>
      </c>
      <c r="V5">
        <f>INT(pomiary[[#This Row],[czujnik8]]+273.15)</f>
        <v>270</v>
      </c>
      <c r="W5">
        <f>INT(pomiary[[#This Row],[czujnik9]]+273.15)</f>
        <v>271</v>
      </c>
      <c r="X5">
        <f>INT(pomiary[[#This Row],[czujnik10]]+273.15)</f>
        <v>270</v>
      </c>
      <c r="Y5">
        <f>INT(pomiary[[#This Row],[Konkretna]]+273.15)</f>
        <v>273</v>
      </c>
      <c r="Z5">
        <f>MONTH(pomiary[[#This Row],[data]])</f>
        <v>1</v>
      </c>
    </row>
    <row r="6" spans="1:28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HOUR(pomiary[[#This Row],[godzina]])</f>
        <v>10</v>
      </c>
      <c r="N6">
        <f>IF(AND(pomiary[[#This Row],[Konkretna]]&gt;=5, pomiary[[#This Row],[Konkretna]]&lt;=12),1,0)</f>
        <v>1</v>
      </c>
      <c r="O6">
        <f>INT(pomiary[[#This Row],[czujnik1]]+273.15)</f>
        <v>280</v>
      </c>
      <c r="P6">
        <f>INT(pomiary[[#This Row],[czujnik2]]+273.15)</f>
        <v>278</v>
      </c>
      <c r="Q6">
        <f>INT(pomiary[[#This Row],[czujnik3]]+273.15)</f>
        <v>269</v>
      </c>
      <c r="R6">
        <f>INT(pomiary[[#This Row],[czujnik4]]+273.15)</f>
        <v>269</v>
      </c>
      <c r="S6">
        <f>INT(pomiary[[#This Row],[czujnik5]]+273.15)</f>
        <v>281</v>
      </c>
      <c r="T6">
        <f>INT(pomiary[[#This Row],[czujnik6]]+273.15)</f>
        <v>267</v>
      </c>
      <c r="U6">
        <f>INT(pomiary[[#This Row],[czujnik7]]+273.15)</f>
        <v>272</v>
      </c>
      <c r="V6">
        <f>INT(pomiary[[#This Row],[czujnik8]]+273.15)</f>
        <v>274</v>
      </c>
      <c r="W6">
        <f>INT(pomiary[[#This Row],[czujnik9]]+273.15)</f>
        <v>267</v>
      </c>
      <c r="X6">
        <f>INT(pomiary[[#This Row],[czujnik10]]+273.15)</f>
        <v>269</v>
      </c>
      <c r="Y6">
        <f>INT(pomiary[[#This Row],[Konkretna]]+273.15)</f>
        <v>283</v>
      </c>
      <c r="Z6">
        <f>MONTH(pomiary[[#This Row],[data]])</f>
        <v>1</v>
      </c>
    </row>
    <row r="7" spans="1:28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HOUR(pomiary[[#This Row],[godzina]])</f>
        <v>3</v>
      </c>
      <c r="N7">
        <f>IF(AND(pomiary[[#This Row],[Konkretna]]&gt;=5, pomiary[[#This Row],[Konkretna]]&lt;=12),1,0)</f>
        <v>0</v>
      </c>
      <c r="O7">
        <f>INT(pomiary[[#This Row],[czujnik1]]+273.15)</f>
        <v>277</v>
      </c>
      <c r="P7">
        <f>INT(pomiary[[#This Row],[czujnik2]]+273.15)</f>
        <v>274</v>
      </c>
      <c r="Q7">
        <f>INT(pomiary[[#This Row],[czujnik3]]+273.15)</f>
        <v>269</v>
      </c>
      <c r="R7">
        <f>INT(pomiary[[#This Row],[czujnik4]]+273.15)</f>
        <v>265</v>
      </c>
      <c r="S7">
        <f>INT(pomiary[[#This Row],[czujnik5]]+273.15)</f>
        <v>276</v>
      </c>
      <c r="T7">
        <f>INT(pomiary[[#This Row],[czujnik6]]+273.15)</f>
        <v>269</v>
      </c>
      <c r="U7">
        <f>INT(pomiary[[#This Row],[czujnik7]]+273.15)</f>
        <v>269</v>
      </c>
      <c r="V7">
        <f>INT(pomiary[[#This Row],[czujnik8]]+273.15)</f>
        <v>274</v>
      </c>
      <c r="W7">
        <f>INT(pomiary[[#This Row],[czujnik9]]+273.15)</f>
        <v>269</v>
      </c>
      <c r="X7">
        <f>INT(pomiary[[#This Row],[czujnik10]]+273.15)</f>
        <v>277</v>
      </c>
      <c r="Y7">
        <f>INT(pomiary[[#This Row],[Konkretna]]+273.15)</f>
        <v>276</v>
      </c>
      <c r="Z7">
        <f>MONTH(pomiary[[#This Row],[data]])</f>
        <v>1</v>
      </c>
    </row>
    <row r="8" spans="1:28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HOUR(pomiary[[#This Row],[godzina]])</f>
        <v>1</v>
      </c>
      <c r="N8">
        <f>IF(AND(pomiary[[#This Row],[Konkretna]]&gt;=5, pomiary[[#This Row],[Konkretna]]&lt;=12),1,0)</f>
        <v>0</v>
      </c>
      <c r="O8">
        <f>INT(pomiary[[#This Row],[czujnik1]]+273.15)</f>
        <v>267</v>
      </c>
      <c r="P8">
        <f>INT(pomiary[[#This Row],[czujnik2]]+273.15)</f>
        <v>279</v>
      </c>
      <c r="Q8">
        <f>INT(pomiary[[#This Row],[czujnik3]]+273.15)</f>
        <v>265</v>
      </c>
      <c r="R8">
        <f>INT(pomiary[[#This Row],[czujnik4]]+273.15)</f>
        <v>277</v>
      </c>
      <c r="S8">
        <f>INT(pomiary[[#This Row],[czujnik5]]+273.15)</f>
        <v>275</v>
      </c>
      <c r="T8">
        <f>INT(pomiary[[#This Row],[czujnik6]]+273.15)</f>
        <v>280</v>
      </c>
      <c r="U8">
        <f>INT(pomiary[[#This Row],[czujnik7]]+273.15)</f>
        <v>268</v>
      </c>
      <c r="V8">
        <f>INT(pomiary[[#This Row],[czujnik8]]+273.15)</f>
        <v>266</v>
      </c>
      <c r="W8">
        <f>INT(pomiary[[#This Row],[czujnik9]]+273.15)</f>
        <v>265</v>
      </c>
      <c r="X8">
        <f>INT(pomiary[[#This Row],[czujnik10]]+273.15)</f>
        <v>280</v>
      </c>
      <c r="Y8">
        <f>INT(pomiary[[#This Row],[Konkretna]]+273.15)</f>
        <v>274</v>
      </c>
      <c r="Z8">
        <f>MONTH(pomiary[[#This Row],[data]])</f>
        <v>1</v>
      </c>
    </row>
    <row r="9" spans="1:28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HOUR(pomiary[[#This Row],[godzina]])</f>
        <v>3</v>
      </c>
      <c r="N9">
        <f>IF(AND(pomiary[[#This Row],[Konkretna]]&gt;=5, pomiary[[#This Row],[Konkretna]]&lt;=12),1,0)</f>
        <v>0</v>
      </c>
      <c r="O9">
        <f>INT(pomiary[[#This Row],[czujnik1]]+273.15)</f>
        <v>276</v>
      </c>
      <c r="P9">
        <f>INT(pomiary[[#This Row],[czujnik2]]+273.15)</f>
        <v>266</v>
      </c>
      <c r="Q9">
        <f>INT(pomiary[[#This Row],[czujnik3]]+273.15)</f>
        <v>266</v>
      </c>
      <c r="R9">
        <f>INT(pomiary[[#This Row],[czujnik4]]+273.15)</f>
        <v>270</v>
      </c>
      <c r="S9">
        <f>INT(pomiary[[#This Row],[czujnik5]]+273.15)</f>
        <v>279</v>
      </c>
      <c r="T9">
        <f>INT(pomiary[[#This Row],[czujnik6]]+273.15)</f>
        <v>274</v>
      </c>
      <c r="U9">
        <f>INT(pomiary[[#This Row],[czujnik7]]+273.15)</f>
        <v>280</v>
      </c>
      <c r="V9">
        <f>INT(pomiary[[#This Row],[czujnik8]]+273.15)</f>
        <v>280</v>
      </c>
      <c r="W9">
        <f>INT(pomiary[[#This Row],[czujnik9]]+273.15)</f>
        <v>275</v>
      </c>
      <c r="X9">
        <f>INT(pomiary[[#This Row],[czujnik10]]+273.15)</f>
        <v>270</v>
      </c>
      <c r="Y9">
        <f>INT(pomiary[[#This Row],[Konkretna]]+273.15)</f>
        <v>276</v>
      </c>
      <c r="Z9">
        <f>MONTH(pomiary[[#This Row],[data]])</f>
        <v>2</v>
      </c>
    </row>
    <row r="10" spans="1:28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HOUR(pomiary[[#This Row],[godzina]])</f>
        <v>2</v>
      </c>
      <c r="N10">
        <f>IF(AND(pomiary[[#This Row],[Konkretna]]&gt;=5, pomiary[[#This Row],[Konkretna]]&lt;=12),1,0)</f>
        <v>0</v>
      </c>
      <c r="O10">
        <f>INT(pomiary[[#This Row],[czujnik1]]+273.15)</f>
        <v>275</v>
      </c>
      <c r="P10">
        <f>INT(pomiary[[#This Row],[czujnik2]]+273.15)</f>
        <v>274</v>
      </c>
      <c r="Q10">
        <f>INT(pomiary[[#This Row],[czujnik3]]+273.15)</f>
        <v>271</v>
      </c>
      <c r="R10">
        <f>INT(pomiary[[#This Row],[czujnik4]]+273.15)</f>
        <v>267</v>
      </c>
      <c r="S10">
        <f>INT(pomiary[[#This Row],[czujnik5]]+273.15)</f>
        <v>275</v>
      </c>
      <c r="T10">
        <f>INT(pomiary[[#This Row],[czujnik6]]+273.15)</f>
        <v>270</v>
      </c>
      <c r="U10">
        <f>INT(pomiary[[#This Row],[czujnik7]]+273.15)</f>
        <v>269</v>
      </c>
      <c r="V10">
        <f>INT(pomiary[[#This Row],[czujnik8]]+273.15)</f>
        <v>266</v>
      </c>
      <c r="W10">
        <f>INT(pomiary[[#This Row],[czujnik9]]+273.15)</f>
        <v>275</v>
      </c>
      <c r="X10">
        <f>INT(pomiary[[#This Row],[czujnik10]]+273.15)</f>
        <v>280</v>
      </c>
      <c r="Y10">
        <f>INT(pomiary[[#This Row],[Konkretna]]+273.15)</f>
        <v>275</v>
      </c>
      <c r="Z10">
        <f>MONTH(pomiary[[#This Row],[data]])</f>
        <v>2</v>
      </c>
    </row>
    <row r="11" spans="1:28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HOUR(pomiary[[#This Row],[godzina]])</f>
        <v>5</v>
      </c>
      <c r="N11">
        <f>IF(AND(pomiary[[#This Row],[Konkretna]]&gt;=5, pomiary[[#This Row],[Konkretna]]&lt;=12),1,0)</f>
        <v>1</v>
      </c>
      <c r="O11">
        <f>INT(pomiary[[#This Row],[czujnik1]]+273.15)</f>
        <v>281</v>
      </c>
      <c r="P11">
        <f>INT(pomiary[[#This Row],[czujnik2]]+273.15)</f>
        <v>271</v>
      </c>
      <c r="Q11">
        <f>INT(pomiary[[#This Row],[czujnik3]]+273.15)</f>
        <v>275</v>
      </c>
      <c r="R11">
        <f>INT(pomiary[[#This Row],[czujnik4]]+273.15)</f>
        <v>274</v>
      </c>
      <c r="S11">
        <f>INT(pomiary[[#This Row],[czujnik5]]+273.15)</f>
        <v>281</v>
      </c>
      <c r="T11">
        <f>INT(pomiary[[#This Row],[czujnik6]]+273.15)</f>
        <v>277</v>
      </c>
      <c r="U11">
        <f>INT(pomiary[[#This Row],[czujnik7]]+273.15)</f>
        <v>268</v>
      </c>
      <c r="V11">
        <f>INT(pomiary[[#This Row],[czujnik8]]+273.15)</f>
        <v>281</v>
      </c>
      <c r="W11">
        <f>INT(pomiary[[#This Row],[czujnik9]]+273.15)</f>
        <v>266</v>
      </c>
      <c r="X11">
        <f>INT(pomiary[[#This Row],[czujnik10]]+273.15)</f>
        <v>265</v>
      </c>
      <c r="Y11">
        <f>INT(pomiary[[#This Row],[Konkretna]]+273.15)</f>
        <v>278</v>
      </c>
      <c r="Z11">
        <f>MONTH(pomiary[[#This Row],[data]])</f>
        <v>2</v>
      </c>
    </row>
    <row r="12" spans="1:28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HOUR(pomiary[[#This Row],[godzina]])</f>
        <v>8</v>
      </c>
      <c r="N12">
        <f>IF(AND(pomiary[[#This Row],[Konkretna]]&gt;=5, pomiary[[#This Row],[Konkretna]]&lt;=12),1,0)</f>
        <v>1</v>
      </c>
      <c r="O12">
        <f>INT(pomiary[[#This Row],[czujnik1]]+273.15)</f>
        <v>277</v>
      </c>
      <c r="P12">
        <f>INT(pomiary[[#This Row],[czujnik2]]+273.15)</f>
        <v>266</v>
      </c>
      <c r="Q12">
        <f>INT(pomiary[[#This Row],[czujnik3]]+273.15)</f>
        <v>275</v>
      </c>
      <c r="R12">
        <f>INT(pomiary[[#This Row],[czujnik4]]+273.15)</f>
        <v>271</v>
      </c>
      <c r="S12">
        <f>INT(pomiary[[#This Row],[czujnik5]]+273.15)</f>
        <v>269</v>
      </c>
      <c r="T12">
        <f>INT(pomiary[[#This Row],[czujnik6]]+273.15)</f>
        <v>269</v>
      </c>
      <c r="U12">
        <f>INT(pomiary[[#This Row],[czujnik7]]+273.15)</f>
        <v>266</v>
      </c>
      <c r="V12">
        <f>INT(pomiary[[#This Row],[czujnik8]]+273.15)</f>
        <v>276</v>
      </c>
      <c r="W12">
        <f>INT(pomiary[[#This Row],[czujnik9]]+273.15)</f>
        <v>275</v>
      </c>
      <c r="X12">
        <f>INT(pomiary[[#This Row],[czujnik10]]+273.15)</f>
        <v>266</v>
      </c>
      <c r="Y12">
        <f>INT(pomiary[[#This Row],[Konkretna]]+273.15)</f>
        <v>281</v>
      </c>
      <c r="Z12">
        <f>MONTH(pomiary[[#This Row],[data]])</f>
        <v>2</v>
      </c>
    </row>
    <row r="13" spans="1:28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HOUR(pomiary[[#This Row],[godzina]])</f>
        <v>6</v>
      </c>
      <c r="N13">
        <f>IF(AND(pomiary[[#This Row],[Konkretna]]&gt;=5, pomiary[[#This Row],[Konkretna]]&lt;=12),1,0)</f>
        <v>1</v>
      </c>
      <c r="O13">
        <f>INT(pomiary[[#This Row],[czujnik1]]+273.15)</f>
        <v>268</v>
      </c>
      <c r="P13">
        <f>INT(pomiary[[#This Row],[czujnik2]]+273.15)</f>
        <v>278</v>
      </c>
      <c r="Q13">
        <f>INT(pomiary[[#This Row],[czujnik3]]+273.15)</f>
        <v>266</v>
      </c>
      <c r="R13">
        <f>INT(pomiary[[#This Row],[czujnik4]]+273.15)</f>
        <v>269</v>
      </c>
      <c r="S13">
        <f>INT(pomiary[[#This Row],[czujnik5]]+273.15)</f>
        <v>280</v>
      </c>
      <c r="T13">
        <f>INT(pomiary[[#This Row],[czujnik6]]+273.15)</f>
        <v>265</v>
      </c>
      <c r="U13">
        <f>INT(pomiary[[#This Row],[czujnik7]]+273.15)</f>
        <v>267</v>
      </c>
      <c r="V13">
        <f>INT(pomiary[[#This Row],[czujnik8]]+273.15)</f>
        <v>266</v>
      </c>
      <c r="W13">
        <f>INT(pomiary[[#This Row],[czujnik9]]+273.15)</f>
        <v>270</v>
      </c>
      <c r="X13">
        <f>INT(pomiary[[#This Row],[czujnik10]]+273.15)</f>
        <v>271</v>
      </c>
      <c r="Y13">
        <f>INT(pomiary[[#This Row],[Konkretna]]+273.15)</f>
        <v>279</v>
      </c>
      <c r="Z13">
        <f>MONTH(pomiary[[#This Row],[data]])</f>
        <v>2</v>
      </c>
    </row>
    <row r="14" spans="1:28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HOUR(pomiary[[#This Row],[godzina]])</f>
        <v>8</v>
      </c>
      <c r="N14">
        <f>IF(AND(pomiary[[#This Row],[Konkretna]]&gt;=5, pomiary[[#This Row],[Konkretna]]&lt;=12),1,0)</f>
        <v>1</v>
      </c>
      <c r="O14">
        <f>INT(pomiary[[#This Row],[czujnik1]]+273.15)</f>
        <v>267</v>
      </c>
      <c r="P14">
        <f>INT(pomiary[[#This Row],[czujnik2]]+273.15)</f>
        <v>278</v>
      </c>
      <c r="Q14">
        <f>INT(pomiary[[#This Row],[czujnik3]]+273.15)</f>
        <v>270</v>
      </c>
      <c r="R14">
        <f>INT(pomiary[[#This Row],[czujnik4]]+273.15)</f>
        <v>267</v>
      </c>
      <c r="S14">
        <f>INT(pomiary[[#This Row],[czujnik5]]+273.15)</f>
        <v>281</v>
      </c>
      <c r="T14">
        <f>INT(pomiary[[#This Row],[czujnik6]]+273.15)</f>
        <v>266</v>
      </c>
      <c r="U14">
        <f>INT(pomiary[[#This Row],[czujnik7]]+273.15)</f>
        <v>265</v>
      </c>
      <c r="V14">
        <f>INT(pomiary[[#This Row],[czujnik8]]+273.15)</f>
        <v>277</v>
      </c>
      <c r="W14">
        <f>INT(pomiary[[#This Row],[czujnik9]]+273.15)</f>
        <v>265</v>
      </c>
      <c r="X14">
        <f>INT(pomiary[[#This Row],[czujnik10]]+273.15)</f>
        <v>281</v>
      </c>
      <c r="Y14">
        <f>INT(pomiary[[#This Row],[Konkretna]]+273.15)</f>
        <v>281</v>
      </c>
      <c r="Z14">
        <f>MONTH(pomiary[[#This Row],[data]])</f>
        <v>2</v>
      </c>
    </row>
    <row r="15" spans="1:28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HOUR(pomiary[[#This Row],[godzina]])</f>
        <v>0</v>
      </c>
      <c r="N15">
        <f>IF(AND(pomiary[[#This Row],[Konkretna]]&gt;=5, pomiary[[#This Row],[Konkretna]]&lt;=12),1,0)</f>
        <v>0</v>
      </c>
      <c r="O15">
        <f>INT(pomiary[[#This Row],[czujnik1]]+273.15)</f>
        <v>281</v>
      </c>
      <c r="P15">
        <f>INT(pomiary[[#This Row],[czujnik2]]+273.15)</f>
        <v>281</v>
      </c>
      <c r="Q15">
        <f>INT(pomiary[[#This Row],[czujnik3]]+273.15)</f>
        <v>265</v>
      </c>
      <c r="R15">
        <f>INT(pomiary[[#This Row],[czujnik4]]+273.15)</f>
        <v>270</v>
      </c>
      <c r="S15">
        <f>INT(pomiary[[#This Row],[czujnik5]]+273.15)</f>
        <v>279</v>
      </c>
      <c r="T15">
        <f>INT(pomiary[[#This Row],[czujnik6]]+273.15)</f>
        <v>274</v>
      </c>
      <c r="U15">
        <f>INT(pomiary[[#This Row],[czujnik7]]+273.15)</f>
        <v>269</v>
      </c>
      <c r="V15">
        <f>INT(pomiary[[#This Row],[czujnik8]]+273.15)</f>
        <v>278</v>
      </c>
      <c r="W15">
        <f>INT(pomiary[[#This Row],[czujnik9]]+273.15)</f>
        <v>268</v>
      </c>
      <c r="X15">
        <f>INT(pomiary[[#This Row],[czujnik10]]+273.15)</f>
        <v>273</v>
      </c>
      <c r="Y15">
        <f>INT(pomiary[[#This Row],[Konkretna]]+273.15)</f>
        <v>273</v>
      </c>
      <c r="Z15">
        <f>MONTH(pomiary[[#This Row],[data]])</f>
        <v>2</v>
      </c>
    </row>
    <row r="16" spans="1:28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HOUR(pomiary[[#This Row],[godzina]])</f>
        <v>4</v>
      </c>
      <c r="N16">
        <f>IF(AND(pomiary[[#This Row],[Konkretna]]&gt;=5, pomiary[[#This Row],[Konkretna]]&lt;=12),1,0)</f>
        <v>0</v>
      </c>
      <c r="O16">
        <f>INT(pomiary[[#This Row],[czujnik1]]+273.15)</f>
        <v>280</v>
      </c>
      <c r="P16">
        <f>INT(pomiary[[#This Row],[czujnik2]]+273.15)</f>
        <v>281</v>
      </c>
      <c r="Q16">
        <f>INT(pomiary[[#This Row],[czujnik3]]+273.15)</f>
        <v>273</v>
      </c>
      <c r="R16">
        <f>INT(pomiary[[#This Row],[czujnik4]]+273.15)</f>
        <v>270</v>
      </c>
      <c r="S16">
        <f>INT(pomiary[[#This Row],[czujnik5]]+273.15)</f>
        <v>265</v>
      </c>
      <c r="T16">
        <f>INT(pomiary[[#This Row],[czujnik6]]+273.15)</f>
        <v>280</v>
      </c>
      <c r="U16">
        <f>INT(pomiary[[#This Row],[czujnik7]]+273.15)</f>
        <v>268</v>
      </c>
      <c r="V16">
        <f>INT(pomiary[[#This Row],[czujnik8]]+273.15)</f>
        <v>268</v>
      </c>
      <c r="W16">
        <f>INT(pomiary[[#This Row],[czujnik9]]+273.15)</f>
        <v>268</v>
      </c>
      <c r="X16">
        <f>INT(pomiary[[#This Row],[czujnik10]]+273.15)</f>
        <v>267</v>
      </c>
      <c r="Y16">
        <f>INT(pomiary[[#This Row],[Konkretna]]+273.15)</f>
        <v>277</v>
      </c>
      <c r="Z16">
        <f>MONTH(pomiary[[#This Row],[data]])</f>
        <v>2</v>
      </c>
    </row>
    <row r="17" spans="1:26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HOUR(pomiary[[#This Row],[godzina]])</f>
        <v>7</v>
      </c>
      <c r="N17">
        <f>IF(AND(pomiary[[#This Row],[Konkretna]]&gt;=5, pomiary[[#This Row],[Konkretna]]&lt;=12),1,0)</f>
        <v>1</v>
      </c>
      <c r="O17">
        <f>INT(pomiary[[#This Row],[czujnik1]]+273.15)</f>
        <v>265</v>
      </c>
      <c r="P17">
        <f>INT(pomiary[[#This Row],[czujnik2]]+273.15)</f>
        <v>275</v>
      </c>
      <c r="Q17">
        <f>INT(pomiary[[#This Row],[czujnik3]]+273.15)</f>
        <v>272</v>
      </c>
      <c r="R17">
        <f>INT(pomiary[[#This Row],[czujnik4]]+273.15)</f>
        <v>268</v>
      </c>
      <c r="S17">
        <f>INT(pomiary[[#This Row],[czujnik5]]+273.15)</f>
        <v>266</v>
      </c>
      <c r="T17">
        <f>INT(pomiary[[#This Row],[czujnik6]]+273.15)</f>
        <v>273</v>
      </c>
      <c r="U17">
        <f>INT(pomiary[[#This Row],[czujnik7]]+273.15)</f>
        <v>273</v>
      </c>
      <c r="V17">
        <f>INT(pomiary[[#This Row],[czujnik8]]+273.15)</f>
        <v>268</v>
      </c>
      <c r="W17">
        <f>INT(pomiary[[#This Row],[czujnik9]]+273.15)</f>
        <v>266</v>
      </c>
      <c r="X17">
        <f>INT(pomiary[[#This Row],[czujnik10]]+273.15)</f>
        <v>276</v>
      </c>
      <c r="Y17">
        <f>INT(pomiary[[#This Row],[Konkretna]]+273.15)</f>
        <v>280</v>
      </c>
      <c r="Z17">
        <f>MONTH(pomiary[[#This Row],[data]])</f>
        <v>2</v>
      </c>
    </row>
    <row r="18" spans="1:26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HOUR(pomiary[[#This Row],[godzina]])</f>
        <v>4</v>
      </c>
      <c r="N18">
        <f>IF(AND(pomiary[[#This Row],[Konkretna]]&gt;=5, pomiary[[#This Row],[Konkretna]]&lt;=12),1,0)</f>
        <v>0</v>
      </c>
      <c r="O18">
        <f>INT(pomiary[[#This Row],[czujnik1]]+273.15)</f>
        <v>280</v>
      </c>
      <c r="P18">
        <f>INT(pomiary[[#This Row],[czujnik2]]+273.15)</f>
        <v>274</v>
      </c>
      <c r="Q18">
        <f>INT(pomiary[[#This Row],[czujnik3]]+273.15)</f>
        <v>267</v>
      </c>
      <c r="R18">
        <f>INT(pomiary[[#This Row],[czujnik4]]+273.15)</f>
        <v>270</v>
      </c>
      <c r="S18">
        <f>INT(pomiary[[#This Row],[czujnik5]]+273.15)</f>
        <v>276</v>
      </c>
      <c r="T18">
        <f>INT(pomiary[[#This Row],[czujnik6]]+273.15)</f>
        <v>272</v>
      </c>
      <c r="U18">
        <f>INT(pomiary[[#This Row],[czujnik7]]+273.15)</f>
        <v>270</v>
      </c>
      <c r="V18">
        <f>INT(pomiary[[#This Row],[czujnik8]]+273.15)</f>
        <v>266</v>
      </c>
      <c r="W18">
        <f>INT(pomiary[[#This Row],[czujnik9]]+273.15)</f>
        <v>266</v>
      </c>
      <c r="X18">
        <f>INT(pomiary[[#This Row],[czujnik10]]+273.15)</f>
        <v>276</v>
      </c>
      <c r="Y18">
        <f>INT(pomiary[[#This Row],[Konkretna]]+273.15)</f>
        <v>277</v>
      </c>
      <c r="Z18">
        <f>MONTH(pomiary[[#This Row],[data]])</f>
        <v>2</v>
      </c>
    </row>
    <row r="19" spans="1:26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HOUR(pomiary[[#This Row],[godzina]])</f>
        <v>7</v>
      </c>
      <c r="N19">
        <f>IF(AND(pomiary[[#This Row],[Konkretna]]&gt;=5, pomiary[[#This Row],[Konkretna]]&lt;=12),1,0)</f>
        <v>1</v>
      </c>
      <c r="O19">
        <f>INT(pomiary[[#This Row],[czujnik1]]+273.15)</f>
        <v>267</v>
      </c>
      <c r="P19">
        <f>INT(pomiary[[#This Row],[czujnik2]]+273.15)</f>
        <v>274</v>
      </c>
      <c r="Q19">
        <f>INT(pomiary[[#This Row],[czujnik3]]+273.15)</f>
        <v>266</v>
      </c>
      <c r="R19">
        <f>INT(pomiary[[#This Row],[czujnik4]]+273.15)</f>
        <v>267</v>
      </c>
      <c r="S19">
        <f>INT(pomiary[[#This Row],[czujnik5]]+273.15)</f>
        <v>274</v>
      </c>
      <c r="T19">
        <f>INT(pomiary[[#This Row],[czujnik6]]+273.15)</f>
        <v>274</v>
      </c>
      <c r="U19">
        <f>INT(pomiary[[#This Row],[czujnik7]]+273.15)</f>
        <v>281</v>
      </c>
      <c r="V19">
        <f>INT(pomiary[[#This Row],[czujnik8]]+273.15)</f>
        <v>273</v>
      </c>
      <c r="W19">
        <f>INT(pomiary[[#This Row],[czujnik9]]+273.15)</f>
        <v>274</v>
      </c>
      <c r="X19">
        <f>INT(pomiary[[#This Row],[czujnik10]]+273.15)</f>
        <v>269</v>
      </c>
      <c r="Y19">
        <f>INT(pomiary[[#This Row],[Konkretna]]+273.15)</f>
        <v>280</v>
      </c>
      <c r="Z19">
        <f>MONTH(pomiary[[#This Row],[data]])</f>
        <v>2</v>
      </c>
    </row>
    <row r="20" spans="1:26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HOUR(pomiary[[#This Row],[godzina]])</f>
        <v>11</v>
      </c>
      <c r="N20">
        <f>IF(AND(pomiary[[#This Row],[Konkretna]]&gt;=5, pomiary[[#This Row],[Konkretna]]&lt;=12),1,0)</f>
        <v>1</v>
      </c>
      <c r="O20">
        <f>INT(pomiary[[#This Row],[czujnik1]]+273.15)</f>
        <v>267</v>
      </c>
      <c r="P20">
        <f>INT(pomiary[[#This Row],[czujnik2]]+273.15)</f>
        <v>270</v>
      </c>
      <c r="Q20">
        <f>INT(pomiary[[#This Row],[czujnik3]]+273.15)</f>
        <v>273</v>
      </c>
      <c r="R20">
        <f>INT(pomiary[[#This Row],[czujnik4]]+273.15)</f>
        <v>276</v>
      </c>
      <c r="S20">
        <f>INT(pomiary[[#This Row],[czujnik5]]+273.15)</f>
        <v>278</v>
      </c>
      <c r="T20">
        <f>INT(pomiary[[#This Row],[czujnik6]]+273.15)</f>
        <v>272</v>
      </c>
      <c r="U20">
        <f>INT(pomiary[[#This Row],[czujnik7]]+273.15)</f>
        <v>277</v>
      </c>
      <c r="V20">
        <f>INT(pomiary[[#This Row],[czujnik8]]+273.15)</f>
        <v>275</v>
      </c>
      <c r="W20">
        <f>INT(pomiary[[#This Row],[czujnik9]]+273.15)</f>
        <v>274</v>
      </c>
      <c r="X20">
        <f>INT(pomiary[[#This Row],[czujnik10]]+273.15)</f>
        <v>281</v>
      </c>
      <c r="Y20">
        <f>INT(pomiary[[#This Row],[Konkretna]]+273.15)</f>
        <v>284</v>
      </c>
      <c r="Z20">
        <f>MONTH(pomiary[[#This Row],[data]])</f>
        <v>2</v>
      </c>
    </row>
    <row r="21" spans="1:26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HOUR(pomiary[[#This Row],[godzina]])</f>
        <v>5</v>
      </c>
      <c r="N21">
        <f>IF(AND(pomiary[[#This Row],[Konkretna]]&gt;=5, pomiary[[#This Row],[Konkretna]]&lt;=12),1,0)</f>
        <v>1</v>
      </c>
      <c r="O21">
        <f>INT(pomiary[[#This Row],[czujnik1]]+273.15)</f>
        <v>282</v>
      </c>
      <c r="P21">
        <f>INT(pomiary[[#This Row],[czujnik2]]+273.15)</f>
        <v>272</v>
      </c>
      <c r="Q21">
        <f>INT(pomiary[[#This Row],[czujnik3]]+273.15)</f>
        <v>279</v>
      </c>
      <c r="R21">
        <f>INT(pomiary[[#This Row],[czujnik4]]+273.15)</f>
        <v>277</v>
      </c>
      <c r="S21">
        <f>INT(pomiary[[#This Row],[czujnik5]]+273.15)</f>
        <v>274</v>
      </c>
      <c r="T21">
        <f>INT(pomiary[[#This Row],[czujnik6]]+273.15)</f>
        <v>272</v>
      </c>
      <c r="U21">
        <f>INT(pomiary[[#This Row],[czujnik7]]+273.15)</f>
        <v>277</v>
      </c>
      <c r="V21">
        <f>INT(pomiary[[#This Row],[czujnik8]]+273.15)</f>
        <v>276</v>
      </c>
      <c r="W21">
        <f>INT(pomiary[[#This Row],[czujnik9]]+273.15)</f>
        <v>271</v>
      </c>
      <c r="X21">
        <f>INT(pomiary[[#This Row],[czujnik10]]+273.15)</f>
        <v>271</v>
      </c>
      <c r="Y21">
        <f>INT(pomiary[[#This Row],[Konkretna]]+273.15)</f>
        <v>278</v>
      </c>
      <c r="Z21">
        <f>MONTH(pomiary[[#This Row],[data]])</f>
        <v>2</v>
      </c>
    </row>
    <row r="22" spans="1:26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HOUR(pomiary[[#This Row],[godzina]])</f>
        <v>11</v>
      </c>
      <c r="N22">
        <f>IF(AND(pomiary[[#This Row],[Konkretna]]&gt;=5, pomiary[[#This Row],[Konkretna]]&lt;=12),1,0)</f>
        <v>1</v>
      </c>
      <c r="O22">
        <f>INT(pomiary[[#This Row],[czujnik1]]+273.15)</f>
        <v>279</v>
      </c>
      <c r="P22">
        <f>INT(pomiary[[#This Row],[czujnik2]]+273.15)</f>
        <v>279</v>
      </c>
      <c r="Q22">
        <f>INT(pomiary[[#This Row],[czujnik3]]+273.15)</f>
        <v>277</v>
      </c>
      <c r="R22">
        <f>INT(pomiary[[#This Row],[czujnik4]]+273.15)</f>
        <v>269</v>
      </c>
      <c r="S22">
        <f>INT(pomiary[[#This Row],[czujnik5]]+273.15)</f>
        <v>270</v>
      </c>
      <c r="T22">
        <f>INT(pomiary[[#This Row],[czujnik6]]+273.15)</f>
        <v>278</v>
      </c>
      <c r="U22">
        <f>INT(pomiary[[#This Row],[czujnik7]]+273.15)</f>
        <v>271</v>
      </c>
      <c r="V22">
        <f>INT(pomiary[[#This Row],[czujnik8]]+273.15)</f>
        <v>277</v>
      </c>
      <c r="W22">
        <f>INT(pomiary[[#This Row],[czujnik9]]+273.15)</f>
        <v>270</v>
      </c>
      <c r="X22">
        <f>INT(pomiary[[#This Row],[czujnik10]]+273.15)</f>
        <v>275</v>
      </c>
      <c r="Y22">
        <f>INT(pomiary[[#This Row],[Konkretna]]+273.15)</f>
        <v>284</v>
      </c>
      <c r="Z22">
        <f>MONTH(pomiary[[#This Row],[data]])</f>
        <v>2</v>
      </c>
    </row>
    <row r="23" spans="1:26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HOUR(pomiary[[#This Row],[godzina]])</f>
        <v>4</v>
      </c>
      <c r="N23">
        <f>IF(AND(pomiary[[#This Row],[Konkretna]]&gt;=5, pomiary[[#This Row],[Konkretna]]&lt;=12),1,0)</f>
        <v>0</v>
      </c>
      <c r="O23">
        <f>INT(pomiary[[#This Row],[czujnik1]]+273.15)</f>
        <v>269</v>
      </c>
      <c r="P23">
        <f>INT(pomiary[[#This Row],[czujnik2]]+273.15)</f>
        <v>268</v>
      </c>
      <c r="Q23">
        <f>INT(pomiary[[#This Row],[czujnik3]]+273.15)</f>
        <v>276</v>
      </c>
      <c r="R23">
        <f>INT(pomiary[[#This Row],[czujnik4]]+273.15)</f>
        <v>273</v>
      </c>
      <c r="S23">
        <f>INT(pomiary[[#This Row],[czujnik5]]+273.15)</f>
        <v>269</v>
      </c>
      <c r="T23">
        <f>INT(pomiary[[#This Row],[czujnik6]]+273.15)</f>
        <v>270</v>
      </c>
      <c r="U23">
        <f>INT(pomiary[[#This Row],[czujnik7]]+273.15)</f>
        <v>273</v>
      </c>
      <c r="V23">
        <f>INT(pomiary[[#This Row],[czujnik8]]+273.15)</f>
        <v>269</v>
      </c>
      <c r="W23">
        <f>INT(pomiary[[#This Row],[czujnik9]]+273.15)</f>
        <v>269</v>
      </c>
      <c r="X23">
        <f>INT(pomiary[[#This Row],[czujnik10]]+273.15)</f>
        <v>270</v>
      </c>
      <c r="Y23">
        <f>INT(pomiary[[#This Row],[Konkretna]]+273.15)</f>
        <v>277</v>
      </c>
      <c r="Z23">
        <f>MONTH(pomiary[[#This Row],[data]])</f>
        <v>2</v>
      </c>
    </row>
    <row r="24" spans="1:26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HOUR(pomiary[[#This Row],[godzina]])</f>
        <v>0</v>
      </c>
      <c r="N24">
        <f>IF(AND(pomiary[[#This Row],[Konkretna]]&gt;=5, pomiary[[#This Row],[Konkretna]]&lt;=12),1,0)</f>
        <v>0</v>
      </c>
      <c r="O24">
        <f>INT(pomiary[[#This Row],[czujnik1]]+273.15)</f>
        <v>279</v>
      </c>
      <c r="P24">
        <f>INT(pomiary[[#This Row],[czujnik2]]+273.15)</f>
        <v>270</v>
      </c>
      <c r="Q24">
        <f>INT(pomiary[[#This Row],[czujnik3]]+273.15)</f>
        <v>279</v>
      </c>
      <c r="R24">
        <f>INT(pomiary[[#This Row],[czujnik4]]+273.15)</f>
        <v>271</v>
      </c>
      <c r="S24">
        <f>INT(pomiary[[#This Row],[czujnik5]]+273.15)</f>
        <v>275</v>
      </c>
      <c r="T24">
        <f>INT(pomiary[[#This Row],[czujnik6]]+273.15)</f>
        <v>279</v>
      </c>
      <c r="U24">
        <f>INT(pomiary[[#This Row],[czujnik7]]+273.15)</f>
        <v>265</v>
      </c>
      <c r="V24">
        <f>INT(pomiary[[#This Row],[czujnik8]]+273.15)</f>
        <v>280</v>
      </c>
      <c r="W24">
        <f>INT(pomiary[[#This Row],[czujnik9]]+273.15)</f>
        <v>280</v>
      </c>
      <c r="X24">
        <f>INT(pomiary[[#This Row],[czujnik10]]+273.15)</f>
        <v>266</v>
      </c>
      <c r="Y24">
        <f>INT(pomiary[[#This Row],[Konkretna]]+273.15)</f>
        <v>273</v>
      </c>
      <c r="Z24">
        <f>MONTH(pomiary[[#This Row],[data]])</f>
        <v>3</v>
      </c>
    </row>
    <row r="25" spans="1:26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HOUR(pomiary[[#This Row],[godzina]])</f>
        <v>4</v>
      </c>
      <c r="N25">
        <f>IF(AND(pomiary[[#This Row],[Konkretna]]&gt;=5, pomiary[[#This Row],[Konkretna]]&lt;=12),1,0)</f>
        <v>0</v>
      </c>
      <c r="O25">
        <f>INT(pomiary[[#This Row],[czujnik1]]+273.15)</f>
        <v>270</v>
      </c>
      <c r="P25">
        <f>INT(pomiary[[#This Row],[czujnik2]]+273.15)</f>
        <v>271</v>
      </c>
      <c r="Q25">
        <f>INT(pomiary[[#This Row],[czujnik3]]+273.15)</f>
        <v>265</v>
      </c>
      <c r="R25">
        <f>INT(pomiary[[#This Row],[czujnik4]]+273.15)</f>
        <v>279</v>
      </c>
      <c r="S25">
        <f>INT(pomiary[[#This Row],[czujnik5]]+273.15)</f>
        <v>268</v>
      </c>
      <c r="T25">
        <f>INT(pomiary[[#This Row],[czujnik6]]+273.15)</f>
        <v>265</v>
      </c>
      <c r="U25">
        <f>INT(pomiary[[#This Row],[czujnik7]]+273.15)</f>
        <v>276</v>
      </c>
      <c r="V25">
        <f>INT(pomiary[[#This Row],[czujnik8]]+273.15)</f>
        <v>270</v>
      </c>
      <c r="W25">
        <f>INT(pomiary[[#This Row],[czujnik9]]+273.15)</f>
        <v>279</v>
      </c>
      <c r="X25">
        <f>INT(pomiary[[#This Row],[czujnik10]]+273.15)</f>
        <v>270</v>
      </c>
      <c r="Y25">
        <f>INT(pomiary[[#This Row],[Konkretna]]+273.15)</f>
        <v>277</v>
      </c>
      <c r="Z25">
        <f>MONTH(pomiary[[#This Row],[data]])</f>
        <v>3</v>
      </c>
    </row>
    <row r="26" spans="1:26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HOUR(pomiary[[#This Row],[godzina]])</f>
        <v>7</v>
      </c>
      <c r="N26">
        <f>IF(AND(pomiary[[#This Row],[Konkretna]]&gt;=5, pomiary[[#This Row],[Konkretna]]&lt;=12),1,0)</f>
        <v>1</v>
      </c>
      <c r="O26">
        <f>INT(pomiary[[#This Row],[czujnik1]]+273.15)</f>
        <v>268</v>
      </c>
      <c r="P26">
        <f>INT(pomiary[[#This Row],[czujnik2]]+273.15)</f>
        <v>269</v>
      </c>
      <c r="Q26">
        <f>INT(pomiary[[#This Row],[czujnik3]]+273.15)</f>
        <v>272</v>
      </c>
      <c r="R26">
        <f>INT(pomiary[[#This Row],[czujnik4]]+273.15)</f>
        <v>268</v>
      </c>
      <c r="S26">
        <f>INT(pomiary[[#This Row],[czujnik5]]+273.15)</f>
        <v>272</v>
      </c>
      <c r="T26">
        <f>INT(pomiary[[#This Row],[czujnik6]]+273.15)</f>
        <v>274</v>
      </c>
      <c r="U26">
        <f>INT(pomiary[[#This Row],[czujnik7]]+273.15)</f>
        <v>279</v>
      </c>
      <c r="V26">
        <f>INT(pomiary[[#This Row],[czujnik8]]+273.15)</f>
        <v>270</v>
      </c>
      <c r="W26">
        <f>INT(pomiary[[#This Row],[czujnik9]]+273.15)</f>
        <v>278</v>
      </c>
      <c r="X26">
        <f>INT(pomiary[[#This Row],[czujnik10]]+273.15)</f>
        <v>282</v>
      </c>
      <c r="Y26">
        <f>INT(pomiary[[#This Row],[Konkretna]]+273.15)</f>
        <v>280</v>
      </c>
      <c r="Z26">
        <f>MONTH(pomiary[[#This Row],[data]])</f>
        <v>3</v>
      </c>
    </row>
    <row r="27" spans="1:26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HOUR(pomiary[[#This Row],[godzina]])</f>
        <v>8</v>
      </c>
      <c r="N27">
        <f>IF(AND(pomiary[[#This Row],[Konkretna]]&gt;=5, pomiary[[#This Row],[Konkretna]]&lt;=12),1,0)</f>
        <v>1</v>
      </c>
      <c r="O27">
        <f>INT(pomiary[[#This Row],[czujnik1]]+273.15)</f>
        <v>274</v>
      </c>
      <c r="P27">
        <f>INT(pomiary[[#This Row],[czujnik2]]+273.15)</f>
        <v>277</v>
      </c>
      <c r="Q27">
        <f>INT(pomiary[[#This Row],[czujnik3]]+273.15)</f>
        <v>277</v>
      </c>
      <c r="R27">
        <f>INT(pomiary[[#This Row],[czujnik4]]+273.15)</f>
        <v>281</v>
      </c>
      <c r="S27">
        <f>INT(pomiary[[#This Row],[czujnik5]]+273.15)</f>
        <v>271</v>
      </c>
      <c r="T27">
        <f>INT(pomiary[[#This Row],[czujnik6]]+273.15)</f>
        <v>272</v>
      </c>
      <c r="U27">
        <f>INT(pomiary[[#This Row],[czujnik7]]+273.15)</f>
        <v>281</v>
      </c>
      <c r="V27">
        <f>INT(pomiary[[#This Row],[czujnik8]]+273.15)</f>
        <v>272</v>
      </c>
      <c r="W27">
        <f>INT(pomiary[[#This Row],[czujnik9]]+273.15)</f>
        <v>274</v>
      </c>
      <c r="X27">
        <f>INT(pomiary[[#This Row],[czujnik10]]+273.15)</f>
        <v>272</v>
      </c>
      <c r="Y27">
        <f>INT(pomiary[[#This Row],[Konkretna]]+273.15)</f>
        <v>281</v>
      </c>
      <c r="Z27">
        <f>MONTH(pomiary[[#This Row],[data]])</f>
        <v>3</v>
      </c>
    </row>
    <row r="28" spans="1:26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HOUR(pomiary[[#This Row],[godzina]])</f>
        <v>11</v>
      </c>
      <c r="N28">
        <f>IF(AND(pomiary[[#This Row],[Konkretna]]&gt;=5, pomiary[[#This Row],[Konkretna]]&lt;=12),1,0)</f>
        <v>1</v>
      </c>
      <c r="O28">
        <f>INT(pomiary[[#This Row],[czujnik1]]+273.15)</f>
        <v>268</v>
      </c>
      <c r="P28">
        <f>INT(pomiary[[#This Row],[czujnik2]]+273.15)</f>
        <v>268</v>
      </c>
      <c r="Q28">
        <f>INT(pomiary[[#This Row],[czujnik3]]+273.15)</f>
        <v>267</v>
      </c>
      <c r="R28">
        <f>INT(pomiary[[#This Row],[czujnik4]]+273.15)</f>
        <v>273</v>
      </c>
      <c r="S28">
        <f>INT(pomiary[[#This Row],[czujnik5]]+273.15)</f>
        <v>269</v>
      </c>
      <c r="T28">
        <f>INT(pomiary[[#This Row],[czujnik6]]+273.15)</f>
        <v>267</v>
      </c>
      <c r="U28">
        <f>INT(pomiary[[#This Row],[czujnik7]]+273.15)</f>
        <v>265</v>
      </c>
      <c r="V28">
        <f>INT(pomiary[[#This Row],[czujnik8]]+273.15)</f>
        <v>274</v>
      </c>
      <c r="W28">
        <f>INT(pomiary[[#This Row],[czujnik9]]+273.15)</f>
        <v>275</v>
      </c>
      <c r="X28">
        <f>INT(pomiary[[#This Row],[czujnik10]]+273.15)</f>
        <v>280</v>
      </c>
      <c r="Y28">
        <f>INT(pomiary[[#This Row],[Konkretna]]+273.15)</f>
        <v>284</v>
      </c>
      <c r="Z28">
        <f>MONTH(pomiary[[#This Row],[data]])</f>
        <v>3</v>
      </c>
    </row>
    <row r="29" spans="1:26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HOUR(pomiary[[#This Row],[godzina]])</f>
        <v>12</v>
      </c>
      <c r="N29">
        <f>IF(AND(pomiary[[#This Row],[Konkretna]]&gt;=5, pomiary[[#This Row],[Konkretna]]&lt;=12),1,0)</f>
        <v>1</v>
      </c>
      <c r="O29">
        <f>INT(pomiary[[#This Row],[czujnik1]]+273.15)</f>
        <v>282</v>
      </c>
      <c r="P29">
        <f>INT(pomiary[[#This Row],[czujnik2]]+273.15)</f>
        <v>265</v>
      </c>
      <c r="Q29">
        <f>INT(pomiary[[#This Row],[czujnik3]]+273.15)</f>
        <v>280</v>
      </c>
      <c r="R29">
        <f>INT(pomiary[[#This Row],[czujnik4]]+273.15)</f>
        <v>277</v>
      </c>
      <c r="S29">
        <f>INT(pomiary[[#This Row],[czujnik5]]+273.15)</f>
        <v>269</v>
      </c>
      <c r="T29">
        <f>INT(pomiary[[#This Row],[czujnik6]]+273.15)</f>
        <v>265</v>
      </c>
      <c r="U29">
        <f>INT(pomiary[[#This Row],[czujnik7]]+273.15)</f>
        <v>276</v>
      </c>
      <c r="V29">
        <f>INT(pomiary[[#This Row],[czujnik8]]+273.15)</f>
        <v>269</v>
      </c>
      <c r="W29">
        <f>INT(pomiary[[#This Row],[czujnik9]]+273.15)</f>
        <v>276</v>
      </c>
      <c r="X29">
        <f>INT(pomiary[[#This Row],[czujnik10]]+273.15)</f>
        <v>279</v>
      </c>
      <c r="Y29">
        <f>INT(pomiary[[#This Row],[Konkretna]]+273.15)</f>
        <v>285</v>
      </c>
      <c r="Z29">
        <f>MONTH(pomiary[[#This Row],[data]])</f>
        <v>3</v>
      </c>
    </row>
    <row r="30" spans="1:26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HOUR(pomiary[[#This Row],[godzina]])</f>
        <v>5</v>
      </c>
      <c r="N30">
        <f>IF(AND(pomiary[[#This Row],[Konkretna]]&gt;=5, pomiary[[#This Row],[Konkretna]]&lt;=12),1,0)</f>
        <v>1</v>
      </c>
      <c r="O30">
        <f>INT(pomiary[[#This Row],[czujnik1]]+273.15)</f>
        <v>270</v>
      </c>
      <c r="P30">
        <f>INT(pomiary[[#This Row],[czujnik2]]+273.15)</f>
        <v>269</v>
      </c>
      <c r="Q30">
        <f>INT(pomiary[[#This Row],[czujnik3]]+273.15)</f>
        <v>277</v>
      </c>
      <c r="R30">
        <f>INT(pomiary[[#This Row],[czujnik4]]+273.15)</f>
        <v>279</v>
      </c>
      <c r="S30">
        <f>INT(pomiary[[#This Row],[czujnik5]]+273.15)</f>
        <v>265</v>
      </c>
      <c r="T30">
        <f>INT(pomiary[[#This Row],[czujnik6]]+273.15)</f>
        <v>281</v>
      </c>
      <c r="U30">
        <f>INT(pomiary[[#This Row],[czujnik7]]+273.15)</f>
        <v>266</v>
      </c>
      <c r="V30">
        <f>INT(pomiary[[#This Row],[czujnik8]]+273.15)</f>
        <v>267</v>
      </c>
      <c r="W30">
        <f>INT(pomiary[[#This Row],[czujnik9]]+273.15)</f>
        <v>265</v>
      </c>
      <c r="X30">
        <f>INT(pomiary[[#This Row],[czujnik10]]+273.15)</f>
        <v>270</v>
      </c>
      <c r="Y30">
        <f>INT(pomiary[[#This Row],[Konkretna]]+273.15)</f>
        <v>278</v>
      </c>
      <c r="Z30">
        <f>MONTH(pomiary[[#This Row],[data]])</f>
        <v>3</v>
      </c>
    </row>
    <row r="31" spans="1:26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HOUR(pomiary[[#This Row],[godzina]])</f>
        <v>3</v>
      </c>
      <c r="N31">
        <f>IF(AND(pomiary[[#This Row],[Konkretna]]&gt;=5, pomiary[[#This Row],[Konkretna]]&lt;=12),1,0)</f>
        <v>0</v>
      </c>
      <c r="O31">
        <f>INT(pomiary[[#This Row],[czujnik1]]+273.15)</f>
        <v>271</v>
      </c>
      <c r="P31">
        <f>INT(pomiary[[#This Row],[czujnik2]]+273.15)</f>
        <v>273</v>
      </c>
      <c r="Q31">
        <f>INT(pomiary[[#This Row],[czujnik3]]+273.15)</f>
        <v>278</v>
      </c>
      <c r="R31">
        <f>INT(pomiary[[#This Row],[czujnik4]]+273.15)</f>
        <v>279</v>
      </c>
      <c r="S31">
        <f>INT(pomiary[[#This Row],[czujnik5]]+273.15)</f>
        <v>270</v>
      </c>
      <c r="T31">
        <f>INT(pomiary[[#This Row],[czujnik6]]+273.15)</f>
        <v>280</v>
      </c>
      <c r="U31">
        <f>INT(pomiary[[#This Row],[czujnik7]]+273.15)</f>
        <v>265</v>
      </c>
      <c r="V31">
        <f>INT(pomiary[[#This Row],[czujnik8]]+273.15)</f>
        <v>281</v>
      </c>
      <c r="W31">
        <f>INT(pomiary[[#This Row],[czujnik9]]+273.15)</f>
        <v>277</v>
      </c>
      <c r="X31">
        <f>INT(pomiary[[#This Row],[czujnik10]]+273.15)</f>
        <v>281</v>
      </c>
      <c r="Y31">
        <f>INT(pomiary[[#This Row],[Konkretna]]+273.15)</f>
        <v>276</v>
      </c>
      <c r="Z31">
        <f>MONTH(pomiary[[#This Row],[data]])</f>
        <v>3</v>
      </c>
    </row>
    <row r="32" spans="1:26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HOUR(pomiary[[#This Row],[godzina]])</f>
        <v>0</v>
      </c>
      <c r="N32">
        <f>IF(AND(pomiary[[#This Row],[Konkretna]]&gt;=5, pomiary[[#This Row],[Konkretna]]&lt;=12),1,0)</f>
        <v>0</v>
      </c>
      <c r="O32">
        <f>INT(pomiary[[#This Row],[czujnik1]]+273.15)</f>
        <v>274</v>
      </c>
      <c r="P32">
        <f>INT(pomiary[[#This Row],[czujnik2]]+273.15)</f>
        <v>265</v>
      </c>
      <c r="Q32">
        <f>INT(pomiary[[#This Row],[czujnik3]]+273.15)</f>
        <v>266</v>
      </c>
      <c r="R32">
        <f>INT(pomiary[[#This Row],[czujnik4]]+273.15)</f>
        <v>275</v>
      </c>
      <c r="S32">
        <f>INT(pomiary[[#This Row],[czujnik5]]+273.15)</f>
        <v>277</v>
      </c>
      <c r="T32">
        <f>INT(pomiary[[#This Row],[czujnik6]]+273.15)</f>
        <v>274</v>
      </c>
      <c r="U32">
        <f>INT(pomiary[[#This Row],[czujnik7]]+273.15)</f>
        <v>278</v>
      </c>
      <c r="V32">
        <f>INT(pomiary[[#This Row],[czujnik8]]+273.15)</f>
        <v>266</v>
      </c>
      <c r="W32">
        <f>INT(pomiary[[#This Row],[czujnik9]]+273.15)</f>
        <v>269</v>
      </c>
      <c r="X32">
        <f>INT(pomiary[[#This Row],[czujnik10]]+273.15)</f>
        <v>265</v>
      </c>
      <c r="Y32">
        <f>INT(pomiary[[#This Row],[Konkretna]]+273.15)</f>
        <v>273</v>
      </c>
      <c r="Z32">
        <f>MONTH(pomiary[[#This Row],[data]])</f>
        <v>3</v>
      </c>
    </row>
    <row r="33" spans="1:26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HOUR(pomiary[[#This Row],[godzina]])</f>
        <v>3</v>
      </c>
      <c r="N33">
        <f>IF(AND(pomiary[[#This Row],[Konkretna]]&gt;=5, pomiary[[#This Row],[Konkretna]]&lt;=12),1,0)</f>
        <v>0</v>
      </c>
      <c r="O33">
        <f>INT(pomiary[[#This Row],[czujnik1]]+273.15)</f>
        <v>274</v>
      </c>
      <c r="P33">
        <f>INT(pomiary[[#This Row],[czujnik2]]+273.15)</f>
        <v>280</v>
      </c>
      <c r="Q33">
        <f>INT(pomiary[[#This Row],[czujnik3]]+273.15)</f>
        <v>279</v>
      </c>
      <c r="R33">
        <f>INT(pomiary[[#This Row],[czujnik4]]+273.15)</f>
        <v>279</v>
      </c>
      <c r="S33">
        <f>INT(pomiary[[#This Row],[czujnik5]]+273.15)</f>
        <v>273</v>
      </c>
      <c r="T33">
        <f>INT(pomiary[[#This Row],[czujnik6]]+273.15)</f>
        <v>270</v>
      </c>
      <c r="U33">
        <f>INT(pomiary[[#This Row],[czujnik7]]+273.15)</f>
        <v>267</v>
      </c>
      <c r="V33">
        <f>INT(pomiary[[#This Row],[czujnik8]]+273.15)</f>
        <v>278</v>
      </c>
      <c r="W33">
        <f>INT(pomiary[[#This Row],[czujnik9]]+273.15)</f>
        <v>278</v>
      </c>
      <c r="X33">
        <f>INT(pomiary[[#This Row],[czujnik10]]+273.15)</f>
        <v>281</v>
      </c>
      <c r="Y33">
        <f>INT(pomiary[[#This Row],[Konkretna]]+273.15)</f>
        <v>276</v>
      </c>
      <c r="Z33">
        <f>MONTH(pomiary[[#This Row],[data]])</f>
        <v>3</v>
      </c>
    </row>
    <row r="34" spans="1:26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HOUR(pomiary[[#This Row],[godzina]])</f>
        <v>12</v>
      </c>
      <c r="N34">
        <f>IF(AND(pomiary[[#This Row],[Konkretna]]&gt;=5, pomiary[[#This Row],[Konkretna]]&lt;=12),1,0)</f>
        <v>1</v>
      </c>
      <c r="O34">
        <f>INT(pomiary[[#This Row],[czujnik1]]+273.15)</f>
        <v>278</v>
      </c>
      <c r="P34">
        <f>INT(pomiary[[#This Row],[czujnik2]]+273.15)</f>
        <v>280</v>
      </c>
      <c r="Q34">
        <f>INT(pomiary[[#This Row],[czujnik3]]+273.15)</f>
        <v>272</v>
      </c>
      <c r="R34">
        <f>INT(pomiary[[#This Row],[czujnik4]]+273.15)</f>
        <v>271</v>
      </c>
      <c r="S34">
        <f>INT(pomiary[[#This Row],[czujnik5]]+273.15)</f>
        <v>277</v>
      </c>
      <c r="T34">
        <f>INT(pomiary[[#This Row],[czujnik6]]+273.15)</f>
        <v>265</v>
      </c>
      <c r="U34">
        <f>INT(pomiary[[#This Row],[czujnik7]]+273.15)</f>
        <v>266</v>
      </c>
      <c r="V34">
        <f>INT(pomiary[[#This Row],[czujnik8]]+273.15)</f>
        <v>268</v>
      </c>
      <c r="W34">
        <f>INT(pomiary[[#This Row],[czujnik9]]+273.15)</f>
        <v>276</v>
      </c>
      <c r="X34">
        <f>INT(pomiary[[#This Row],[czujnik10]]+273.15)</f>
        <v>275</v>
      </c>
      <c r="Y34">
        <f>INT(pomiary[[#This Row],[Konkretna]]+273.15)</f>
        <v>285</v>
      </c>
      <c r="Z34">
        <f>MONTH(pomiary[[#This Row],[data]])</f>
        <v>3</v>
      </c>
    </row>
    <row r="35" spans="1:26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HOUR(pomiary[[#This Row],[godzina]])</f>
        <v>4</v>
      </c>
      <c r="N35">
        <f>IF(AND(pomiary[[#This Row],[Konkretna]]&gt;=5, pomiary[[#This Row],[Konkretna]]&lt;=12),1,0)</f>
        <v>0</v>
      </c>
      <c r="O35">
        <f>INT(pomiary[[#This Row],[czujnik1]]+273.15)</f>
        <v>267</v>
      </c>
      <c r="P35">
        <f>INT(pomiary[[#This Row],[czujnik2]]+273.15)</f>
        <v>265</v>
      </c>
      <c r="Q35">
        <f>INT(pomiary[[#This Row],[czujnik3]]+273.15)</f>
        <v>269</v>
      </c>
      <c r="R35">
        <f>INT(pomiary[[#This Row],[czujnik4]]+273.15)</f>
        <v>274</v>
      </c>
      <c r="S35">
        <f>INT(pomiary[[#This Row],[czujnik5]]+273.15)</f>
        <v>272</v>
      </c>
      <c r="T35">
        <f>INT(pomiary[[#This Row],[czujnik6]]+273.15)</f>
        <v>270</v>
      </c>
      <c r="U35">
        <f>INT(pomiary[[#This Row],[czujnik7]]+273.15)</f>
        <v>276</v>
      </c>
      <c r="V35">
        <f>INT(pomiary[[#This Row],[czujnik8]]+273.15)</f>
        <v>270</v>
      </c>
      <c r="W35">
        <f>INT(pomiary[[#This Row],[czujnik9]]+273.15)</f>
        <v>277</v>
      </c>
      <c r="X35">
        <f>INT(pomiary[[#This Row],[czujnik10]]+273.15)</f>
        <v>267</v>
      </c>
      <c r="Y35">
        <f>INT(pomiary[[#This Row],[Konkretna]]+273.15)</f>
        <v>277</v>
      </c>
      <c r="Z35">
        <f>MONTH(pomiary[[#This Row],[data]])</f>
        <v>3</v>
      </c>
    </row>
    <row r="36" spans="1:26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HOUR(pomiary[[#This Row],[godzina]])</f>
        <v>6</v>
      </c>
      <c r="N36">
        <f>IF(AND(pomiary[[#This Row],[Konkretna]]&gt;=5, pomiary[[#This Row],[Konkretna]]&lt;=12),1,0)</f>
        <v>1</v>
      </c>
      <c r="O36">
        <f>INT(pomiary[[#This Row],[czujnik1]]+273.15)</f>
        <v>281</v>
      </c>
      <c r="P36">
        <f>INT(pomiary[[#This Row],[czujnik2]]+273.15)</f>
        <v>277</v>
      </c>
      <c r="Q36">
        <f>INT(pomiary[[#This Row],[czujnik3]]+273.15)</f>
        <v>281</v>
      </c>
      <c r="R36">
        <f>INT(pomiary[[#This Row],[czujnik4]]+273.15)</f>
        <v>271</v>
      </c>
      <c r="S36">
        <f>INT(pomiary[[#This Row],[czujnik5]]+273.15)</f>
        <v>277</v>
      </c>
      <c r="T36">
        <f>INT(pomiary[[#This Row],[czujnik6]]+273.15)</f>
        <v>270</v>
      </c>
      <c r="U36">
        <f>INT(pomiary[[#This Row],[czujnik7]]+273.15)</f>
        <v>267</v>
      </c>
      <c r="V36">
        <f>INT(pomiary[[#This Row],[czujnik8]]+273.15)</f>
        <v>276</v>
      </c>
      <c r="W36">
        <f>INT(pomiary[[#This Row],[czujnik9]]+273.15)</f>
        <v>266</v>
      </c>
      <c r="X36">
        <f>INT(pomiary[[#This Row],[czujnik10]]+273.15)</f>
        <v>280</v>
      </c>
      <c r="Y36">
        <f>INT(pomiary[[#This Row],[Konkretna]]+273.15)</f>
        <v>279</v>
      </c>
      <c r="Z36">
        <f>MONTH(pomiary[[#This Row],[data]])</f>
        <v>3</v>
      </c>
    </row>
    <row r="37" spans="1:26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HOUR(pomiary[[#This Row],[godzina]])</f>
        <v>3</v>
      </c>
      <c r="N37">
        <f>IF(AND(pomiary[[#This Row],[Konkretna]]&gt;=5, pomiary[[#This Row],[Konkretna]]&lt;=12),1,0)</f>
        <v>0</v>
      </c>
      <c r="O37">
        <f>INT(pomiary[[#This Row],[czujnik1]]+273.15)</f>
        <v>276</v>
      </c>
      <c r="P37">
        <f>INT(pomiary[[#This Row],[czujnik2]]+273.15)</f>
        <v>273</v>
      </c>
      <c r="Q37">
        <f>INT(pomiary[[#This Row],[czujnik3]]+273.15)</f>
        <v>265</v>
      </c>
      <c r="R37">
        <f>INT(pomiary[[#This Row],[czujnik4]]+273.15)</f>
        <v>265</v>
      </c>
      <c r="S37">
        <f>INT(pomiary[[#This Row],[czujnik5]]+273.15)</f>
        <v>274</v>
      </c>
      <c r="T37">
        <f>INT(pomiary[[#This Row],[czujnik6]]+273.15)</f>
        <v>278</v>
      </c>
      <c r="U37">
        <f>INT(pomiary[[#This Row],[czujnik7]]+273.15)</f>
        <v>269</v>
      </c>
      <c r="V37">
        <f>INT(pomiary[[#This Row],[czujnik8]]+273.15)</f>
        <v>279</v>
      </c>
      <c r="W37">
        <f>INT(pomiary[[#This Row],[czujnik9]]+273.15)</f>
        <v>267</v>
      </c>
      <c r="X37">
        <f>INT(pomiary[[#This Row],[czujnik10]]+273.15)</f>
        <v>274</v>
      </c>
      <c r="Y37">
        <f>INT(pomiary[[#This Row],[Konkretna]]+273.15)</f>
        <v>276</v>
      </c>
      <c r="Z37">
        <f>MONTH(pomiary[[#This Row],[data]])</f>
        <v>3</v>
      </c>
    </row>
    <row r="38" spans="1:26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HOUR(pomiary[[#This Row],[godzina]])</f>
        <v>8</v>
      </c>
      <c r="N38">
        <f>IF(AND(pomiary[[#This Row],[Konkretna]]&gt;=5, pomiary[[#This Row],[Konkretna]]&lt;=12),1,0)</f>
        <v>1</v>
      </c>
      <c r="O38">
        <f>INT(pomiary[[#This Row],[czujnik1]]+273.15)</f>
        <v>278</v>
      </c>
      <c r="P38">
        <f>INT(pomiary[[#This Row],[czujnik2]]+273.15)</f>
        <v>267</v>
      </c>
      <c r="Q38">
        <f>INT(pomiary[[#This Row],[czujnik3]]+273.15)</f>
        <v>281</v>
      </c>
      <c r="R38">
        <f>INT(pomiary[[#This Row],[czujnik4]]+273.15)</f>
        <v>276</v>
      </c>
      <c r="S38">
        <f>INT(pomiary[[#This Row],[czujnik5]]+273.15)</f>
        <v>280</v>
      </c>
      <c r="T38">
        <f>INT(pomiary[[#This Row],[czujnik6]]+273.15)</f>
        <v>272</v>
      </c>
      <c r="U38">
        <f>INT(pomiary[[#This Row],[czujnik7]]+273.15)</f>
        <v>281</v>
      </c>
      <c r="V38">
        <f>INT(pomiary[[#This Row],[czujnik8]]+273.15)</f>
        <v>266</v>
      </c>
      <c r="W38">
        <f>INT(pomiary[[#This Row],[czujnik9]]+273.15)</f>
        <v>267</v>
      </c>
      <c r="X38">
        <f>INT(pomiary[[#This Row],[czujnik10]]+273.15)</f>
        <v>268</v>
      </c>
      <c r="Y38">
        <f>INT(pomiary[[#This Row],[Konkretna]]+273.15)</f>
        <v>281</v>
      </c>
      <c r="Z38">
        <f>MONTH(pomiary[[#This Row],[data]])</f>
        <v>3</v>
      </c>
    </row>
    <row r="39" spans="1:26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HOUR(pomiary[[#This Row],[godzina]])</f>
        <v>9</v>
      </c>
      <c r="N39">
        <f>IF(AND(pomiary[[#This Row],[Konkretna]]&gt;=5, pomiary[[#This Row],[Konkretna]]&lt;=12),1,0)</f>
        <v>1</v>
      </c>
      <c r="O39">
        <f>INT(pomiary[[#This Row],[czujnik1]]+273.15)</f>
        <v>269</v>
      </c>
      <c r="P39">
        <f>INT(pomiary[[#This Row],[czujnik2]]+273.15)</f>
        <v>267</v>
      </c>
      <c r="Q39">
        <f>INT(pomiary[[#This Row],[czujnik3]]+273.15)</f>
        <v>281</v>
      </c>
      <c r="R39">
        <f>INT(pomiary[[#This Row],[czujnik4]]+273.15)</f>
        <v>272</v>
      </c>
      <c r="S39">
        <f>INT(pomiary[[#This Row],[czujnik5]]+273.15)</f>
        <v>277</v>
      </c>
      <c r="T39">
        <f>INT(pomiary[[#This Row],[czujnik6]]+273.15)</f>
        <v>268</v>
      </c>
      <c r="U39">
        <f>INT(pomiary[[#This Row],[czujnik7]]+273.15)</f>
        <v>280</v>
      </c>
      <c r="V39">
        <f>INT(pomiary[[#This Row],[czujnik8]]+273.15)</f>
        <v>279</v>
      </c>
      <c r="W39">
        <f>INT(pomiary[[#This Row],[czujnik9]]+273.15)</f>
        <v>272</v>
      </c>
      <c r="X39">
        <f>INT(pomiary[[#This Row],[czujnik10]]+273.15)</f>
        <v>280</v>
      </c>
      <c r="Y39">
        <f>INT(pomiary[[#This Row],[Konkretna]]+273.15)</f>
        <v>282</v>
      </c>
      <c r="Z39">
        <f>MONTH(pomiary[[#This Row],[data]])</f>
        <v>3</v>
      </c>
    </row>
    <row r="40" spans="1:26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HOUR(pomiary[[#This Row],[godzina]])</f>
        <v>5</v>
      </c>
      <c r="N40">
        <f>IF(AND(pomiary[[#This Row],[Konkretna]]&gt;=5, pomiary[[#This Row],[Konkretna]]&lt;=12),1,0)</f>
        <v>1</v>
      </c>
      <c r="O40">
        <f>INT(pomiary[[#This Row],[czujnik1]]+273.15)</f>
        <v>268</v>
      </c>
      <c r="P40">
        <f>INT(pomiary[[#This Row],[czujnik2]]+273.15)</f>
        <v>271</v>
      </c>
      <c r="Q40">
        <f>INT(pomiary[[#This Row],[czujnik3]]+273.15)</f>
        <v>266</v>
      </c>
      <c r="R40">
        <f>INT(pomiary[[#This Row],[czujnik4]]+273.15)</f>
        <v>278</v>
      </c>
      <c r="S40">
        <f>INT(pomiary[[#This Row],[czujnik5]]+273.15)</f>
        <v>279</v>
      </c>
      <c r="T40">
        <f>INT(pomiary[[#This Row],[czujnik6]]+273.15)</f>
        <v>280</v>
      </c>
      <c r="U40">
        <f>INT(pomiary[[#This Row],[czujnik7]]+273.15)</f>
        <v>268</v>
      </c>
      <c r="V40">
        <f>INT(pomiary[[#This Row],[czujnik8]]+273.15)</f>
        <v>270</v>
      </c>
      <c r="W40">
        <f>INT(pomiary[[#This Row],[czujnik9]]+273.15)</f>
        <v>273</v>
      </c>
      <c r="X40">
        <f>INT(pomiary[[#This Row],[czujnik10]]+273.15)</f>
        <v>281</v>
      </c>
      <c r="Y40">
        <f>INT(pomiary[[#This Row],[Konkretna]]+273.15)</f>
        <v>278</v>
      </c>
      <c r="Z40">
        <f>MONTH(pomiary[[#This Row],[data]])</f>
        <v>3</v>
      </c>
    </row>
    <row r="41" spans="1:26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HOUR(pomiary[[#This Row],[godzina]])</f>
        <v>4</v>
      </c>
      <c r="N41">
        <f>IF(AND(pomiary[[#This Row],[Konkretna]]&gt;=5, pomiary[[#This Row],[Konkretna]]&lt;=12),1,0)</f>
        <v>0</v>
      </c>
      <c r="O41">
        <f>INT(pomiary[[#This Row],[czujnik1]]+273.15)</f>
        <v>270</v>
      </c>
      <c r="P41">
        <f>INT(pomiary[[#This Row],[czujnik2]]+273.15)</f>
        <v>271</v>
      </c>
      <c r="Q41">
        <f>INT(pomiary[[#This Row],[czujnik3]]+273.15)</f>
        <v>275</v>
      </c>
      <c r="R41">
        <f>INT(pomiary[[#This Row],[czujnik4]]+273.15)</f>
        <v>277</v>
      </c>
      <c r="S41">
        <f>INT(pomiary[[#This Row],[czujnik5]]+273.15)</f>
        <v>280</v>
      </c>
      <c r="T41">
        <f>INT(pomiary[[#This Row],[czujnik6]]+273.15)</f>
        <v>273</v>
      </c>
      <c r="U41">
        <f>INT(pomiary[[#This Row],[czujnik7]]+273.15)</f>
        <v>272</v>
      </c>
      <c r="V41">
        <f>INT(pomiary[[#This Row],[czujnik8]]+273.15)</f>
        <v>278</v>
      </c>
      <c r="W41">
        <f>INT(pomiary[[#This Row],[czujnik9]]+273.15)</f>
        <v>266</v>
      </c>
      <c r="X41">
        <f>INT(pomiary[[#This Row],[czujnik10]]+273.15)</f>
        <v>279</v>
      </c>
      <c r="Y41">
        <f>INT(pomiary[[#This Row],[Konkretna]]+273.15)</f>
        <v>277</v>
      </c>
      <c r="Z41">
        <f>MONTH(pomiary[[#This Row],[data]])</f>
        <v>3</v>
      </c>
    </row>
    <row r="42" spans="1:26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HOUR(pomiary[[#This Row],[godzina]])</f>
        <v>7</v>
      </c>
      <c r="N42">
        <f>IF(AND(pomiary[[#This Row],[Konkretna]]&gt;=5, pomiary[[#This Row],[Konkretna]]&lt;=12),1,0)</f>
        <v>1</v>
      </c>
      <c r="O42">
        <f>INT(pomiary[[#This Row],[czujnik1]]+273.15)</f>
        <v>271</v>
      </c>
      <c r="P42">
        <f>INT(pomiary[[#This Row],[czujnik2]]+273.15)</f>
        <v>266</v>
      </c>
      <c r="Q42">
        <f>INT(pomiary[[#This Row],[czujnik3]]+273.15)</f>
        <v>277</v>
      </c>
      <c r="R42">
        <f>INT(pomiary[[#This Row],[czujnik4]]+273.15)</f>
        <v>277</v>
      </c>
      <c r="S42">
        <f>INT(pomiary[[#This Row],[czujnik5]]+273.15)</f>
        <v>276</v>
      </c>
      <c r="T42">
        <f>INT(pomiary[[#This Row],[czujnik6]]+273.15)</f>
        <v>270</v>
      </c>
      <c r="U42">
        <f>INT(pomiary[[#This Row],[czujnik7]]+273.15)</f>
        <v>278</v>
      </c>
      <c r="V42">
        <f>INT(pomiary[[#This Row],[czujnik8]]+273.15)</f>
        <v>267</v>
      </c>
      <c r="W42">
        <f>INT(pomiary[[#This Row],[czujnik9]]+273.15)</f>
        <v>276</v>
      </c>
      <c r="X42">
        <f>INT(pomiary[[#This Row],[czujnik10]]+273.15)</f>
        <v>274</v>
      </c>
      <c r="Y42">
        <f>INT(pomiary[[#This Row],[Konkretna]]+273.15)</f>
        <v>280</v>
      </c>
      <c r="Z42">
        <f>MONTH(pomiary[[#This Row],[data]])</f>
        <v>3</v>
      </c>
    </row>
    <row r="43" spans="1:26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HOUR(pomiary[[#This Row],[godzina]])</f>
        <v>5</v>
      </c>
      <c r="N43">
        <f>IF(AND(pomiary[[#This Row],[Konkretna]]&gt;=5, pomiary[[#This Row],[Konkretna]]&lt;=12),1,0)</f>
        <v>1</v>
      </c>
      <c r="O43">
        <f>INT(pomiary[[#This Row],[czujnik1]]+273.15)</f>
        <v>283</v>
      </c>
      <c r="P43">
        <f>INT(pomiary[[#This Row],[czujnik2]]+273.15)</f>
        <v>285</v>
      </c>
      <c r="Q43">
        <f>INT(pomiary[[#This Row],[czujnik3]]+273.15)</f>
        <v>283</v>
      </c>
      <c r="R43">
        <f>INT(pomiary[[#This Row],[czujnik4]]+273.15)</f>
        <v>287</v>
      </c>
      <c r="S43">
        <f>INT(pomiary[[#This Row],[czujnik5]]+273.15)</f>
        <v>283</v>
      </c>
      <c r="T43">
        <f>INT(pomiary[[#This Row],[czujnik6]]+273.15)</f>
        <v>287</v>
      </c>
      <c r="U43">
        <f>INT(pomiary[[#This Row],[czujnik7]]+273.15)</f>
        <v>288</v>
      </c>
      <c r="V43">
        <f>INT(pomiary[[#This Row],[czujnik8]]+273.15)</f>
        <v>286</v>
      </c>
      <c r="W43">
        <f>INT(pomiary[[#This Row],[czujnik9]]+273.15)</f>
        <v>287</v>
      </c>
      <c r="X43">
        <f>INT(pomiary[[#This Row],[czujnik10]]+273.15)</f>
        <v>286</v>
      </c>
      <c r="Y43">
        <f>INT(pomiary[[#This Row],[Konkretna]]+273.15)</f>
        <v>278</v>
      </c>
      <c r="Z43">
        <f>MONTH(pomiary[[#This Row],[data]])</f>
        <v>4</v>
      </c>
    </row>
    <row r="44" spans="1:26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HOUR(pomiary[[#This Row],[godzina]])</f>
        <v>9</v>
      </c>
      <c r="N44">
        <f>IF(AND(pomiary[[#This Row],[Konkretna]]&gt;=5, pomiary[[#This Row],[Konkretna]]&lt;=12),1,0)</f>
        <v>1</v>
      </c>
      <c r="O44">
        <f>INT(pomiary[[#This Row],[czujnik1]]+273.15)</f>
        <v>287</v>
      </c>
      <c r="P44">
        <f>INT(pomiary[[#This Row],[czujnik2]]+273.15)</f>
        <v>288</v>
      </c>
      <c r="Q44">
        <f>INT(pomiary[[#This Row],[czujnik3]]+273.15)</f>
        <v>286</v>
      </c>
      <c r="R44">
        <f>INT(pomiary[[#This Row],[czujnik4]]+273.15)</f>
        <v>285</v>
      </c>
      <c r="S44">
        <f>INT(pomiary[[#This Row],[czujnik5]]+273.15)</f>
        <v>286</v>
      </c>
      <c r="T44">
        <f>INT(pomiary[[#This Row],[czujnik6]]+273.15)</f>
        <v>285</v>
      </c>
      <c r="U44">
        <f>INT(pomiary[[#This Row],[czujnik7]]+273.15)</f>
        <v>283</v>
      </c>
      <c r="V44">
        <f>INT(pomiary[[#This Row],[czujnik8]]+273.15)</f>
        <v>284</v>
      </c>
      <c r="W44">
        <f>INT(pomiary[[#This Row],[czujnik9]]+273.15)</f>
        <v>286</v>
      </c>
      <c r="X44">
        <f>INT(pomiary[[#This Row],[czujnik10]]+273.15)</f>
        <v>287</v>
      </c>
      <c r="Y44">
        <f>INT(pomiary[[#This Row],[Konkretna]]+273.15)</f>
        <v>282</v>
      </c>
      <c r="Z44">
        <f>MONTH(pomiary[[#This Row],[data]])</f>
        <v>4</v>
      </c>
    </row>
    <row r="45" spans="1:26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HOUR(pomiary[[#This Row],[godzina]])</f>
        <v>1</v>
      </c>
      <c r="N45">
        <f>IF(AND(pomiary[[#This Row],[Konkretna]]&gt;=5, pomiary[[#This Row],[Konkretna]]&lt;=12),1,0)</f>
        <v>0</v>
      </c>
      <c r="O45">
        <f>INT(pomiary[[#This Row],[czujnik1]]+273.15)</f>
        <v>284</v>
      </c>
      <c r="P45">
        <f>INT(pomiary[[#This Row],[czujnik2]]+273.15)</f>
        <v>287</v>
      </c>
      <c r="Q45">
        <f>INT(pomiary[[#This Row],[czujnik3]]+273.15)</f>
        <v>288</v>
      </c>
      <c r="R45">
        <f>INT(pomiary[[#This Row],[czujnik4]]+273.15)</f>
        <v>283</v>
      </c>
      <c r="S45">
        <f>INT(pomiary[[#This Row],[czujnik5]]+273.15)</f>
        <v>288</v>
      </c>
      <c r="T45">
        <f>INT(pomiary[[#This Row],[czujnik6]]+273.15)</f>
        <v>289</v>
      </c>
      <c r="U45">
        <f>INT(pomiary[[#This Row],[czujnik7]]+273.15)</f>
        <v>284</v>
      </c>
      <c r="V45">
        <f>INT(pomiary[[#This Row],[czujnik8]]+273.15)</f>
        <v>288</v>
      </c>
      <c r="W45">
        <f>INT(pomiary[[#This Row],[czujnik9]]+273.15)</f>
        <v>289</v>
      </c>
      <c r="X45">
        <f>INT(pomiary[[#This Row],[czujnik10]]+273.15)</f>
        <v>286</v>
      </c>
      <c r="Y45">
        <f>INT(pomiary[[#This Row],[Konkretna]]+273.15)</f>
        <v>274</v>
      </c>
      <c r="Z45">
        <f>MONTH(pomiary[[#This Row],[data]])</f>
        <v>4</v>
      </c>
    </row>
    <row r="46" spans="1:26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HOUR(pomiary[[#This Row],[godzina]])</f>
        <v>10</v>
      </c>
      <c r="N46">
        <f>IF(AND(pomiary[[#This Row],[Konkretna]]&gt;=5, pomiary[[#This Row],[Konkretna]]&lt;=12),1,0)</f>
        <v>1</v>
      </c>
      <c r="O46">
        <f>INT(pomiary[[#This Row],[czujnik1]]+273.15)</f>
        <v>287</v>
      </c>
      <c r="P46">
        <f>INT(pomiary[[#This Row],[czujnik2]]+273.15)</f>
        <v>286</v>
      </c>
      <c r="Q46">
        <f>INT(pomiary[[#This Row],[czujnik3]]+273.15)</f>
        <v>287</v>
      </c>
      <c r="R46">
        <f>INT(pomiary[[#This Row],[czujnik4]]+273.15)</f>
        <v>287</v>
      </c>
      <c r="S46">
        <f>INT(pomiary[[#This Row],[czujnik5]]+273.15)</f>
        <v>288</v>
      </c>
      <c r="T46">
        <f>INT(pomiary[[#This Row],[czujnik6]]+273.15)</f>
        <v>284</v>
      </c>
      <c r="U46">
        <f>INT(pomiary[[#This Row],[czujnik7]]+273.15)</f>
        <v>285</v>
      </c>
      <c r="V46">
        <f>INT(pomiary[[#This Row],[czujnik8]]+273.15)</f>
        <v>285</v>
      </c>
      <c r="W46">
        <f>INT(pomiary[[#This Row],[czujnik9]]+273.15)</f>
        <v>285</v>
      </c>
      <c r="X46">
        <f>INT(pomiary[[#This Row],[czujnik10]]+273.15)</f>
        <v>285</v>
      </c>
      <c r="Y46">
        <f>INT(pomiary[[#This Row],[Konkretna]]+273.15)</f>
        <v>283</v>
      </c>
      <c r="Z46">
        <f>MONTH(pomiary[[#This Row],[data]])</f>
        <v>4</v>
      </c>
    </row>
    <row r="47" spans="1:26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HOUR(pomiary[[#This Row],[godzina]])</f>
        <v>7</v>
      </c>
      <c r="N47">
        <f>IF(AND(pomiary[[#This Row],[Konkretna]]&gt;=5, pomiary[[#This Row],[Konkretna]]&lt;=12),1,0)</f>
        <v>1</v>
      </c>
      <c r="O47">
        <f>INT(pomiary[[#This Row],[czujnik1]]+273.15)</f>
        <v>284</v>
      </c>
      <c r="P47">
        <f>INT(pomiary[[#This Row],[czujnik2]]+273.15)</f>
        <v>285</v>
      </c>
      <c r="Q47">
        <f>INT(pomiary[[#This Row],[czujnik3]]+273.15)</f>
        <v>283</v>
      </c>
      <c r="R47">
        <f>INT(pomiary[[#This Row],[czujnik4]]+273.15)</f>
        <v>288</v>
      </c>
      <c r="S47">
        <f>INT(pomiary[[#This Row],[czujnik5]]+273.15)</f>
        <v>288</v>
      </c>
      <c r="T47">
        <f>INT(pomiary[[#This Row],[czujnik6]]+273.15)</f>
        <v>286</v>
      </c>
      <c r="U47">
        <f>INT(pomiary[[#This Row],[czujnik7]]+273.15)</f>
        <v>285</v>
      </c>
      <c r="V47">
        <f>INT(pomiary[[#This Row],[czujnik8]]+273.15)</f>
        <v>287</v>
      </c>
      <c r="W47">
        <f>INT(pomiary[[#This Row],[czujnik9]]+273.15)</f>
        <v>287</v>
      </c>
      <c r="X47">
        <f>INT(pomiary[[#This Row],[czujnik10]]+273.15)</f>
        <v>283</v>
      </c>
      <c r="Y47">
        <f>INT(pomiary[[#This Row],[Konkretna]]+273.15)</f>
        <v>280</v>
      </c>
      <c r="Z47">
        <f>MONTH(pomiary[[#This Row],[data]])</f>
        <v>4</v>
      </c>
    </row>
    <row r="48" spans="1:26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HOUR(pomiary[[#This Row],[godzina]])</f>
        <v>0</v>
      </c>
      <c r="N48">
        <f>IF(AND(pomiary[[#This Row],[Konkretna]]&gt;=5, pomiary[[#This Row],[Konkretna]]&lt;=12),1,0)</f>
        <v>0</v>
      </c>
      <c r="O48">
        <f>INT(pomiary[[#This Row],[czujnik1]]+273.15)</f>
        <v>288</v>
      </c>
      <c r="P48">
        <f>INT(pomiary[[#This Row],[czujnik2]]+273.15)</f>
        <v>286</v>
      </c>
      <c r="Q48">
        <f>INT(pomiary[[#This Row],[czujnik3]]+273.15)</f>
        <v>285</v>
      </c>
      <c r="R48">
        <f>INT(pomiary[[#This Row],[czujnik4]]+273.15)</f>
        <v>287</v>
      </c>
      <c r="S48">
        <f>INT(pomiary[[#This Row],[czujnik5]]+273.15)</f>
        <v>285</v>
      </c>
      <c r="T48">
        <f>INT(pomiary[[#This Row],[czujnik6]]+273.15)</f>
        <v>285</v>
      </c>
      <c r="U48">
        <f>INT(pomiary[[#This Row],[czujnik7]]+273.15)</f>
        <v>287</v>
      </c>
      <c r="V48">
        <f>INT(pomiary[[#This Row],[czujnik8]]+273.15)</f>
        <v>287</v>
      </c>
      <c r="W48">
        <f>INT(pomiary[[#This Row],[czujnik9]]+273.15)</f>
        <v>286</v>
      </c>
      <c r="X48">
        <f>INT(pomiary[[#This Row],[czujnik10]]+273.15)</f>
        <v>286</v>
      </c>
      <c r="Y48">
        <f>INT(pomiary[[#This Row],[Konkretna]]+273.15)</f>
        <v>273</v>
      </c>
      <c r="Z48">
        <f>MONTH(pomiary[[#This Row],[data]])</f>
        <v>4</v>
      </c>
    </row>
    <row r="49" spans="1:26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HOUR(pomiary[[#This Row],[godzina]])</f>
        <v>9</v>
      </c>
      <c r="N49">
        <f>IF(AND(pomiary[[#This Row],[Konkretna]]&gt;=5, pomiary[[#This Row],[Konkretna]]&lt;=12),1,0)</f>
        <v>1</v>
      </c>
      <c r="O49">
        <f>INT(pomiary[[#This Row],[czujnik1]]+273.15)</f>
        <v>284</v>
      </c>
      <c r="P49">
        <f>INT(pomiary[[#This Row],[czujnik2]]+273.15)</f>
        <v>288</v>
      </c>
      <c r="Q49">
        <f>INT(pomiary[[#This Row],[czujnik3]]+273.15)</f>
        <v>284</v>
      </c>
      <c r="R49">
        <f>INT(pomiary[[#This Row],[czujnik4]]+273.15)</f>
        <v>286</v>
      </c>
      <c r="S49">
        <f>INT(pomiary[[#This Row],[czujnik5]]+273.15)</f>
        <v>283</v>
      </c>
      <c r="T49">
        <f>INT(pomiary[[#This Row],[czujnik6]]+273.15)</f>
        <v>289</v>
      </c>
      <c r="U49">
        <f>INT(pomiary[[#This Row],[czujnik7]]+273.15)</f>
        <v>287</v>
      </c>
      <c r="V49">
        <f>INT(pomiary[[#This Row],[czujnik8]]+273.15)</f>
        <v>287</v>
      </c>
      <c r="W49">
        <f>INT(pomiary[[#This Row],[czujnik9]]+273.15)</f>
        <v>288</v>
      </c>
      <c r="X49">
        <f>INT(pomiary[[#This Row],[czujnik10]]+273.15)</f>
        <v>286</v>
      </c>
      <c r="Y49">
        <f>INT(pomiary[[#This Row],[Konkretna]]+273.15)</f>
        <v>282</v>
      </c>
      <c r="Z49">
        <f>MONTH(pomiary[[#This Row],[data]])</f>
        <v>4</v>
      </c>
    </row>
    <row r="50" spans="1:26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HOUR(pomiary[[#This Row],[godzina]])</f>
        <v>11</v>
      </c>
      <c r="N50">
        <f>IF(AND(pomiary[[#This Row],[Konkretna]]&gt;=5, pomiary[[#This Row],[Konkretna]]&lt;=12),1,0)</f>
        <v>1</v>
      </c>
      <c r="O50">
        <f>INT(pomiary[[#This Row],[czujnik1]]+273.15)</f>
        <v>283</v>
      </c>
      <c r="P50">
        <f>INT(pomiary[[#This Row],[czujnik2]]+273.15)</f>
        <v>286</v>
      </c>
      <c r="Q50">
        <f>INT(pomiary[[#This Row],[czujnik3]]+273.15)</f>
        <v>285</v>
      </c>
      <c r="R50">
        <f>INT(pomiary[[#This Row],[czujnik4]]+273.15)</f>
        <v>283</v>
      </c>
      <c r="S50">
        <f>INT(pomiary[[#This Row],[czujnik5]]+273.15)</f>
        <v>285</v>
      </c>
      <c r="T50">
        <f>INT(pomiary[[#This Row],[czujnik6]]+273.15)</f>
        <v>287</v>
      </c>
      <c r="U50">
        <f>INT(pomiary[[#This Row],[czujnik7]]+273.15)</f>
        <v>286</v>
      </c>
      <c r="V50">
        <f>INT(pomiary[[#This Row],[czujnik8]]+273.15)</f>
        <v>286</v>
      </c>
      <c r="W50">
        <f>INT(pomiary[[#This Row],[czujnik9]]+273.15)</f>
        <v>288</v>
      </c>
      <c r="X50">
        <f>INT(pomiary[[#This Row],[czujnik10]]+273.15)</f>
        <v>286</v>
      </c>
      <c r="Y50">
        <f>INT(pomiary[[#This Row],[Konkretna]]+273.15)</f>
        <v>284</v>
      </c>
      <c r="Z50">
        <f>MONTH(pomiary[[#This Row],[data]])</f>
        <v>4</v>
      </c>
    </row>
    <row r="51" spans="1:26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HOUR(pomiary[[#This Row],[godzina]])</f>
        <v>6</v>
      </c>
      <c r="N51">
        <f>IF(AND(pomiary[[#This Row],[Konkretna]]&gt;=5, pomiary[[#This Row],[Konkretna]]&lt;=12),1,0)</f>
        <v>1</v>
      </c>
      <c r="O51">
        <f>INT(pomiary[[#This Row],[czujnik1]]+273.15)</f>
        <v>288</v>
      </c>
      <c r="P51">
        <f>INT(pomiary[[#This Row],[czujnik2]]+273.15)</f>
        <v>284</v>
      </c>
      <c r="Q51">
        <f>INT(pomiary[[#This Row],[czujnik3]]+273.15)</f>
        <v>283</v>
      </c>
      <c r="R51">
        <f>INT(pomiary[[#This Row],[czujnik4]]+273.15)</f>
        <v>286</v>
      </c>
      <c r="S51">
        <f>INT(pomiary[[#This Row],[czujnik5]]+273.15)</f>
        <v>284</v>
      </c>
      <c r="T51">
        <f>INT(pomiary[[#This Row],[czujnik6]]+273.15)</f>
        <v>284</v>
      </c>
      <c r="U51">
        <f>INT(pomiary[[#This Row],[czujnik7]]+273.15)</f>
        <v>283</v>
      </c>
      <c r="V51">
        <f>INT(pomiary[[#This Row],[czujnik8]]+273.15)</f>
        <v>285</v>
      </c>
      <c r="W51">
        <f>INT(pomiary[[#This Row],[czujnik9]]+273.15)</f>
        <v>285</v>
      </c>
      <c r="X51">
        <f>INT(pomiary[[#This Row],[czujnik10]]+273.15)</f>
        <v>285</v>
      </c>
      <c r="Y51">
        <f>INT(pomiary[[#This Row],[Konkretna]]+273.15)</f>
        <v>279</v>
      </c>
      <c r="Z51">
        <f>MONTH(pomiary[[#This Row],[data]])</f>
        <v>4</v>
      </c>
    </row>
    <row r="52" spans="1:26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HOUR(pomiary[[#This Row],[godzina]])</f>
        <v>2</v>
      </c>
      <c r="N52">
        <f>IF(AND(pomiary[[#This Row],[Konkretna]]&gt;=5, pomiary[[#This Row],[Konkretna]]&lt;=12),1,0)</f>
        <v>0</v>
      </c>
      <c r="O52">
        <f>INT(pomiary[[#This Row],[czujnik1]]+273.15)</f>
        <v>285</v>
      </c>
      <c r="P52">
        <f>INT(pomiary[[#This Row],[czujnik2]]+273.15)</f>
        <v>286</v>
      </c>
      <c r="Q52">
        <f>INT(pomiary[[#This Row],[czujnik3]]+273.15)</f>
        <v>283</v>
      </c>
      <c r="R52">
        <f>INT(pomiary[[#This Row],[czujnik4]]+273.15)</f>
        <v>285</v>
      </c>
      <c r="S52">
        <f>INT(pomiary[[#This Row],[czujnik5]]+273.15)</f>
        <v>283</v>
      </c>
      <c r="T52">
        <f>INT(pomiary[[#This Row],[czujnik6]]+273.15)</f>
        <v>287</v>
      </c>
      <c r="U52">
        <f>INT(pomiary[[#This Row],[czujnik7]]+273.15)</f>
        <v>287</v>
      </c>
      <c r="V52">
        <f>INT(pomiary[[#This Row],[czujnik8]]+273.15)</f>
        <v>288</v>
      </c>
      <c r="W52">
        <f>INT(pomiary[[#This Row],[czujnik9]]+273.15)</f>
        <v>287</v>
      </c>
      <c r="X52">
        <f>INT(pomiary[[#This Row],[czujnik10]]+273.15)</f>
        <v>287</v>
      </c>
      <c r="Y52">
        <f>INT(pomiary[[#This Row],[Konkretna]]+273.15)</f>
        <v>275</v>
      </c>
      <c r="Z52">
        <f>MONTH(pomiary[[#This Row],[data]])</f>
        <v>4</v>
      </c>
    </row>
    <row r="53" spans="1:26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HOUR(pomiary[[#This Row],[godzina]])</f>
        <v>2</v>
      </c>
      <c r="N53">
        <f>IF(AND(pomiary[[#This Row],[Konkretna]]&gt;=5, pomiary[[#This Row],[Konkretna]]&lt;=12),1,0)</f>
        <v>0</v>
      </c>
      <c r="O53">
        <f>INT(pomiary[[#This Row],[czujnik1]]+273.15)</f>
        <v>287</v>
      </c>
      <c r="P53">
        <f>INT(pomiary[[#This Row],[czujnik2]]+273.15)</f>
        <v>286</v>
      </c>
      <c r="Q53">
        <f>INT(pomiary[[#This Row],[czujnik3]]+273.15)</f>
        <v>283</v>
      </c>
      <c r="R53">
        <f>INT(pomiary[[#This Row],[czujnik4]]+273.15)</f>
        <v>284</v>
      </c>
      <c r="S53">
        <f>INT(pomiary[[#This Row],[czujnik5]]+273.15)</f>
        <v>284</v>
      </c>
      <c r="T53">
        <f>INT(pomiary[[#This Row],[czujnik6]]+273.15)</f>
        <v>284</v>
      </c>
      <c r="U53">
        <f>INT(pomiary[[#This Row],[czujnik7]]+273.15)</f>
        <v>286</v>
      </c>
      <c r="V53">
        <f>INT(pomiary[[#This Row],[czujnik8]]+273.15)</f>
        <v>285</v>
      </c>
      <c r="W53">
        <f>INT(pomiary[[#This Row],[czujnik9]]+273.15)</f>
        <v>283</v>
      </c>
      <c r="X53">
        <f>INT(pomiary[[#This Row],[czujnik10]]+273.15)</f>
        <v>285</v>
      </c>
      <c r="Y53">
        <f>INT(pomiary[[#This Row],[Konkretna]]+273.15)</f>
        <v>275</v>
      </c>
      <c r="Z53">
        <f>MONTH(pomiary[[#This Row],[data]])</f>
        <v>4</v>
      </c>
    </row>
    <row r="54" spans="1:26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HOUR(pomiary[[#This Row],[godzina]])</f>
        <v>10</v>
      </c>
      <c r="N54">
        <f>IF(AND(pomiary[[#This Row],[Konkretna]]&gt;=5, pomiary[[#This Row],[Konkretna]]&lt;=12),1,0)</f>
        <v>1</v>
      </c>
      <c r="O54">
        <f>INT(pomiary[[#This Row],[czujnik1]]+273.15)</f>
        <v>284</v>
      </c>
      <c r="P54">
        <f>INT(pomiary[[#This Row],[czujnik2]]+273.15)</f>
        <v>283</v>
      </c>
      <c r="Q54">
        <f>INT(pomiary[[#This Row],[czujnik3]]+273.15)</f>
        <v>287</v>
      </c>
      <c r="R54">
        <f>INT(pomiary[[#This Row],[czujnik4]]+273.15)</f>
        <v>288</v>
      </c>
      <c r="S54">
        <f>INT(pomiary[[#This Row],[czujnik5]]+273.15)</f>
        <v>286</v>
      </c>
      <c r="T54">
        <f>INT(pomiary[[#This Row],[czujnik6]]+273.15)</f>
        <v>287</v>
      </c>
      <c r="U54">
        <f>INT(pomiary[[#This Row],[czujnik7]]+273.15)</f>
        <v>284</v>
      </c>
      <c r="V54">
        <f>INT(pomiary[[#This Row],[czujnik8]]+273.15)</f>
        <v>285</v>
      </c>
      <c r="W54">
        <f>INT(pomiary[[#This Row],[czujnik9]]+273.15)</f>
        <v>286</v>
      </c>
      <c r="X54">
        <f>INT(pomiary[[#This Row],[czujnik10]]+273.15)</f>
        <v>284</v>
      </c>
      <c r="Y54">
        <f>INT(pomiary[[#This Row],[Konkretna]]+273.15)</f>
        <v>283</v>
      </c>
      <c r="Z54">
        <f>MONTH(pomiary[[#This Row],[data]])</f>
        <v>4</v>
      </c>
    </row>
    <row r="55" spans="1:26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HOUR(pomiary[[#This Row],[godzina]])</f>
        <v>8</v>
      </c>
      <c r="N55">
        <f>IF(AND(pomiary[[#This Row],[Konkretna]]&gt;=5, pomiary[[#This Row],[Konkretna]]&lt;=12),1,0)</f>
        <v>1</v>
      </c>
      <c r="O55">
        <f>INT(pomiary[[#This Row],[czujnik1]]+273.15)</f>
        <v>286</v>
      </c>
      <c r="P55">
        <f>INT(pomiary[[#This Row],[czujnik2]]+273.15)</f>
        <v>284</v>
      </c>
      <c r="Q55">
        <f>INT(pomiary[[#This Row],[czujnik3]]+273.15)</f>
        <v>286</v>
      </c>
      <c r="R55">
        <f>INT(pomiary[[#This Row],[czujnik4]]+273.15)</f>
        <v>284</v>
      </c>
      <c r="S55">
        <f>INT(pomiary[[#This Row],[czujnik5]]+273.15)</f>
        <v>284</v>
      </c>
      <c r="T55">
        <f>INT(pomiary[[#This Row],[czujnik6]]+273.15)</f>
        <v>283</v>
      </c>
      <c r="U55">
        <f>INT(pomiary[[#This Row],[czujnik7]]+273.15)</f>
        <v>284</v>
      </c>
      <c r="V55">
        <f>INT(pomiary[[#This Row],[czujnik8]]+273.15)</f>
        <v>288</v>
      </c>
      <c r="W55">
        <f>INT(pomiary[[#This Row],[czujnik9]]+273.15)</f>
        <v>285</v>
      </c>
      <c r="X55">
        <f>INT(pomiary[[#This Row],[czujnik10]]+273.15)</f>
        <v>286</v>
      </c>
      <c r="Y55">
        <f>INT(pomiary[[#This Row],[Konkretna]]+273.15)</f>
        <v>281</v>
      </c>
      <c r="Z55">
        <f>MONTH(pomiary[[#This Row],[data]])</f>
        <v>4</v>
      </c>
    </row>
    <row r="56" spans="1:26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HOUR(pomiary[[#This Row],[godzina]])</f>
        <v>10</v>
      </c>
      <c r="N56">
        <f>IF(AND(pomiary[[#This Row],[Konkretna]]&gt;=5, pomiary[[#This Row],[Konkretna]]&lt;=12),1,0)</f>
        <v>1</v>
      </c>
      <c r="O56">
        <f>INT(pomiary[[#This Row],[czujnik1]]+273.15)</f>
        <v>284</v>
      </c>
      <c r="P56">
        <f>INT(pomiary[[#This Row],[czujnik2]]+273.15)</f>
        <v>285</v>
      </c>
      <c r="Q56">
        <f>INT(pomiary[[#This Row],[czujnik3]]+273.15)</f>
        <v>284</v>
      </c>
      <c r="R56">
        <f>INT(pomiary[[#This Row],[czujnik4]]+273.15)</f>
        <v>288</v>
      </c>
      <c r="S56">
        <f>INT(pomiary[[#This Row],[czujnik5]]+273.15)</f>
        <v>287</v>
      </c>
      <c r="T56">
        <f>INT(pomiary[[#This Row],[czujnik6]]+273.15)</f>
        <v>284</v>
      </c>
      <c r="U56">
        <f>INT(pomiary[[#This Row],[czujnik7]]+273.15)</f>
        <v>286</v>
      </c>
      <c r="V56">
        <f>INT(pomiary[[#This Row],[czujnik8]]+273.15)</f>
        <v>285</v>
      </c>
      <c r="W56">
        <f>INT(pomiary[[#This Row],[czujnik9]]+273.15)</f>
        <v>286</v>
      </c>
      <c r="X56">
        <f>INT(pomiary[[#This Row],[czujnik10]]+273.15)</f>
        <v>288</v>
      </c>
      <c r="Y56">
        <f>INT(pomiary[[#This Row],[Konkretna]]+273.15)</f>
        <v>283</v>
      </c>
      <c r="Z56">
        <f>MONTH(pomiary[[#This Row],[data]])</f>
        <v>5</v>
      </c>
    </row>
    <row r="57" spans="1:26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HOUR(pomiary[[#This Row],[godzina]])</f>
        <v>8</v>
      </c>
      <c r="N57">
        <f>IF(AND(pomiary[[#This Row],[Konkretna]]&gt;=5, pomiary[[#This Row],[Konkretna]]&lt;=12),1,0)</f>
        <v>1</v>
      </c>
      <c r="O57">
        <f>INT(pomiary[[#This Row],[czujnik1]]+273.15)</f>
        <v>286</v>
      </c>
      <c r="P57">
        <f>INT(pomiary[[#This Row],[czujnik2]]+273.15)</f>
        <v>288</v>
      </c>
      <c r="Q57">
        <f>INT(pomiary[[#This Row],[czujnik3]]+273.15)</f>
        <v>288</v>
      </c>
      <c r="R57">
        <f>INT(pomiary[[#This Row],[czujnik4]]+273.15)</f>
        <v>287</v>
      </c>
      <c r="S57">
        <f>INT(pomiary[[#This Row],[czujnik5]]+273.15)</f>
        <v>283</v>
      </c>
      <c r="T57">
        <f>INT(pomiary[[#This Row],[czujnik6]]+273.15)</f>
        <v>287</v>
      </c>
      <c r="U57">
        <f>INT(pomiary[[#This Row],[czujnik7]]+273.15)</f>
        <v>286</v>
      </c>
      <c r="V57">
        <f>INT(pomiary[[#This Row],[czujnik8]]+273.15)</f>
        <v>284</v>
      </c>
      <c r="W57">
        <f>INT(pomiary[[#This Row],[czujnik9]]+273.15)</f>
        <v>286</v>
      </c>
      <c r="X57">
        <f>INT(pomiary[[#This Row],[czujnik10]]+273.15)</f>
        <v>285</v>
      </c>
      <c r="Y57">
        <f>INT(pomiary[[#This Row],[Konkretna]]+273.15)</f>
        <v>281</v>
      </c>
      <c r="Z57">
        <f>MONTH(pomiary[[#This Row],[data]])</f>
        <v>5</v>
      </c>
    </row>
    <row r="58" spans="1:26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HOUR(pomiary[[#This Row],[godzina]])</f>
        <v>7</v>
      </c>
      <c r="N58">
        <f>IF(AND(pomiary[[#This Row],[Konkretna]]&gt;=5, pomiary[[#This Row],[Konkretna]]&lt;=12),1,0)</f>
        <v>1</v>
      </c>
      <c r="O58">
        <f>INT(pomiary[[#This Row],[czujnik1]]+273.15)</f>
        <v>283</v>
      </c>
      <c r="P58">
        <f>INT(pomiary[[#This Row],[czujnik2]]+273.15)</f>
        <v>283</v>
      </c>
      <c r="Q58">
        <f>INT(pomiary[[#This Row],[czujnik3]]+273.15)</f>
        <v>288</v>
      </c>
      <c r="R58">
        <f>INT(pomiary[[#This Row],[czujnik4]]+273.15)</f>
        <v>285</v>
      </c>
      <c r="S58">
        <f>INT(pomiary[[#This Row],[czujnik5]]+273.15)</f>
        <v>284</v>
      </c>
      <c r="T58">
        <f>INT(pomiary[[#This Row],[czujnik6]]+273.15)</f>
        <v>288</v>
      </c>
      <c r="U58">
        <f>INT(pomiary[[#This Row],[czujnik7]]+273.15)</f>
        <v>287</v>
      </c>
      <c r="V58">
        <f>INT(pomiary[[#This Row],[czujnik8]]+273.15)</f>
        <v>287</v>
      </c>
      <c r="W58">
        <f>INT(pomiary[[#This Row],[czujnik9]]+273.15)</f>
        <v>284</v>
      </c>
      <c r="X58">
        <f>INT(pomiary[[#This Row],[czujnik10]]+273.15)</f>
        <v>288</v>
      </c>
      <c r="Y58">
        <f>INT(pomiary[[#This Row],[Konkretna]]+273.15)</f>
        <v>280</v>
      </c>
      <c r="Z58">
        <f>MONTH(pomiary[[#This Row],[data]])</f>
        <v>5</v>
      </c>
    </row>
    <row r="59" spans="1:26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HOUR(pomiary[[#This Row],[godzina]])</f>
        <v>10</v>
      </c>
      <c r="N59">
        <f>IF(AND(pomiary[[#This Row],[Konkretna]]&gt;=5, pomiary[[#This Row],[Konkretna]]&lt;=12),1,0)</f>
        <v>1</v>
      </c>
      <c r="O59">
        <f>INT(pomiary[[#This Row],[czujnik1]]+273.15)</f>
        <v>285</v>
      </c>
      <c r="P59">
        <f>INT(pomiary[[#This Row],[czujnik2]]+273.15)</f>
        <v>285</v>
      </c>
      <c r="Q59">
        <f>INT(pomiary[[#This Row],[czujnik3]]+273.15)</f>
        <v>285</v>
      </c>
      <c r="R59">
        <f>INT(pomiary[[#This Row],[czujnik4]]+273.15)</f>
        <v>288</v>
      </c>
      <c r="S59">
        <f>INT(pomiary[[#This Row],[czujnik5]]+273.15)</f>
        <v>288</v>
      </c>
      <c r="T59">
        <f>INT(pomiary[[#This Row],[czujnik6]]+273.15)</f>
        <v>288</v>
      </c>
      <c r="U59">
        <f>INT(pomiary[[#This Row],[czujnik7]]+273.15)</f>
        <v>285</v>
      </c>
      <c r="V59">
        <f>INT(pomiary[[#This Row],[czujnik8]]+273.15)</f>
        <v>284</v>
      </c>
      <c r="W59">
        <f>INT(pomiary[[#This Row],[czujnik9]]+273.15)</f>
        <v>286</v>
      </c>
      <c r="X59">
        <f>INT(pomiary[[#This Row],[czujnik10]]+273.15)</f>
        <v>283</v>
      </c>
      <c r="Y59">
        <f>INT(pomiary[[#This Row],[Konkretna]]+273.15)</f>
        <v>283</v>
      </c>
      <c r="Z59">
        <f>MONTH(pomiary[[#This Row],[data]])</f>
        <v>5</v>
      </c>
    </row>
    <row r="60" spans="1:26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HOUR(pomiary[[#This Row],[godzina]])</f>
        <v>11</v>
      </c>
      <c r="N60">
        <f>IF(AND(pomiary[[#This Row],[Konkretna]]&gt;=5, pomiary[[#This Row],[Konkretna]]&lt;=12),1,0)</f>
        <v>1</v>
      </c>
      <c r="O60">
        <f>INT(pomiary[[#This Row],[czujnik1]]+273.15)</f>
        <v>287</v>
      </c>
      <c r="P60">
        <f>INT(pomiary[[#This Row],[czujnik2]]+273.15)</f>
        <v>284</v>
      </c>
      <c r="Q60">
        <f>INT(pomiary[[#This Row],[czujnik3]]+273.15)</f>
        <v>287</v>
      </c>
      <c r="R60">
        <f>INT(pomiary[[#This Row],[czujnik4]]+273.15)</f>
        <v>285</v>
      </c>
      <c r="S60">
        <f>INT(pomiary[[#This Row],[czujnik5]]+273.15)</f>
        <v>283</v>
      </c>
      <c r="T60">
        <f>INT(pomiary[[#This Row],[czujnik6]]+273.15)</f>
        <v>288</v>
      </c>
      <c r="U60">
        <f>INT(pomiary[[#This Row],[czujnik7]]+273.15)</f>
        <v>286</v>
      </c>
      <c r="V60">
        <f>INT(pomiary[[#This Row],[czujnik8]]+273.15)</f>
        <v>288</v>
      </c>
      <c r="W60">
        <f>INT(pomiary[[#This Row],[czujnik9]]+273.15)</f>
        <v>285</v>
      </c>
      <c r="X60">
        <f>INT(pomiary[[#This Row],[czujnik10]]+273.15)</f>
        <v>285</v>
      </c>
      <c r="Y60">
        <f>INT(pomiary[[#This Row],[Konkretna]]+273.15)</f>
        <v>284</v>
      </c>
      <c r="Z60">
        <f>MONTH(pomiary[[#This Row],[data]])</f>
        <v>5</v>
      </c>
    </row>
    <row r="61" spans="1:26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HOUR(pomiary[[#This Row],[godzina]])</f>
        <v>10</v>
      </c>
      <c r="N61">
        <f>IF(AND(pomiary[[#This Row],[Konkretna]]&gt;=5, pomiary[[#This Row],[Konkretna]]&lt;=12),1,0)</f>
        <v>1</v>
      </c>
      <c r="O61">
        <f>INT(pomiary[[#This Row],[czujnik1]]+273.15)</f>
        <v>287</v>
      </c>
      <c r="P61">
        <f>INT(pomiary[[#This Row],[czujnik2]]+273.15)</f>
        <v>283</v>
      </c>
      <c r="Q61">
        <f>INT(pomiary[[#This Row],[czujnik3]]+273.15)</f>
        <v>288</v>
      </c>
      <c r="R61">
        <f>INT(pomiary[[#This Row],[czujnik4]]+273.15)</f>
        <v>284</v>
      </c>
      <c r="S61">
        <f>INT(pomiary[[#This Row],[czujnik5]]+273.15)</f>
        <v>284</v>
      </c>
      <c r="T61">
        <f>INT(pomiary[[#This Row],[czujnik6]]+273.15)</f>
        <v>286</v>
      </c>
      <c r="U61">
        <f>INT(pomiary[[#This Row],[czujnik7]]+273.15)</f>
        <v>289</v>
      </c>
      <c r="V61">
        <f>INT(pomiary[[#This Row],[czujnik8]]+273.15)</f>
        <v>288</v>
      </c>
      <c r="W61">
        <f>INT(pomiary[[#This Row],[czujnik9]]+273.15)</f>
        <v>284</v>
      </c>
      <c r="X61">
        <f>INT(pomiary[[#This Row],[czujnik10]]+273.15)</f>
        <v>288</v>
      </c>
      <c r="Y61">
        <f>INT(pomiary[[#This Row],[Konkretna]]+273.15)</f>
        <v>283</v>
      </c>
      <c r="Z61">
        <f>MONTH(pomiary[[#This Row],[data]])</f>
        <v>5</v>
      </c>
    </row>
    <row r="62" spans="1:26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HOUR(pomiary[[#This Row],[godzina]])</f>
        <v>3</v>
      </c>
      <c r="N62">
        <f>IF(AND(pomiary[[#This Row],[Konkretna]]&gt;=5, pomiary[[#This Row],[Konkretna]]&lt;=12),1,0)</f>
        <v>0</v>
      </c>
      <c r="O62">
        <f>INT(pomiary[[#This Row],[czujnik1]]+273.15)</f>
        <v>286</v>
      </c>
      <c r="P62">
        <f>INT(pomiary[[#This Row],[czujnik2]]+273.15)</f>
        <v>286</v>
      </c>
      <c r="Q62">
        <f>INT(pomiary[[#This Row],[czujnik3]]+273.15)</f>
        <v>285</v>
      </c>
      <c r="R62">
        <f>INT(pomiary[[#This Row],[czujnik4]]+273.15)</f>
        <v>289</v>
      </c>
      <c r="S62">
        <f>INT(pomiary[[#This Row],[czujnik5]]+273.15)</f>
        <v>286</v>
      </c>
      <c r="T62">
        <f>INT(pomiary[[#This Row],[czujnik6]]+273.15)</f>
        <v>287</v>
      </c>
      <c r="U62">
        <f>INT(pomiary[[#This Row],[czujnik7]]+273.15)</f>
        <v>288</v>
      </c>
      <c r="V62">
        <f>INT(pomiary[[#This Row],[czujnik8]]+273.15)</f>
        <v>284</v>
      </c>
      <c r="W62">
        <f>INT(pomiary[[#This Row],[czujnik9]]+273.15)</f>
        <v>283</v>
      </c>
      <c r="X62">
        <f>INT(pomiary[[#This Row],[czujnik10]]+273.15)</f>
        <v>286</v>
      </c>
      <c r="Y62">
        <f>INT(pomiary[[#This Row],[Konkretna]]+273.15)</f>
        <v>276</v>
      </c>
      <c r="Z62">
        <f>MONTH(pomiary[[#This Row],[data]])</f>
        <v>5</v>
      </c>
    </row>
    <row r="63" spans="1:26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HOUR(pomiary[[#This Row],[godzina]])</f>
        <v>5</v>
      </c>
      <c r="N63">
        <f>IF(AND(pomiary[[#This Row],[Konkretna]]&gt;=5, pomiary[[#This Row],[Konkretna]]&lt;=12),1,0)</f>
        <v>1</v>
      </c>
      <c r="O63">
        <f>INT(pomiary[[#This Row],[czujnik1]]+273.15)</f>
        <v>285</v>
      </c>
      <c r="P63">
        <f>INT(pomiary[[#This Row],[czujnik2]]+273.15)</f>
        <v>288</v>
      </c>
      <c r="Q63">
        <f>INT(pomiary[[#This Row],[czujnik3]]+273.15)</f>
        <v>287</v>
      </c>
      <c r="R63">
        <f>INT(pomiary[[#This Row],[czujnik4]]+273.15)</f>
        <v>287</v>
      </c>
      <c r="S63">
        <f>INT(pomiary[[#This Row],[czujnik5]]+273.15)</f>
        <v>285</v>
      </c>
      <c r="T63">
        <f>INT(pomiary[[#This Row],[czujnik6]]+273.15)</f>
        <v>288</v>
      </c>
      <c r="U63">
        <f>INT(pomiary[[#This Row],[czujnik7]]+273.15)</f>
        <v>284</v>
      </c>
      <c r="V63">
        <f>INT(pomiary[[#This Row],[czujnik8]]+273.15)</f>
        <v>287</v>
      </c>
      <c r="W63">
        <f>INT(pomiary[[#This Row],[czujnik9]]+273.15)</f>
        <v>288</v>
      </c>
      <c r="X63">
        <f>INT(pomiary[[#This Row],[czujnik10]]+273.15)</f>
        <v>284</v>
      </c>
      <c r="Y63">
        <f>INT(pomiary[[#This Row],[Konkretna]]+273.15)</f>
        <v>278</v>
      </c>
      <c r="Z63">
        <f>MONTH(pomiary[[#This Row],[data]])</f>
        <v>5</v>
      </c>
    </row>
    <row r="64" spans="1:26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HOUR(pomiary[[#This Row],[godzina]])</f>
        <v>5</v>
      </c>
      <c r="N64">
        <f>IF(AND(pomiary[[#This Row],[Konkretna]]&gt;=5, pomiary[[#This Row],[Konkretna]]&lt;=12),1,0)</f>
        <v>1</v>
      </c>
      <c r="O64">
        <f>INT(pomiary[[#This Row],[czujnik1]]+273.15)</f>
        <v>288</v>
      </c>
      <c r="P64">
        <f>INT(pomiary[[#This Row],[czujnik2]]+273.15)</f>
        <v>287</v>
      </c>
      <c r="Q64">
        <f>INT(pomiary[[#This Row],[czujnik3]]+273.15)</f>
        <v>283</v>
      </c>
      <c r="R64">
        <f>INT(pomiary[[#This Row],[czujnik4]]+273.15)</f>
        <v>284</v>
      </c>
      <c r="S64">
        <f>INT(pomiary[[#This Row],[czujnik5]]+273.15)</f>
        <v>288</v>
      </c>
      <c r="T64">
        <f>INT(pomiary[[#This Row],[czujnik6]]+273.15)</f>
        <v>284</v>
      </c>
      <c r="U64">
        <f>INT(pomiary[[#This Row],[czujnik7]]+273.15)</f>
        <v>284</v>
      </c>
      <c r="V64">
        <f>INT(pomiary[[#This Row],[czujnik8]]+273.15)</f>
        <v>288</v>
      </c>
      <c r="W64">
        <f>INT(pomiary[[#This Row],[czujnik9]]+273.15)</f>
        <v>288</v>
      </c>
      <c r="X64">
        <f>INT(pomiary[[#This Row],[czujnik10]]+273.15)</f>
        <v>284</v>
      </c>
      <c r="Y64">
        <f>INT(pomiary[[#This Row],[Konkretna]]+273.15)</f>
        <v>278</v>
      </c>
      <c r="Z64">
        <f>MONTH(pomiary[[#This Row],[data]])</f>
        <v>5</v>
      </c>
    </row>
    <row r="65" spans="1:26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HOUR(pomiary[[#This Row],[godzina]])</f>
        <v>8</v>
      </c>
      <c r="N65">
        <f>IF(AND(pomiary[[#This Row],[Konkretna]]&gt;=5, pomiary[[#This Row],[Konkretna]]&lt;=12),1,0)</f>
        <v>1</v>
      </c>
      <c r="O65">
        <f>INT(pomiary[[#This Row],[czujnik1]]+273.15)</f>
        <v>285</v>
      </c>
      <c r="P65">
        <f>INT(pomiary[[#This Row],[czujnik2]]+273.15)</f>
        <v>287</v>
      </c>
      <c r="Q65">
        <f>INT(pomiary[[#This Row],[czujnik3]]+273.15)</f>
        <v>288</v>
      </c>
      <c r="R65">
        <f>INT(pomiary[[#This Row],[czujnik4]]+273.15)</f>
        <v>285</v>
      </c>
      <c r="S65">
        <f>INT(pomiary[[#This Row],[czujnik5]]+273.15)</f>
        <v>285</v>
      </c>
      <c r="T65">
        <f>INT(pomiary[[#This Row],[czujnik6]]+273.15)</f>
        <v>287</v>
      </c>
      <c r="U65">
        <f>INT(pomiary[[#This Row],[czujnik7]]+273.15)</f>
        <v>285</v>
      </c>
      <c r="V65">
        <f>INT(pomiary[[#This Row],[czujnik8]]+273.15)</f>
        <v>287</v>
      </c>
      <c r="W65">
        <f>INT(pomiary[[#This Row],[czujnik9]]+273.15)</f>
        <v>283</v>
      </c>
      <c r="X65">
        <f>INT(pomiary[[#This Row],[czujnik10]]+273.15)</f>
        <v>287</v>
      </c>
      <c r="Y65">
        <f>INT(pomiary[[#This Row],[Konkretna]]+273.15)</f>
        <v>281</v>
      </c>
      <c r="Z65">
        <f>MONTH(pomiary[[#This Row],[data]])</f>
        <v>5</v>
      </c>
    </row>
    <row r="66" spans="1:26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HOUR(pomiary[[#This Row],[godzina]])</f>
        <v>7</v>
      </c>
      <c r="N66">
        <f>IF(AND(pomiary[[#This Row],[Konkretna]]&gt;=5, pomiary[[#This Row],[Konkretna]]&lt;=12),1,0)</f>
        <v>1</v>
      </c>
      <c r="O66">
        <f>INT(pomiary[[#This Row],[czujnik1]]+273.15)</f>
        <v>288</v>
      </c>
      <c r="P66">
        <f>INT(pomiary[[#This Row],[czujnik2]]+273.15)</f>
        <v>286</v>
      </c>
      <c r="Q66">
        <f>INT(pomiary[[#This Row],[czujnik3]]+273.15)</f>
        <v>286</v>
      </c>
      <c r="R66">
        <f>INT(pomiary[[#This Row],[czujnik4]]+273.15)</f>
        <v>283</v>
      </c>
      <c r="S66">
        <f>INT(pomiary[[#This Row],[czujnik5]]+273.15)</f>
        <v>287</v>
      </c>
      <c r="T66">
        <f>INT(pomiary[[#This Row],[czujnik6]]+273.15)</f>
        <v>284</v>
      </c>
      <c r="U66">
        <f>INT(pomiary[[#This Row],[czujnik7]]+273.15)</f>
        <v>283</v>
      </c>
      <c r="V66">
        <f>INT(pomiary[[#This Row],[czujnik8]]+273.15)</f>
        <v>288</v>
      </c>
      <c r="W66">
        <f>INT(pomiary[[#This Row],[czujnik9]]+273.15)</f>
        <v>285</v>
      </c>
      <c r="X66">
        <f>INT(pomiary[[#This Row],[czujnik10]]+273.15)</f>
        <v>283</v>
      </c>
      <c r="Y66">
        <f>INT(pomiary[[#This Row],[Konkretna]]+273.15)</f>
        <v>280</v>
      </c>
      <c r="Z66">
        <f>MONTH(pomiary[[#This Row],[data]])</f>
        <v>5</v>
      </c>
    </row>
    <row r="67" spans="1:26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HOUR(pomiary[[#This Row],[godzina]])</f>
        <v>5</v>
      </c>
      <c r="N67">
        <f>IF(AND(pomiary[[#This Row],[Konkretna]]&gt;=5, pomiary[[#This Row],[Konkretna]]&lt;=12),1,0)</f>
        <v>1</v>
      </c>
      <c r="O67">
        <f>INT(pomiary[[#This Row],[czujnik1]]+273.15)</f>
        <v>284</v>
      </c>
      <c r="P67">
        <f>INT(pomiary[[#This Row],[czujnik2]]+273.15)</f>
        <v>283</v>
      </c>
      <c r="Q67">
        <f>INT(pomiary[[#This Row],[czujnik3]]+273.15)</f>
        <v>283</v>
      </c>
      <c r="R67">
        <f>INT(pomiary[[#This Row],[czujnik4]]+273.15)</f>
        <v>286</v>
      </c>
      <c r="S67">
        <f>INT(pomiary[[#This Row],[czujnik5]]+273.15)</f>
        <v>287</v>
      </c>
      <c r="T67">
        <f>INT(pomiary[[#This Row],[czujnik6]]+273.15)</f>
        <v>285</v>
      </c>
      <c r="U67">
        <f>INT(pomiary[[#This Row],[czujnik7]]+273.15)</f>
        <v>286</v>
      </c>
      <c r="V67">
        <f>INT(pomiary[[#This Row],[czujnik8]]+273.15)</f>
        <v>288</v>
      </c>
      <c r="W67">
        <f>INT(pomiary[[#This Row],[czujnik9]]+273.15)</f>
        <v>286</v>
      </c>
      <c r="X67">
        <f>INT(pomiary[[#This Row],[czujnik10]]+273.15)</f>
        <v>286</v>
      </c>
      <c r="Y67">
        <f>INT(pomiary[[#This Row],[Konkretna]]+273.15)</f>
        <v>278</v>
      </c>
      <c r="Z67">
        <f>MONTH(pomiary[[#This Row],[data]])</f>
        <v>5</v>
      </c>
    </row>
    <row r="68" spans="1:26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HOUR(pomiary[[#This Row],[godzina]])</f>
        <v>6</v>
      </c>
      <c r="N68">
        <f>IF(AND(pomiary[[#This Row],[Konkretna]]&gt;=5, pomiary[[#This Row],[Konkretna]]&lt;=12),1,0)</f>
        <v>1</v>
      </c>
      <c r="O68">
        <f>INT(pomiary[[#This Row],[czujnik1]]+273.15)</f>
        <v>284</v>
      </c>
      <c r="P68">
        <f>INT(pomiary[[#This Row],[czujnik2]]+273.15)</f>
        <v>284</v>
      </c>
      <c r="Q68">
        <f>INT(pomiary[[#This Row],[czujnik3]]+273.15)</f>
        <v>286</v>
      </c>
      <c r="R68">
        <f>INT(pomiary[[#This Row],[czujnik4]]+273.15)</f>
        <v>289</v>
      </c>
      <c r="S68">
        <f>INT(pomiary[[#This Row],[czujnik5]]+273.15)</f>
        <v>288</v>
      </c>
      <c r="T68">
        <f>INT(pomiary[[#This Row],[czujnik6]]+273.15)</f>
        <v>285</v>
      </c>
      <c r="U68">
        <f>INT(pomiary[[#This Row],[czujnik7]]+273.15)</f>
        <v>286</v>
      </c>
      <c r="V68">
        <f>INT(pomiary[[#This Row],[czujnik8]]+273.15)</f>
        <v>288</v>
      </c>
      <c r="W68">
        <f>INT(pomiary[[#This Row],[czujnik9]]+273.15)</f>
        <v>285</v>
      </c>
      <c r="X68">
        <f>INT(pomiary[[#This Row],[czujnik10]]+273.15)</f>
        <v>288</v>
      </c>
      <c r="Y68">
        <f>INT(pomiary[[#This Row],[Konkretna]]+273.15)</f>
        <v>279</v>
      </c>
      <c r="Z68">
        <f>MONTH(pomiary[[#This Row],[data]])</f>
        <v>5</v>
      </c>
    </row>
    <row r="69" spans="1:26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HOUR(pomiary[[#This Row],[godzina]])</f>
        <v>5</v>
      </c>
      <c r="N69">
        <f>IF(AND(pomiary[[#This Row],[Konkretna]]&gt;=5, pomiary[[#This Row],[Konkretna]]&lt;=12),1,0)</f>
        <v>1</v>
      </c>
      <c r="O69">
        <f>INT(pomiary[[#This Row],[czujnik1]]+273.15)</f>
        <v>283</v>
      </c>
      <c r="P69">
        <f>INT(pomiary[[#This Row],[czujnik2]]+273.15)</f>
        <v>288</v>
      </c>
      <c r="Q69">
        <f>INT(pomiary[[#This Row],[czujnik3]]+273.15)</f>
        <v>284</v>
      </c>
      <c r="R69">
        <f>INT(pomiary[[#This Row],[czujnik4]]+273.15)</f>
        <v>287</v>
      </c>
      <c r="S69">
        <f>INT(pomiary[[#This Row],[czujnik5]]+273.15)</f>
        <v>284</v>
      </c>
      <c r="T69">
        <f>INT(pomiary[[#This Row],[czujnik6]]+273.15)</f>
        <v>284</v>
      </c>
      <c r="U69">
        <f>INT(pomiary[[#This Row],[czujnik7]]+273.15)</f>
        <v>285</v>
      </c>
      <c r="V69">
        <f>INT(pomiary[[#This Row],[czujnik8]]+273.15)</f>
        <v>285</v>
      </c>
      <c r="W69">
        <f>INT(pomiary[[#This Row],[czujnik9]]+273.15)</f>
        <v>288</v>
      </c>
      <c r="X69">
        <f>INT(pomiary[[#This Row],[czujnik10]]+273.15)</f>
        <v>288</v>
      </c>
      <c r="Y69">
        <f>INT(pomiary[[#This Row],[Konkretna]]+273.15)</f>
        <v>278</v>
      </c>
      <c r="Z69">
        <f>MONTH(pomiary[[#This Row],[data]])</f>
        <v>5</v>
      </c>
    </row>
    <row r="70" spans="1:26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HOUR(pomiary[[#This Row],[godzina]])</f>
        <v>10</v>
      </c>
      <c r="N70">
        <f>IF(AND(pomiary[[#This Row],[Konkretna]]&gt;=5, pomiary[[#This Row],[Konkretna]]&lt;=12),1,0)</f>
        <v>1</v>
      </c>
      <c r="O70">
        <f>INT(pomiary[[#This Row],[czujnik1]]+273.15)</f>
        <v>289</v>
      </c>
      <c r="P70">
        <f>INT(pomiary[[#This Row],[czujnik2]]+273.15)</f>
        <v>286</v>
      </c>
      <c r="Q70">
        <f>INT(pomiary[[#This Row],[czujnik3]]+273.15)</f>
        <v>284</v>
      </c>
      <c r="R70">
        <f>INT(pomiary[[#This Row],[czujnik4]]+273.15)</f>
        <v>284</v>
      </c>
      <c r="S70">
        <f>INT(pomiary[[#This Row],[czujnik5]]+273.15)</f>
        <v>286</v>
      </c>
      <c r="T70">
        <f>INT(pomiary[[#This Row],[czujnik6]]+273.15)</f>
        <v>288</v>
      </c>
      <c r="U70">
        <f>INT(pomiary[[#This Row],[czujnik7]]+273.15)</f>
        <v>288</v>
      </c>
      <c r="V70">
        <f>INT(pomiary[[#This Row],[czujnik8]]+273.15)</f>
        <v>285</v>
      </c>
      <c r="W70">
        <f>INT(pomiary[[#This Row],[czujnik9]]+273.15)</f>
        <v>283</v>
      </c>
      <c r="X70">
        <f>INT(pomiary[[#This Row],[czujnik10]]+273.15)</f>
        <v>288</v>
      </c>
      <c r="Y70">
        <f>INT(pomiary[[#This Row],[Konkretna]]+273.15)</f>
        <v>283</v>
      </c>
      <c r="Z70">
        <f>MONTH(pomiary[[#This Row],[data]])</f>
        <v>5</v>
      </c>
    </row>
    <row r="71" spans="1:26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HOUR(pomiary[[#This Row],[godzina]])</f>
        <v>4</v>
      </c>
      <c r="N71">
        <f>IF(AND(pomiary[[#This Row],[Konkretna]]&gt;=5, pomiary[[#This Row],[Konkretna]]&lt;=12),1,0)</f>
        <v>0</v>
      </c>
      <c r="O71">
        <f>INT(pomiary[[#This Row],[czujnik1]]+273.15)</f>
        <v>283</v>
      </c>
      <c r="P71">
        <f>INT(pomiary[[#This Row],[czujnik2]]+273.15)</f>
        <v>287</v>
      </c>
      <c r="Q71">
        <f>INT(pomiary[[#This Row],[czujnik3]]+273.15)</f>
        <v>283</v>
      </c>
      <c r="R71">
        <f>INT(pomiary[[#This Row],[czujnik4]]+273.15)</f>
        <v>286</v>
      </c>
      <c r="S71">
        <f>INT(pomiary[[#This Row],[czujnik5]]+273.15)</f>
        <v>283</v>
      </c>
      <c r="T71">
        <f>INT(pomiary[[#This Row],[czujnik6]]+273.15)</f>
        <v>288</v>
      </c>
      <c r="U71">
        <f>INT(pomiary[[#This Row],[czujnik7]]+273.15)</f>
        <v>287</v>
      </c>
      <c r="V71">
        <f>INT(pomiary[[#This Row],[czujnik8]]+273.15)</f>
        <v>286</v>
      </c>
      <c r="W71">
        <f>INT(pomiary[[#This Row],[czujnik9]]+273.15)</f>
        <v>287</v>
      </c>
      <c r="X71">
        <f>INT(pomiary[[#This Row],[czujnik10]]+273.15)</f>
        <v>287</v>
      </c>
      <c r="Y71">
        <f>INT(pomiary[[#This Row],[Konkretna]]+273.15)</f>
        <v>277</v>
      </c>
      <c r="Z71">
        <f>MONTH(pomiary[[#This Row],[data]])</f>
        <v>5</v>
      </c>
    </row>
    <row r="72" spans="1:26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HOUR(pomiary[[#This Row],[godzina]])</f>
        <v>7</v>
      </c>
      <c r="N72">
        <f>IF(AND(pomiary[[#This Row],[Konkretna]]&gt;=5, pomiary[[#This Row],[Konkretna]]&lt;=12),1,0)</f>
        <v>1</v>
      </c>
      <c r="O72">
        <f>INT(pomiary[[#This Row],[czujnik1]]+273.15)</f>
        <v>287</v>
      </c>
      <c r="P72">
        <f>INT(pomiary[[#This Row],[czujnik2]]+273.15)</f>
        <v>284</v>
      </c>
      <c r="Q72">
        <f>INT(pomiary[[#This Row],[czujnik3]]+273.15)</f>
        <v>284</v>
      </c>
      <c r="R72">
        <f>INT(pomiary[[#This Row],[czujnik4]]+273.15)</f>
        <v>287</v>
      </c>
      <c r="S72">
        <f>INT(pomiary[[#This Row],[czujnik5]]+273.15)</f>
        <v>284</v>
      </c>
      <c r="T72">
        <f>INT(pomiary[[#This Row],[czujnik6]]+273.15)</f>
        <v>283</v>
      </c>
      <c r="U72">
        <f>INT(pomiary[[#This Row],[czujnik7]]+273.15)</f>
        <v>287</v>
      </c>
      <c r="V72">
        <f>INT(pomiary[[#This Row],[czujnik8]]+273.15)</f>
        <v>285</v>
      </c>
      <c r="W72">
        <f>INT(pomiary[[#This Row],[czujnik9]]+273.15)</f>
        <v>285</v>
      </c>
      <c r="X72">
        <f>INT(pomiary[[#This Row],[czujnik10]]+273.15)</f>
        <v>287</v>
      </c>
      <c r="Y72">
        <f>INT(pomiary[[#This Row],[Konkretna]]+273.15)</f>
        <v>280</v>
      </c>
      <c r="Z72">
        <f>MONTH(pomiary[[#This Row],[data]])</f>
        <v>5</v>
      </c>
    </row>
    <row r="73" spans="1:26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HOUR(pomiary[[#This Row],[godzina]])</f>
        <v>9</v>
      </c>
      <c r="N73">
        <f>IF(AND(pomiary[[#This Row],[Konkretna]]&gt;=5, pomiary[[#This Row],[Konkretna]]&lt;=12),1,0)</f>
        <v>1</v>
      </c>
      <c r="O73">
        <f>INT(pomiary[[#This Row],[czujnik1]]+273.15)</f>
        <v>288</v>
      </c>
      <c r="P73">
        <f>INT(pomiary[[#This Row],[czujnik2]]+273.15)</f>
        <v>286</v>
      </c>
      <c r="Q73">
        <f>INT(pomiary[[#This Row],[czujnik3]]+273.15)</f>
        <v>288</v>
      </c>
      <c r="R73">
        <f>INT(pomiary[[#This Row],[czujnik4]]+273.15)</f>
        <v>285</v>
      </c>
      <c r="S73">
        <f>INT(pomiary[[#This Row],[czujnik5]]+273.15)</f>
        <v>283</v>
      </c>
      <c r="T73">
        <f>INT(pomiary[[#This Row],[czujnik6]]+273.15)</f>
        <v>288</v>
      </c>
      <c r="U73">
        <f>INT(pomiary[[#This Row],[czujnik7]]+273.15)</f>
        <v>285</v>
      </c>
      <c r="V73">
        <f>INT(pomiary[[#This Row],[czujnik8]]+273.15)</f>
        <v>286</v>
      </c>
      <c r="W73">
        <f>INT(pomiary[[#This Row],[czujnik9]]+273.15)</f>
        <v>285</v>
      </c>
      <c r="X73">
        <f>INT(pomiary[[#This Row],[czujnik10]]+273.15)</f>
        <v>284</v>
      </c>
      <c r="Y73">
        <f>INT(pomiary[[#This Row],[Konkretna]]+273.15)</f>
        <v>282</v>
      </c>
      <c r="Z73">
        <f>MONTH(pomiary[[#This Row],[data]])</f>
        <v>5</v>
      </c>
    </row>
    <row r="74" spans="1:26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HOUR(pomiary[[#This Row],[godzina]])</f>
        <v>2</v>
      </c>
      <c r="N74">
        <f>IF(AND(pomiary[[#This Row],[Konkretna]]&gt;=5, pomiary[[#This Row],[Konkretna]]&lt;=12),1,0)</f>
        <v>0</v>
      </c>
      <c r="O74">
        <f>INT(pomiary[[#This Row],[czujnik1]]+273.15)</f>
        <v>287</v>
      </c>
      <c r="P74">
        <f>INT(pomiary[[#This Row],[czujnik2]]+273.15)</f>
        <v>285</v>
      </c>
      <c r="Q74">
        <f>INT(pomiary[[#This Row],[czujnik3]]+273.15)</f>
        <v>285</v>
      </c>
      <c r="R74">
        <f>INT(pomiary[[#This Row],[czujnik4]]+273.15)</f>
        <v>283</v>
      </c>
      <c r="S74">
        <f>INT(pomiary[[#This Row],[czujnik5]]+273.15)</f>
        <v>288</v>
      </c>
      <c r="T74">
        <f>INT(pomiary[[#This Row],[czujnik6]]+273.15)</f>
        <v>288</v>
      </c>
      <c r="U74">
        <f>INT(pomiary[[#This Row],[czujnik7]]+273.15)</f>
        <v>288</v>
      </c>
      <c r="V74">
        <f>INT(pomiary[[#This Row],[czujnik8]]+273.15)</f>
        <v>288</v>
      </c>
      <c r="W74">
        <f>INT(pomiary[[#This Row],[czujnik9]]+273.15)</f>
        <v>286</v>
      </c>
      <c r="X74">
        <f>INT(pomiary[[#This Row],[czujnik10]]+273.15)</f>
        <v>288</v>
      </c>
      <c r="Y74">
        <f>INT(pomiary[[#This Row],[Konkretna]]+273.15)</f>
        <v>275</v>
      </c>
      <c r="Z74">
        <f>MONTH(pomiary[[#This Row],[data]])</f>
        <v>5</v>
      </c>
    </row>
    <row r="75" spans="1:26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HOUR(pomiary[[#This Row],[godzina]])</f>
        <v>10</v>
      </c>
      <c r="N75">
        <f>IF(AND(pomiary[[#This Row],[Konkretna]]&gt;=5, pomiary[[#This Row],[Konkretna]]&lt;=12),1,0)</f>
        <v>1</v>
      </c>
      <c r="O75">
        <f>INT(pomiary[[#This Row],[czujnik1]]+273.15)</f>
        <v>292</v>
      </c>
      <c r="P75">
        <f>INT(pomiary[[#This Row],[czujnik2]]+273.15)</f>
        <v>285</v>
      </c>
      <c r="Q75">
        <f>INT(pomiary[[#This Row],[czujnik3]]+273.15)</f>
        <v>284</v>
      </c>
      <c r="R75">
        <f>INT(pomiary[[#This Row],[czujnik4]]+273.15)</f>
        <v>289</v>
      </c>
      <c r="S75">
        <f>INT(pomiary[[#This Row],[czujnik5]]+273.15)</f>
        <v>288</v>
      </c>
      <c r="T75">
        <f>INT(pomiary[[#This Row],[czujnik6]]+273.15)</f>
        <v>290</v>
      </c>
      <c r="U75">
        <f>INT(pomiary[[#This Row],[czujnik7]]+273.15)</f>
        <v>285</v>
      </c>
      <c r="V75">
        <f>INT(pomiary[[#This Row],[czujnik8]]+273.15)</f>
        <v>285</v>
      </c>
      <c r="W75">
        <f>INT(pomiary[[#This Row],[czujnik9]]+273.15)</f>
        <v>286</v>
      </c>
      <c r="X75">
        <f>INT(pomiary[[#This Row],[czujnik10]]+273.15)</f>
        <v>292</v>
      </c>
      <c r="Y75">
        <f>INT(pomiary[[#This Row],[Konkretna]]+273.15)</f>
        <v>283</v>
      </c>
      <c r="Z75">
        <f>MONTH(pomiary[[#This Row],[data]])</f>
        <v>6</v>
      </c>
    </row>
    <row r="76" spans="1:26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HOUR(pomiary[[#This Row],[godzina]])</f>
        <v>2</v>
      </c>
      <c r="N76">
        <f>IF(AND(pomiary[[#This Row],[Konkretna]]&gt;=5, pomiary[[#This Row],[Konkretna]]&lt;=12),1,0)</f>
        <v>0</v>
      </c>
      <c r="O76">
        <f>INT(pomiary[[#This Row],[czujnik1]]+273.15)</f>
        <v>283</v>
      </c>
      <c r="P76">
        <f>INT(pomiary[[#This Row],[czujnik2]]+273.15)</f>
        <v>283</v>
      </c>
      <c r="Q76">
        <f>INT(pomiary[[#This Row],[czujnik3]]+273.15)</f>
        <v>292</v>
      </c>
      <c r="R76">
        <f>INT(pomiary[[#This Row],[czujnik4]]+273.15)</f>
        <v>288</v>
      </c>
      <c r="S76">
        <f>INT(pomiary[[#This Row],[czujnik5]]+273.15)</f>
        <v>291</v>
      </c>
      <c r="T76">
        <f>INT(pomiary[[#This Row],[czujnik6]]+273.15)</f>
        <v>287</v>
      </c>
      <c r="U76">
        <f>INT(pomiary[[#This Row],[czujnik7]]+273.15)</f>
        <v>288</v>
      </c>
      <c r="V76">
        <f>INT(pomiary[[#This Row],[czujnik8]]+273.15)</f>
        <v>285</v>
      </c>
      <c r="W76">
        <f>INT(pomiary[[#This Row],[czujnik9]]+273.15)</f>
        <v>285</v>
      </c>
      <c r="X76">
        <f>INT(pomiary[[#This Row],[czujnik10]]+273.15)</f>
        <v>286</v>
      </c>
      <c r="Y76">
        <f>INT(pomiary[[#This Row],[Konkretna]]+273.15)</f>
        <v>275</v>
      </c>
      <c r="Z76">
        <f>MONTH(pomiary[[#This Row],[data]])</f>
        <v>6</v>
      </c>
    </row>
    <row r="77" spans="1:26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HOUR(pomiary[[#This Row],[godzina]])</f>
        <v>3</v>
      </c>
      <c r="N77">
        <f>IF(AND(pomiary[[#This Row],[Konkretna]]&gt;=5, pomiary[[#This Row],[Konkretna]]&lt;=12),1,0)</f>
        <v>0</v>
      </c>
      <c r="O77">
        <f>INT(pomiary[[#This Row],[czujnik1]]+273.15)</f>
        <v>284</v>
      </c>
      <c r="P77">
        <f>INT(pomiary[[#This Row],[czujnik2]]+273.15)</f>
        <v>288</v>
      </c>
      <c r="Q77">
        <f>INT(pomiary[[#This Row],[czujnik3]]+273.15)</f>
        <v>292</v>
      </c>
      <c r="R77">
        <f>INT(pomiary[[#This Row],[czujnik4]]+273.15)</f>
        <v>283</v>
      </c>
      <c r="S77">
        <f>INT(pomiary[[#This Row],[czujnik5]]+273.15)</f>
        <v>284</v>
      </c>
      <c r="T77">
        <f>INT(pomiary[[#This Row],[czujnik6]]+273.15)</f>
        <v>283</v>
      </c>
      <c r="U77">
        <f>INT(pomiary[[#This Row],[czujnik7]]+273.15)</f>
        <v>290</v>
      </c>
      <c r="V77">
        <f>INT(pomiary[[#This Row],[czujnik8]]+273.15)</f>
        <v>290</v>
      </c>
      <c r="W77">
        <f>INT(pomiary[[#This Row],[czujnik9]]+273.15)</f>
        <v>292</v>
      </c>
      <c r="X77">
        <f>INT(pomiary[[#This Row],[czujnik10]]+273.15)</f>
        <v>285</v>
      </c>
      <c r="Y77">
        <f>INT(pomiary[[#This Row],[Konkretna]]+273.15)</f>
        <v>276</v>
      </c>
      <c r="Z77">
        <f>MONTH(pomiary[[#This Row],[data]])</f>
        <v>6</v>
      </c>
    </row>
    <row r="78" spans="1:26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HOUR(pomiary[[#This Row],[godzina]])</f>
        <v>1</v>
      </c>
      <c r="N78">
        <f>IF(AND(pomiary[[#This Row],[Konkretna]]&gt;=5, pomiary[[#This Row],[Konkretna]]&lt;=12),1,0)</f>
        <v>0</v>
      </c>
      <c r="O78">
        <f>INT(pomiary[[#This Row],[czujnik1]]+273.15)</f>
        <v>287</v>
      </c>
      <c r="P78">
        <f>INT(pomiary[[#This Row],[czujnik2]]+273.15)</f>
        <v>288</v>
      </c>
      <c r="Q78">
        <f>INT(pomiary[[#This Row],[czujnik3]]+273.15)</f>
        <v>284</v>
      </c>
      <c r="R78">
        <f>INT(pomiary[[#This Row],[czujnik4]]+273.15)</f>
        <v>291</v>
      </c>
      <c r="S78">
        <f>INT(pomiary[[#This Row],[czujnik5]]+273.15)</f>
        <v>284</v>
      </c>
      <c r="T78">
        <f>INT(pomiary[[#This Row],[czujnik6]]+273.15)</f>
        <v>287</v>
      </c>
      <c r="U78">
        <f>INT(pomiary[[#This Row],[czujnik7]]+273.15)</f>
        <v>287</v>
      </c>
      <c r="V78">
        <f>INT(pomiary[[#This Row],[czujnik8]]+273.15)</f>
        <v>291</v>
      </c>
      <c r="W78">
        <f>INT(pomiary[[#This Row],[czujnik9]]+273.15)</f>
        <v>288</v>
      </c>
      <c r="X78">
        <f>INT(pomiary[[#This Row],[czujnik10]]+273.15)</f>
        <v>291</v>
      </c>
      <c r="Y78">
        <f>INT(pomiary[[#This Row],[Konkretna]]+273.15)</f>
        <v>274</v>
      </c>
      <c r="Z78">
        <f>MONTH(pomiary[[#This Row],[data]])</f>
        <v>6</v>
      </c>
    </row>
    <row r="79" spans="1:26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HOUR(pomiary[[#This Row],[godzina]])</f>
        <v>4</v>
      </c>
      <c r="N79">
        <f>IF(AND(pomiary[[#This Row],[Konkretna]]&gt;=5, pomiary[[#This Row],[Konkretna]]&lt;=12),1,0)</f>
        <v>0</v>
      </c>
      <c r="O79">
        <f>INT(pomiary[[#This Row],[czujnik1]]+273.15)</f>
        <v>290</v>
      </c>
      <c r="P79">
        <f>INT(pomiary[[#This Row],[czujnik2]]+273.15)</f>
        <v>288</v>
      </c>
      <c r="Q79">
        <f>INT(pomiary[[#This Row],[czujnik3]]+273.15)</f>
        <v>284</v>
      </c>
      <c r="R79">
        <f>INT(pomiary[[#This Row],[czujnik4]]+273.15)</f>
        <v>288</v>
      </c>
      <c r="S79">
        <f>INT(pomiary[[#This Row],[czujnik5]]+273.15)</f>
        <v>289</v>
      </c>
      <c r="T79">
        <f>INT(pomiary[[#This Row],[czujnik6]]+273.15)</f>
        <v>285</v>
      </c>
      <c r="U79">
        <f>INT(pomiary[[#This Row],[czujnik7]]+273.15)</f>
        <v>286</v>
      </c>
      <c r="V79">
        <f>INT(pomiary[[#This Row],[czujnik8]]+273.15)</f>
        <v>287</v>
      </c>
      <c r="W79">
        <f>INT(pomiary[[#This Row],[czujnik9]]+273.15)</f>
        <v>288</v>
      </c>
      <c r="X79">
        <f>INT(pomiary[[#This Row],[czujnik10]]+273.15)</f>
        <v>286</v>
      </c>
      <c r="Y79">
        <f>INT(pomiary[[#This Row],[Konkretna]]+273.15)</f>
        <v>277</v>
      </c>
      <c r="Z79">
        <f>MONTH(pomiary[[#This Row],[data]])</f>
        <v>6</v>
      </c>
    </row>
    <row r="80" spans="1:26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HOUR(pomiary[[#This Row],[godzina]])</f>
        <v>10</v>
      </c>
      <c r="N80">
        <f>IF(AND(pomiary[[#This Row],[Konkretna]]&gt;=5, pomiary[[#This Row],[Konkretna]]&lt;=12),1,0)</f>
        <v>1</v>
      </c>
      <c r="O80">
        <f>INT(pomiary[[#This Row],[czujnik1]]+273.15)</f>
        <v>286</v>
      </c>
      <c r="P80">
        <f>INT(pomiary[[#This Row],[czujnik2]]+273.15)</f>
        <v>285</v>
      </c>
      <c r="Q80">
        <f>INT(pomiary[[#This Row],[czujnik3]]+273.15)</f>
        <v>284</v>
      </c>
      <c r="R80">
        <f>INT(pomiary[[#This Row],[czujnik4]]+273.15)</f>
        <v>284</v>
      </c>
      <c r="S80">
        <f>INT(pomiary[[#This Row],[czujnik5]]+273.15)</f>
        <v>289</v>
      </c>
      <c r="T80">
        <f>INT(pomiary[[#This Row],[czujnik6]]+273.15)</f>
        <v>292</v>
      </c>
      <c r="U80">
        <f>INT(pomiary[[#This Row],[czujnik7]]+273.15)</f>
        <v>290</v>
      </c>
      <c r="V80">
        <f>INT(pomiary[[#This Row],[czujnik8]]+273.15)</f>
        <v>288</v>
      </c>
      <c r="W80">
        <f>INT(pomiary[[#This Row],[czujnik9]]+273.15)</f>
        <v>285</v>
      </c>
      <c r="X80">
        <f>INT(pomiary[[#This Row],[czujnik10]]+273.15)</f>
        <v>289</v>
      </c>
      <c r="Y80">
        <f>INT(pomiary[[#This Row],[Konkretna]]+273.15)</f>
        <v>283</v>
      </c>
      <c r="Z80">
        <f>MONTH(pomiary[[#This Row],[data]])</f>
        <v>6</v>
      </c>
    </row>
    <row r="81" spans="1:26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HOUR(pomiary[[#This Row],[godzina]])</f>
        <v>4</v>
      </c>
      <c r="N81">
        <f>IF(AND(pomiary[[#This Row],[Konkretna]]&gt;=5, pomiary[[#This Row],[Konkretna]]&lt;=12),1,0)</f>
        <v>0</v>
      </c>
      <c r="O81">
        <f>INT(pomiary[[#This Row],[czujnik1]]+273.15)</f>
        <v>283</v>
      </c>
      <c r="P81">
        <f>INT(pomiary[[#This Row],[czujnik2]]+273.15)</f>
        <v>286</v>
      </c>
      <c r="Q81">
        <f>INT(pomiary[[#This Row],[czujnik3]]+273.15)</f>
        <v>284</v>
      </c>
      <c r="R81">
        <f>INT(pomiary[[#This Row],[czujnik4]]+273.15)</f>
        <v>287</v>
      </c>
      <c r="S81">
        <f>INT(pomiary[[#This Row],[czujnik5]]+273.15)</f>
        <v>285</v>
      </c>
      <c r="T81">
        <f>INT(pomiary[[#This Row],[czujnik6]]+273.15)</f>
        <v>289</v>
      </c>
      <c r="U81">
        <f>INT(pomiary[[#This Row],[czujnik7]]+273.15)</f>
        <v>286</v>
      </c>
      <c r="V81">
        <f>INT(pomiary[[#This Row],[czujnik8]]+273.15)</f>
        <v>287</v>
      </c>
      <c r="W81">
        <f>INT(pomiary[[#This Row],[czujnik9]]+273.15)</f>
        <v>283</v>
      </c>
      <c r="X81">
        <f>INT(pomiary[[#This Row],[czujnik10]]+273.15)</f>
        <v>284</v>
      </c>
      <c r="Y81">
        <f>INT(pomiary[[#This Row],[Konkretna]]+273.15)</f>
        <v>277</v>
      </c>
      <c r="Z81">
        <f>MONTH(pomiary[[#This Row],[data]])</f>
        <v>6</v>
      </c>
    </row>
    <row r="82" spans="1:26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HOUR(pomiary[[#This Row],[godzina]])</f>
        <v>11</v>
      </c>
      <c r="N82">
        <f>IF(AND(pomiary[[#This Row],[Konkretna]]&gt;=5, pomiary[[#This Row],[Konkretna]]&lt;=12),1,0)</f>
        <v>1</v>
      </c>
      <c r="O82">
        <f>INT(pomiary[[#This Row],[czujnik1]]+273.15)</f>
        <v>286</v>
      </c>
      <c r="P82">
        <f>INT(pomiary[[#This Row],[czujnik2]]+273.15)</f>
        <v>290</v>
      </c>
      <c r="Q82">
        <f>INT(pomiary[[#This Row],[czujnik3]]+273.15)</f>
        <v>286</v>
      </c>
      <c r="R82">
        <f>INT(pomiary[[#This Row],[czujnik4]]+273.15)</f>
        <v>292</v>
      </c>
      <c r="S82">
        <f>INT(pomiary[[#This Row],[czujnik5]]+273.15)</f>
        <v>290</v>
      </c>
      <c r="T82">
        <f>INT(pomiary[[#This Row],[czujnik6]]+273.15)</f>
        <v>286</v>
      </c>
      <c r="U82">
        <f>INT(pomiary[[#This Row],[czujnik7]]+273.15)</f>
        <v>290</v>
      </c>
      <c r="V82">
        <f>INT(pomiary[[#This Row],[czujnik8]]+273.15)</f>
        <v>291</v>
      </c>
      <c r="W82">
        <f>INT(pomiary[[#This Row],[czujnik9]]+273.15)</f>
        <v>285</v>
      </c>
      <c r="X82">
        <f>INT(pomiary[[#This Row],[czujnik10]]+273.15)</f>
        <v>289</v>
      </c>
      <c r="Y82">
        <f>INT(pomiary[[#This Row],[Konkretna]]+273.15)</f>
        <v>284</v>
      </c>
      <c r="Z82">
        <f>MONTH(pomiary[[#This Row],[data]])</f>
        <v>6</v>
      </c>
    </row>
    <row r="83" spans="1:26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HOUR(pomiary[[#This Row],[godzina]])</f>
        <v>6</v>
      </c>
      <c r="N83">
        <f>IF(AND(pomiary[[#This Row],[Konkretna]]&gt;=5, pomiary[[#This Row],[Konkretna]]&lt;=12),1,0)</f>
        <v>1</v>
      </c>
      <c r="O83">
        <f>INT(pomiary[[#This Row],[czujnik1]]+273.15)</f>
        <v>290</v>
      </c>
      <c r="P83">
        <f>INT(pomiary[[#This Row],[czujnik2]]+273.15)</f>
        <v>291</v>
      </c>
      <c r="Q83">
        <f>INT(pomiary[[#This Row],[czujnik3]]+273.15)</f>
        <v>291</v>
      </c>
      <c r="R83">
        <f>INT(pomiary[[#This Row],[czujnik4]]+273.15)</f>
        <v>291</v>
      </c>
      <c r="S83">
        <f>INT(pomiary[[#This Row],[czujnik5]]+273.15)</f>
        <v>290</v>
      </c>
      <c r="T83">
        <f>INT(pomiary[[#This Row],[czujnik6]]+273.15)</f>
        <v>289</v>
      </c>
      <c r="U83">
        <f>INT(pomiary[[#This Row],[czujnik7]]+273.15)</f>
        <v>287</v>
      </c>
      <c r="V83">
        <f>INT(pomiary[[#This Row],[czujnik8]]+273.15)</f>
        <v>291</v>
      </c>
      <c r="W83">
        <f>INT(pomiary[[#This Row],[czujnik9]]+273.15)</f>
        <v>288</v>
      </c>
      <c r="X83">
        <f>INT(pomiary[[#This Row],[czujnik10]]+273.15)</f>
        <v>283</v>
      </c>
      <c r="Y83">
        <f>INT(pomiary[[#This Row],[Konkretna]]+273.15)</f>
        <v>279</v>
      </c>
      <c r="Z83">
        <f>MONTH(pomiary[[#This Row],[data]])</f>
        <v>6</v>
      </c>
    </row>
    <row r="84" spans="1:26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HOUR(pomiary[[#This Row],[godzina]])</f>
        <v>11</v>
      </c>
      <c r="N84">
        <f>IF(AND(pomiary[[#This Row],[Konkretna]]&gt;=5, pomiary[[#This Row],[Konkretna]]&lt;=12),1,0)</f>
        <v>1</v>
      </c>
      <c r="O84">
        <f>INT(pomiary[[#This Row],[czujnik1]]+273.15)</f>
        <v>284</v>
      </c>
      <c r="P84">
        <f>INT(pomiary[[#This Row],[czujnik2]]+273.15)</f>
        <v>290</v>
      </c>
      <c r="Q84">
        <f>INT(pomiary[[#This Row],[czujnik3]]+273.15)</f>
        <v>285</v>
      </c>
      <c r="R84">
        <f>INT(pomiary[[#This Row],[czujnik4]]+273.15)</f>
        <v>283</v>
      </c>
      <c r="S84">
        <f>INT(pomiary[[#This Row],[czujnik5]]+273.15)</f>
        <v>290</v>
      </c>
      <c r="T84">
        <f>INT(pomiary[[#This Row],[czujnik6]]+273.15)</f>
        <v>291</v>
      </c>
      <c r="U84">
        <f>INT(pomiary[[#This Row],[czujnik7]]+273.15)</f>
        <v>283</v>
      </c>
      <c r="V84">
        <f>INT(pomiary[[#This Row],[czujnik8]]+273.15)</f>
        <v>286</v>
      </c>
      <c r="W84">
        <f>INT(pomiary[[#This Row],[czujnik9]]+273.15)</f>
        <v>285</v>
      </c>
      <c r="X84">
        <f>INT(pomiary[[#This Row],[czujnik10]]+273.15)</f>
        <v>287</v>
      </c>
      <c r="Y84">
        <f>INT(pomiary[[#This Row],[Konkretna]]+273.15)</f>
        <v>284</v>
      </c>
      <c r="Z84">
        <f>MONTH(pomiary[[#This Row],[data]])</f>
        <v>6</v>
      </c>
    </row>
    <row r="85" spans="1:26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HOUR(pomiary[[#This Row],[godzina]])</f>
        <v>2</v>
      </c>
      <c r="N85">
        <f>IF(AND(pomiary[[#This Row],[Konkretna]]&gt;=5, pomiary[[#This Row],[Konkretna]]&lt;=12),1,0)</f>
        <v>0</v>
      </c>
      <c r="O85">
        <f>INT(pomiary[[#This Row],[czujnik1]]+273.15)</f>
        <v>285</v>
      </c>
      <c r="P85">
        <f>INT(pomiary[[#This Row],[czujnik2]]+273.15)</f>
        <v>286</v>
      </c>
      <c r="Q85">
        <f>INT(pomiary[[#This Row],[czujnik3]]+273.15)</f>
        <v>285</v>
      </c>
      <c r="R85">
        <f>INT(pomiary[[#This Row],[czujnik4]]+273.15)</f>
        <v>288</v>
      </c>
      <c r="S85">
        <f>INT(pomiary[[#This Row],[czujnik5]]+273.15)</f>
        <v>293</v>
      </c>
      <c r="T85">
        <f>INT(pomiary[[#This Row],[czujnik6]]+273.15)</f>
        <v>292</v>
      </c>
      <c r="U85">
        <f>INT(pomiary[[#This Row],[czujnik7]]+273.15)</f>
        <v>284</v>
      </c>
      <c r="V85">
        <f>INT(pomiary[[#This Row],[czujnik8]]+273.15)</f>
        <v>287</v>
      </c>
      <c r="W85">
        <f>INT(pomiary[[#This Row],[czujnik9]]+273.15)</f>
        <v>288</v>
      </c>
      <c r="X85">
        <f>INT(pomiary[[#This Row],[czujnik10]]+273.15)</f>
        <v>285</v>
      </c>
      <c r="Y85">
        <f>INT(pomiary[[#This Row],[Konkretna]]+273.15)</f>
        <v>275</v>
      </c>
      <c r="Z85">
        <f>MONTH(pomiary[[#This Row],[data]])</f>
        <v>6</v>
      </c>
    </row>
    <row r="86" spans="1:26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HOUR(pomiary[[#This Row],[godzina]])</f>
        <v>9</v>
      </c>
      <c r="N86">
        <f>IF(AND(pomiary[[#This Row],[Konkretna]]&gt;=5, pomiary[[#This Row],[Konkretna]]&lt;=12),1,0)</f>
        <v>1</v>
      </c>
      <c r="O86">
        <f>INT(pomiary[[#This Row],[czujnik1]]+273.15)</f>
        <v>286</v>
      </c>
      <c r="P86">
        <f>INT(pomiary[[#This Row],[czujnik2]]+273.15)</f>
        <v>290</v>
      </c>
      <c r="Q86">
        <f>INT(pomiary[[#This Row],[czujnik3]]+273.15)</f>
        <v>292</v>
      </c>
      <c r="R86">
        <f>INT(pomiary[[#This Row],[czujnik4]]+273.15)</f>
        <v>283</v>
      </c>
      <c r="S86">
        <f>INT(pomiary[[#This Row],[czujnik5]]+273.15)</f>
        <v>284</v>
      </c>
      <c r="T86">
        <f>INT(pomiary[[#This Row],[czujnik6]]+273.15)</f>
        <v>284</v>
      </c>
      <c r="U86">
        <f>INT(pomiary[[#This Row],[czujnik7]]+273.15)</f>
        <v>287</v>
      </c>
      <c r="V86">
        <f>INT(pomiary[[#This Row],[czujnik8]]+273.15)</f>
        <v>290</v>
      </c>
      <c r="W86">
        <f>INT(pomiary[[#This Row],[czujnik9]]+273.15)</f>
        <v>291</v>
      </c>
      <c r="X86">
        <f>INT(pomiary[[#This Row],[czujnik10]]+273.15)</f>
        <v>288</v>
      </c>
      <c r="Y86">
        <f>INT(pomiary[[#This Row],[Konkretna]]+273.15)</f>
        <v>282</v>
      </c>
      <c r="Z86">
        <f>MONTH(pomiary[[#This Row],[data]])</f>
        <v>6</v>
      </c>
    </row>
    <row r="87" spans="1:26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HOUR(pomiary[[#This Row],[godzina]])</f>
        <v>11</v>
      </c>
      <c r="N87">
        <f>IF(AND(pomiary[[#This Row],[Konkretna]]&gt;=5, pomiary[[#This Row],[Konkretna]]&lt;=12),1,0)</f>
        <v>1</v>
      </c>
      <c r="O87">
        <f>INT(pomiary[[#This Row],[czujnik1]]+273.15)</f>
        <v>292</v>
      </c>
      <c r="P87">
        <f>INT(pomiary[[#This Row],[czujnik2]]+273.15)</f>
        <v>286</v>
      </c>
      <c r="Q87">
        <f>INT(pomiary[[#This Row],[czujnik3]]+273.15)</f>
        <v>287</v>
      </c>
      <c r="R87">
        <f>INT(pomiary[[#This Row],[czujnik4]]+273.15)</f>
        <v>284</v>
      </c>
      <c r="S87">
        <f>INT(pomiary[[#This Row],[czujnik5]]+273.15)</f>
        <v>292</v>
      </c>
      <c r="T87">
        <f>INT(pomiary[[#This Row],[czujnik6]]+273.15)</f>
        <v>288</v>
      </c>
      <c r="U87">
        <f>INT(pomiary[[#This Row],[czujnik7]]+273.15)</f>
        <v>284</v>
      </c>
      <c r="V87">
        <f>INT(pomiary[[#This Row],[czujnik8]]+273.15)</f>
        <v>290</v>
      </c>
      <c r="W87">
        <f>INT(pomiary[[#This Row],[czujnik9]]+273.15)</f>
        <v>284</v>
      </c>
      <c r="X87">
        <f>INT(pomiary[[#This Row],[czujnik10]]+273.15)</f>
        <v>287</v>
      </c>
      <c r="Y87">
        <f>INT(pomiary[[#This Row],[Konkretna]]+273.15)</f>
        <v>284</v>
      </c>
      <c r="Z87">
        <f>MONTH(pomiary[[#This Row],[data]])</f>
        <v>6</v>
      </c>
    </row>
    <row r="88" spans="1:26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HOUR(pomiary[[#This Row],[godzina]])</f>
        <v>0</v>
      </c>
      <c r="N88">
        <f>IF(AND(pomiary[[#This Row],[Konkretna]]&gt;=5, pomiary[[#This Row],[Konkretna]]&lt;=12),1,0)</f>
        <v>0</v>
      </c>
      <c r="O88">
        <f>INT(pomiary[[#This Row],[czujnik1]]+273.15)</f>
        <v>290</v>
      </c>
      <c r="P88">
        <f>INT(pomiary[[#This Row],[czujnik2]]+273.15)</f>
        <v>286</v>
      </c>
      <c r="Q88">
        <f>INT(pomiary[[#This Row],[czujnik3]]+273.15)</f>
        <v>289</v>
      </c>
      <c r="R88">
        <f>INT(pomiary[[#This Row],[czujnik4]]+273.15)</f>
        <v>292</v>
      </c>
      <c r="S88">
        <f>INT(pomiary[[#This Row],[czujnik5]]+273.15)</f>
        <v>287</v>
      </c>
      <c r="T88">
        <f>INT(pomiary[[#This Row],[czujnik6]]+273.15)</f>
        <v>283</v>
      </c>
      <c r="U88">
        <f>INT(pomiary[[#This Row],[czujnik7]]+273.15)</f>
        <v>287</v>
      </c>
      <c r="V88">
        <f>INT(pomiary[[#This Row],[czujnik8]]+273.15)</f>
        <v>288</v>
      </c>
      <c r="W88">
        <f>INT(pomiary[[#This Row],[czujnik9]]+273.15)</f>
        <v>288</v>
      </c>
      <c r="X88">
        <f>INT(pomiary[[#This Row],[czujnik10]]+273.15)</f>
        <v>292</v>
      </c>
      <c r="Y88">
        <f>INT(pomiary[[#This Row],[Konkretna]]+273.15)</f>
        <v>273</v>
      </c>
      <c r="Z88">
        <f>MONTH(pomiary[[#This Row],[data]])</f>
        <v>6</v>
      </c>
    </row>
    <row r="89" spans="1:26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HOUR(pomiary[[#This Row],[godzina]])</f>
        <v>4</v>
      </c>
      <c r="N89">
        <f>IF(AND(pomiary[[#This Row],[Konkretna]]&gt;=5, pomiary[[#This Row],[Konkretna]]&lt;=12),1,0)</f>
        <v>0</v>
      </c>
      <c r="O89">
        <f>INT(pomiary[[#This Row],[czujnik1]]+273.15)</f>
        <v>288</v>
      </c>
      <c r="P89">
        <f>INT(pomiary[[#This Row],[czujnik2]]+273.15)</f>
        <v>291</v>
      </c>
      <c r="Q89">
        <f>INT(pomiary[[#This Row],[czujnik3]]+273.15)</f>
        <v>291</v>
      </c>
      <c r="R89">
        <f>INT(pomiary[[#This Row],[czujnik4]]+273.15)</f>
        <v>283</v>
      </c>
      <c r="S89">
        <f>INT(pomiary[[#This Row],[czujnik5]]+273.15)</f>
        <v>289</v>
      </c>
      <c r="T89">
        <f>INT(pomiary[[#This Row],[czujnik6]]+273.15)</f>
        <v>289</v>
      </c>
      <c r="U89">
        <f>INT(pomiary[[#This Row],[czujnik7]]+273.15)</f>
        <v>291</v>
      </c>
      <c r="V89">
        <f>INT(pomiary[[#This Row],[czujnik8]]+273.15)</f>
        <v>284</v>
      </c>
      <c r="W89">
        <f>INT(pomiary[[#This Row],[czujnik9]]+273.15)</f>
        <v>283</v>
      </c>
      <c r="X89">
        <f>INT(pomiary[[#This Row],[czujnik10]]+273.15)</f>
        <v>290</v>
      </c>
      <c r="Y89">
        <f>INT(pomiary[[#This Row],[Konkretna]]+273.15)</f>
        <v>277</v>
      </c>
      <c r="Z89">
        <f>MONTH(pomiary[[#This Row],[data]])</f>
        <v>6</v>
      </c>
    </row>
    <row r="90" spans="1:26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HOUR(pomiary[[#This Row],[godzina]])</f>
        <v>7</v>
      </c>
      <c r="N90">
        <f>IF(AND(pomiary[[#This Row],[Konkretna]]&gt;=5, pomiary[[#This Row],[Konkretna]]&lt;=12),1,0)</f>
        <v>1</v>
      </c>
      <c r="O90">
        <f>INT(pomiary[[#This Row],[czujnik1]]+273.15)</f>
        <v>288</v>
      </c>
      <c r="P90">
        <f>INT(pomiary[[#This Row],[czujnik2]]+273.15)</f>
        <v>289</v>
      </c>
      <c r="Q90">
        <f>INT(pomiary[[#This Row],[czujnik3]]+273.15)</f>
        <v>283</v>
      </c>
      <c r="R90">
        <f>INT(pomiary[[#This Row],[czujnik4]]+273.15)</f>
        <v>286</v>
      </c>
      <c r="S90">
        <f>INT(pomiary[[#This Row],[czujnik5]]+273.15)</f>
        <v>284</v>
      </c>
      <c r="T90">
        <f>INT(pomiary[[#This Row],[czujnik6]]+273.15)</f>
        <v>290</v>
      </c>
      <c r="U90">
        <f>INT(pomiary[[#This Row],[czujnik7]]+273.15)</f>
        <v>286</v>
      </c>
      <c r="V90">
        <f>INT(pomiary[[#This Row],[czujnik8]]+273.15)</f>
        <v>290</v>
      </c>
      <c r="W90">
        <f>INT(pomiary[[#This Row],[czujnik9]]+273.15)</f>
        <v>287</v>
      </c>
      <c r="X90">
        <f>INT(pomiary[[#This Row],[czujnik10]]+273.15)</f>
        <v>285</v>
      </c>
      <c r="Y90">
        <f>INT(pomiary[[#This Row],[Konkretna]]+273.15)</f>
        <v>280</v>
      </c>
      <c r="Z90">
        <f>MONTH(pomiary[[#This Row],[data]])</f>
        <v>6</v>
      </c>
    </row>
    <row r="91" spans="1:26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HOUR(pomiary[[#This Row],[godzina]])</f>
        <v>9</v>
      </c>
      <c r="N91">
        <f>IF(AND(pomiary[[#This Row],[Konkretna]]&gt;=5, pomiary[[#This Row],[Konkretna]]&lt;=12),1,0)</f>
        <v>1</v>
      </c>
      <c r="O91">
        <f>INT(pomiary[[#This Row],[czujnik1]]+273.15)</f>
        <v>285</v>
      </c>
      <c r="P91">
        <f>INT(pomiary[[#This Row],[czujnik2]]+273.15)</f>
        <v>287</v>
      </c>
      <c r="Q91">
        <f>INT(pomiary[[#This Row],[czujnik3]]+273.15)</f>
        <v>293</v>
      </c>
      <c r="R91">
        <f>INT(pomiary[[#This Row],[czujnik4]]+273.15)</f>
        <v>292</v>
      </c>
      <c r="S91">
        <f>INT(pomiary[[#This Row],[czujnik5]]+273.15)</f>
        <v>285</v>
      </c>
      <c r="T91">
        <f>INT(pomiary[[#This Row],[czujnik6]]+273.15)</f>
        <v>287</v>
      </c>
      <c r="U91">
        <f>INT(pomiary[[#This Row],[czujnik7]]+273.15)</f>
        <v>290</v>
      </c>
      <c r="V91">
        <f>INT(pomiary[[#This Row],[czujnik8]]+273.15)</f>
        <v>285</v>
      </c>
      <c r="W91">
        <f>INT(pomiary[[#This Row],[czujnik9]]+273.15)</f>
        <v>285</v>
      </c>
      <c r="X91">
        <f>INT(pomiary[[#This Row],[czujnik10]]+273.15)</f>
        <v>285</v>
      </c>
      <c r="Y91">
        <f>INT(pomiary[[#This Row],[Konkretna]]+273.15)</f>
        <v>282</v>
      </c>
      <c r="Z91">
        <f>MONTH(pomiary[[#This Row],[data]])</f>
        <v>6</v>
      </c>
    </row>
    <row r="92" spans="1:26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HOUR(pomiary[[#This Row],[godzina]])</f>
        <v>6</v>
      </c>
      <c r="N92">
        <f>IF(AND(pomiary[[#This Row],[Konkretna]]&gt;=5, pomiary[[#This Row],[Konkretna]]&lt;=12),1,0)</f>
        <v>1</v>
      </c>
      <c r="O92">
        <f>INT(pomiary[[#This Row],[czujnik1]]+273.15)</f>
        <v>289</v>
      </c>
      <c r="P92">
        <f>INT(pomiary[[#This Row],[czujnik2]]+273.15)</f>
        <v>283</v>
      </c>
      <c r="Q92">
        <f>INT(pomiary[[#This Row],[czujnik3]]+273.15)</f>
        <v>290</v>
      </c>
      <c r="R92">
        <f>INT(pomiary[[#This Row],[czujnik4]]+273.15)</f>
        <v>292</v>
      </c>
      <c r="S92">
        <f>INT(pomiary[[#This Row],[czujnik5]]+273.15)</f>
        <v>290</v>
      </c>
      <c r="T92">
        <f>INT(pomiary[[#This Row],[czujnik6]]+273.15)</f>
        <v>289</v>
      </c>
      <c r="U92">
        <f>INT(pomiary[[#This Row],[czujnik7]]+273.15)</f>
        <v>288</v>
      </c>
      <c r="V92">
        <f>INT(pomiary[[#This Row],[czujnik8]]+273.15)</f>
        <v>283</v>
      </c>
      <c r="W92">
        <f>INT(pomiary[[#This Row],[czujnik9]]+273.15)</f>
        <v>283</v>
      </c>
      <c r="X92">
        <f>INT(pomiary[[#This Row],[czujnik10]]+273.15)</f>
        <v>285</v>
      </c>
      <c r="Y92">
        <f>INT(pomiary[[#This Row],[Konkretna]]+273.15)</f>
        <v>279</v>
      </c>
      <c r="Z92">
        <f>MONTH(pomiary[[#This Row],[data]])</f>
        <v>6</v>
      </c>
    </row>
    <row r="93" spans="1:26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HOUR(pomiary[[#This Row],[godzina]])</f>
        <v>2</v>
      </c>
      <c r="N93">
        <f>IF(AND(pomiary[[#This Row],[Konkretna]]&gt;=5, pomiary[[#This Row],[Konkretna]]&lt;=12),1,0)</f>
        <v>0</v>
      </c>
      <c r="O93">
        <f>INT(pomiary[[#This Row],[czujnik1]]+273.15)</f>
        <v>289</v>
      </c>
      <c r="P93">
        <f>INT(pomiary[[#This Row],[czujnik2]]+273.15)</f>
        <v>285</v>
      </c>
      <c r="Q93">
        <f>INT(pomiary[[#This Row],[czujnik3]]+273.15)</f>
        <v>291</v>
      </c>
      <c r="R93">
        <f>INT(pomiary[[#This Row],[czujnik4]]+273.15)</f>
        <v>284</v>
      </c>
      <c r="S93">
        <f>INT(pomiary[[#This Row],[czujnik5]]+273.15)</f>
        <v>288</v>
      </c>
      <c r="T93">
        <f>INT(pomiary[[#This Row],[czujnik6]]+273.15)</f>
        <v>291</v>
      </c>
      <c r="U93">
        <f>INT(pomiary[[#This Row],[czujnik7]]+273.15)</f>
        <v>285</v>
      </c>
      <c r="V93">
        <f>INT(pomiary[[#This Row],[czujnik8]]+273.15)</f>
        <v>291</v>
      </c>
      <c r="W93">
        <f>INT(pomiary[[#This Row],[czujnik9]]+273.15)</f>
        <v>287</v>
      </c>
      <c r="X93">
        <f>INT(pomiary[[#This Row],[czujnik10]]+273.15)</f>
        <v>289</v>
      </c>
      <c r="Y93">
        <f>INT(pomiary[[#This Row],[Konkretna]]+273.15)</f>
        <v>275</v>
      </c>
      <c r="Z93">
        <f>MONTH(pomiary[[#This Row],[data]])</f>
        <v>6</v>
      </c>
    </row>
    <row r="94" spans="1:26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HOUR(pomiary[[#This Row],[godzina]])</f>
        <v>4</v>
      </c>
      <c r="N94">
        <f>IF(AND(pomiary[[#This Row],[Konkretna]]&gt;=5, pomiary[[#This Row],[Konkretna]]&lt;=12),1,0)</f>
        <v>0</v>
      </c>
      <c r="O94">
        <f>INT(pomiary[[#This Row],[czujnik1]]+273.15)</f>
        <v>292</v>
      </c>
      <c r="P94">
        <f>INT(pomiary[[#This Row],[czujnik2]]+273.15)</f>
        <v>292</v>
      </c>
      <c r="Q94">
        <f>INT(pomiary[[#This Row],[czujnik3]]+273.15)</f>
        <v>285</v>
      </c>
      <c r="R94">
        <f>INT(pomiary[[#This Row],[czujnik4]]+273.15)</f>
        <v>289</v>
      </c>
      <c r="S94">
        <f>INT(pomiary[[#This Row],[czujnik5]]+273.15)</f>
        <v>286</v>
      </c>
      <c r="T94">
        <f>INT(pomiary[[#This Row],[czujnik6]]+273.15)</f>
        <v>293</v>
      </c>
      <c r="U94">
        <f>INT(pomiary[[#This Row],[czujnik7]]+273.15)</f>
        <v>292</v>
      </c>
      <c r="V94">
        <f>INT(pomiary[[#This Row],[czujnik8]]+273.15)</f>
        <v>288</v>
      </c>
      <c r="W94">
        <f>INT(pomiary[[#This Row],[czujnik9]]+273.15)</f>
        <v>288</v>
      </c>
      <c r="X94">
        <f>INT(pomiary[[#This Row],[czujnik10]]+273.15)</f>
        <v>286</v>
      </c>
      <c r="Y94">
        <f>INT(pomiary[[#This Row],[Konkretna]]+273.15)</f>
        <v>277</v>
      </c>
      <c r="Z94">
        <f>MONTH(pomiary[[#This Row],[data]])</f>
        <v>6</v>
      </c>
    </row>
    <row r="95" spans="1:26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HOUR(pomiary[[#This Row],[godzina]])</f>
        <v>8</v>
      </c>
      <c r="N95">
        <f>IF(AND(pomiary[[#This Row],[Konkretna]]&gt;=5, pomiary[[#This Row],[Konkretna]]&lt;=12),1,0)</f>
        <v>1</v>
      </c>
      <c r="O95">
        <f>INT(pomiary[[#This Row],[czujnik1]]+273.15)</f>
        <v>287</v>
      </c>
      <c r="P95">
        <f>INT(pomiary[[#This Row],[czujnik2]]+273.15)</f>
        <v>284</v>
      </c>
      <c r="Q95">
        <f>INT(pomiary[[#This Row],[czujnik3]]+273.15)</f>
        <v>286</v>
      </c>
      <c r="R95">
        <f>INT(pomiary[[#This Row],[czujnik4]]+273.15)</f>
        <v>291</v>
      </c>
      <c r="S95">
        <f>INT(pomiary[[#This Row],[czujnik5]]+273.15)</f>
        <v>291</v>
      </c>
      <c r="T95">
        <f>INT(pomiary[[#This Row],[czujnik6]]+273.15)</f>
        <v>285</v>
      </c>
      <c r="U95">
        <f>INT(pomiary[[#This Row],[czujnik7]]+273.15)</f>
        <v>289</v>
      </c>
      <c r="V95">
        <f>INT(pomiary[[#This Row],[czujnik8]]+273.15)</f>
        <v>283</v>
      </c>
      <c r="W95">
        <f>INT(pomiary[[#This Row],[czujnik9]]+273.15)</f>
        <v>291</v>
      </c>
      <c r="X95">
        <f>INT(pomiary[[#This Row],[czujnik10]]+273.15)</f>
        <v>287</v>
      </c>
      <c r="Y95">
        <f>INT(pomiary[[#This Row],[Konkretna]]+273.15)</f>
        <v>281</v>
      </c>
      <c r="Z95">
        <f>MONTH(pomiary[[#This Row],[data]])</f>
        <v>6</v>
      </c>
    </row>
    <row r="96" spans="1:26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HOUR(pomiary[[#This Row],[godzina]])</f>
        <v>8</v>
      </c>
      <c r="N96">
        <f>IF(AND(pomiary[[#This Row],[Konkretna]]&gt;=5, pomiary[[#This Row],[Konkretna]]&lt;=12),1,0)</f>
        <v>1</v>
      </c>
      <c r="O96">
        <f>INT(pomiary[[#This Row],[czujnik1]]+273.15)</f>
        <v>284</v>
      </c>
      <c r="P96">
        <f>INT(pomiary[[#This Row],[czujnik2]]+273.15)</f>
        <v>284</v>
      </c>
      <c r="Q96">
        <f>INT(pomiary[[#This Row],[czujnik3]]+273.15)</f>
        <v>285</v>
      </c>
      <c r="R96">
        <f>INT(pomiary[[#This Row],[czujnik4]]+273.15)</f>
        <v>289</v>
      </c>
      <c r="S96">
        <f>INT(pomiary[[#This Row],[czujnik5]]+273.15)</f>
        <v>284</v>
      </c>
      <c r="T96">
        <f>INT(pomiary[[#This Row],[czujnik6]]+273.15)</f>
        <v>292</v>
      </c>
      <c r="U96">
        <f>INT(pomiary[[#This Row],[czujnik7]]+273.15)</f>
        <v>285</v>
      </c>
      <c r="V96">
        <f>INT(pomiary[[#This Row],[czujnik8]]+273.15)</f>
        <v>284</v>
      </c>
      <c r="W96">
        <f>INT(pomiary[[#This Row],[czujnik9]]+273.15)</f>
        <v>287</v>
      </c>
      <c r="X96">
        <f>INT(pomiary[[#This Row],[czujnik10]]+273.15)</f>
        <v>287</v>
      </c>
      <c r="Y96">
        <f>INT(pomiary[[#This Row],[Konkretna]]+273.15)</f>
        <v>281</v>
      </c>
      <c r="Z96">
        <f>MONTH(pomiary[[#This Row],[data]])</f>
        <v>6</v>
      </c>
    </row>
    <row r="97" spans="1:26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HOUR(pomiary[[#This Row],[godzina]])</f>
        <v>12</v>
      </c>
      <c r="N97">
        <f>IF(AND(pomiary[[#This Row],[Konkretna]]&gt;=5, pomiary[[#This Row],[Konkretna]]&lt;=12),1,0)</f>
        <v>1</v>
      </c>
      <c r="O97">
        <f>INT(pomiary[[#This Row],[czujnik1]]+273.15)</f>
        <v>283</v>
      </c>
      <c r="P97">
        <f>INT(pomiary[[#This Row],[czujnik2]]+273.15)</f>
        <v>284</v>
      </c>
      <c r="Q97">
        <f>INT(pomiary[[#This Row],[czujnik3]]+273.15)</f>
        <v>290</v>
      </c>
      <c r="R97">
        <f>INT(pomiary[[#This Row],[czujnik4]]+273.15)</f>
        <v>286</v>
      </c>
      <c r="S97">
        <f>INT(pomiary[[#This Row],[czujnik5]]+273.15)</f>
        <v>289</v>
      </c>
      <c r="T97">
        <f>INT(pomiary[[#This Row],[czujnik6]]+273.15)</f>
        <v>285</v>
      </c>
      <c r="U97">
        <f>INT(pomiary[[#This Row],[czujnik7]]+273.15)</f>
        <v>284</v>
      </c>
      <c r="V97">
        <f>INT(pomiary[[#This Row],[czujnik8]]+273.15)</f>
        <v>289</v>
      </c>
      <c r="W97">
        <f>INT(pomiary[[#This Row],[czujnik9]]+273.15)</f>
        <v>285</v>
      </c>
      <c r="X97">
        <f>INT(pomiary[[#This Row],[czujnik10]]+273.15)</f>
        <v>284</v>
      </c>
      <c r="Y97">
        <f>INT(pomiary[[#This Row],[Konkretna]]+273.15)</f>
        <v>285</v>
      </c>
      <c r="Z97">
        <f>MONTH(pomiary[[#This Row],[data]])</f>
        <v>6</v>
      </c>
    </row>
    <row r="98" spans="1:26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HOUR(pomiary[[#This Row],[godzina]])</f>
        <v>1</v>
      </c>
      <c r="N98">
        <f>IF(AND(pomiary[[#This Row],[Konkretna]]&gt;=5, pomiary[[#This Row],[Konkretna]]&lt;=12),1,0)</f>
        <v>0</v>
      </c>
      <c r="O98">
        <f>INT(pomiary[[#This Row],[czujnik1]]+273.15)</f>
        <v>288</v>
      </c>
      <c r="P98">
        <f>INT(pomiary[[#This Row],[czujnik2]]+273.15)</f>
        <v>290</v>
      </c>
      <c r="Q98">
        <f>INT(pomiary[[#This Row],[czujnik3]]+273.15)</f>
        <v>285</v>
      </c>
      <c r="R98">
        <f>INT(pomiary[[#This Row],[czujnik4]]+273.15)</f>
        <v>283</v>
      </c>
      <c r="S98">
        <f>INT(pomiary[[#This Row],[czujnik5]]+273.15)</f>
        <v>286</v>
      </c>
      <c r="T98">
        <f>INT(pomiary[[#This Row],[czujnik6]]+273.15)</f>
        <v>286</v>
      </c>
      <c r="U98">
        <f>INT(pomiary[[#This Row],[czujnik7]]+273.15)</f>
        <v>284</v>
      </c>
      <c r="V98">
        <f>INT(pomiary[[#This Row],[czujnik8]]+273.15)</f>
        <v>283</v>
      </c>
      <c r="W98">
        <f>INT(pomiary[[#This Row],[czujnik9]]+273.15)</f>
        <v>284</v>
      </c>
      <c r="X98">
        <f>INT(pomiary[[#This Row],[czujnik10]]+273.15)</f>
        <v>291</v>
      </c>
      <c r="Y98">
        <f>INT(pomiary[[#This Row],[Konkretna]]+273.15)</f>
        <v>274</v>
      </c>
      <c r="Z98">
        <f>MONTH(pomiary[[#This Row],[data]])</f>
        <v>6</v>
      </c>
    </row>
    <row r="99" spans="1:26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HOUR(pomiary[[#This Row],[godzina]])</f>
        <v>5</v>
      </c>
      <c r="N99">
        <f>IF(AND(pomiary[[#This Row],[Konkretna]]&gt;=5, pomiary[[#This Row],[Konkretna]]&lt;=12),1,0)</f>
        <v>1</v>
      </c>
      <c r="O99">
        <f>INT(pomiary[[#This Row],[czujnik1]]+273.15)</f>
        <v>295</v>
      </c>
      <c r="P99">
        <f>INT(pomiary[[#This Row],[czujnik2]]+273.15)</f>
        <v>298</v>
      </c>
      <c r="Q99">
        <f>INT(pomiary[[#This Row],[czujnik3]]+273.15)</f>
        <v>296</v>
      </c>
      <c r="R99">
        <f>INT(pomiary[[#This Row],[czujnik4]]+273.15)</f>
        <v>294</v>
      </c>
      <c r="S99">
        <f>INT(pomiary[[#This Row],[czujnik5]]+273.15)</f>
        <v>296</v>
      </c>
      <c r="T99">
        <f>INT(pomiary[[#This Row],[czujnik6]]+273.15)</f>
        <v>293</v>
      </c>
      <c r="U99">
        <f>INT(pomiary[[#This Row],[czujnik7]]+273.15)</f>
        <v>296</v>
      </c>
      <c r="V99">
        <f>INT(pomiary[[#This Row],[czujnik8]]+273.15)</f>
        <v>297</v>
      </c>
      <c r="W99">
        <f>INT(pomiary[[#This Row],[czujnik9]]+273.15)</f>
        <v>296</v>
      </c>
      <c r="X99">
        <f>INT(pomiary[[#This Row],[czujnik10]]+273.15)</f>
        <v>294</v>
      </c>
      <c r="Y99">
        <f>INT(pomiary[[#This Row],[Konkretna]]+273.15)</f>
        <v>278</v>
      </c>
      <c r="Z99">
        <f>MONTH(pomiary[[#This Row],[data]])</f>
        <v>7</v>
      </c>
    </row>
    <row r="100" spans="1:26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HOUR(pomiary[[#This Row],[godzina]])</f>
        <v>0</v>
      </c>
      <c r="N100">
        <f>IF(AND(pomiary[[#This Row],[Konkretna]]&gt;=5, pomiary[[#This Row],[Konkretna]]&lt;=12),1,0)</f>
        <v>0</v>
      </c>
      <c r="O100">
        <f>INT(pomiary[[#This Row],[czujnik1]]+273.15)</f>
        <v>294</v>
      </c>
      <c r="P100">
        <f>INT(pomiary[[#This Row],[czujnik2]]+273.15)</f>
        <v>297</v>
      </c>
      <c r="Q100">
        <f>INT(pomiary[[#This Row],[czujnik3]]+273.15)</f>
        <v>293</v>
      </c>
      <c r="R100">
        <f>INT(pomiary[[#This Row],[czujnik4]]+273.15)</f>
        <v>293</v>
      </c>
      <c r="S100">
        <f>INT(pomiary[[#This Row],[czujnik5]]+273.15)</f>
        <v>297</v>
      </c>
      <c r="T100">
        <f>INT(pomiary[[#This Row],[czujnik6]]+273.15)</f>
        <v>296</v>
      </c>
      <c r="U100">
        <f>INT(pomiary[[#This Row],[czujnik7]]+273.15)</f>
        <v>297</v>
      </c>
      <c r="V100">
        <f>INT(pomiary[[#This Row],[czujnik8]]+273.15)</f>
        <v>295</v>
      </c>
      <c r="W100">
        <f>INT(pomiary[[#This Row],[czujnik9]]+273.15)</f>
        <v>294</v>
      </c>
      <c r="X100">
        <f>INT(pomiary[[#This Row],[czujnik10]]+273.15)</f>
        <v>297</v>
      </c>
      <c r="Y100">
        <f>INT(pomiary[[#This Row],[Konkretna]]+273.15)</f>
        <v>273</v>
      </c>
      <c r="Z100">
        <f>MONTH(pomiary[[#This Row],[data]])</f>
        <v>7</v>
      </c>
    </row>
    <row r="101" spans="1:26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HOUR(pomiary[[#This Row],[godzina]])</f>
        <v>2</v>
      </c>
      <c r="N101">
        <f>IF(AND(pomiary[[#This Row],[Konkretna]]&gt;=5, pomiary[[#This Row],[Konkretna]]&lt;=12),1,0)</f>
        <v>0</v>
      </c>
      <c r="O101">
        <f>INT(pomiary[[#This Row],[czujnik1]]+273.15)</f>
        <v>295</v>
      </c>
      <c r="P101">
        <f>INT(pomiary[[#This Row],[czujnik2]]+273.15)</f>
        <v>295</v>
      </c>
      <c r="Q101">
        <f>INT(pomiary[[#This Row],[czujnik3]]+273.15)</f>
        <v>296</v>
      </c>
      <c r="R101">
        <f>INT(pomiary[[#This Row],[czujnik4]]+273.15)</f>
        <v>293</v>
      </c>
      <c r="S101">
        <f>INT(pomiary[[#This Row],[czujnik5]]+273.15)</f>
        <v>294</v>
      </c>
      <c r="T101">
        <f>INT(pomiary[[#This Row],[czujnik6]]+273.15)</f>
        <v>294</v>
      </c>
      <c r="U101">
        <f>INT(pomiary[[#This Row],[czujnik7]]+273.15)</f>
        <v>294</v>
      </c>
      <c r="V101">
        <f>INT(pomiary[[#This Row],[czujnik8]]+273.15)</f>
        <v>297</v>
      </c>
      <c r="W101">
        <f>INT(pomiary[[#This Row],[czujnik9]]+273.15)</f>
        <v>297</v>
      </c>
      <c r="X101">
        <f>INT(pomiary[[#This Row],[czujnik10]]+273.15)</f>
        <v>296</v>
      </c>
      <c r="Y101">
        <f>INT(pomiary[[#This Row],[Konkretna]]+273.15)</f>
        <v>275</v>
      </c>
      <c r="Z101">
        <f>MONTH(pomiary[[#This Row],[data]])</f>
        <v>7</v>
      </c>
    </row>
    <row r="102" spans="1:26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HOUR(pomiary[[#This Row],[godzina]])</f>
        <v>1</v>
      </c>
      <c r="N102">
        <f>IF(AND(pomiary[[#This Row],[Konkretna]]&gt;=5, pomiary[[#This Row],[Konkretna]]&lt;=12),1,0)</f>
        <v>0</v>
      </c>
      <c r="O102">
        <f>INT(pomiary[[#This Row],[czujnik1]]+273.15)</f>
        <v>293</v>
      </c>
      <c r="P102">
        <f>INT(pomiary[[#This Row],[czujnik2]]+273.15)</f>
        <v>294</v>
      </c>
      <c r="Q102">
        <f>INT(pomiary[[#This Row],[czujnik3]]+273.15)</f>
        <v>295</v>
      </c>
      <c r="R102">
        <f>INT(pomiary[[#This Row],[czujnik4]]+273.15)</f>
        <v>293</v>
      </c>
      <c r="S102">
        <f>INT(pomiary[[#This Row],[czujnik5]]+273.15)</f>
        <v>296</v>
      </c>
      <c r="T102">
        <f>INT(pomiary[[#This Row],[czujnik6]]+273.15)</f>
        <v>296</v>
      </c>
      <c r="U102">
        <f>INT(pomiary[[#This Row],[czujnik7]]+273.15)</f>
        <v>296</v>
      </c>
      <c r="V102">
        <f>INT(pomiary[[#This Row],[czujnik8]]+273.15)</f>
        <v>294</v>
      </c>
      <c r="W102">
        <f>INT(pomiary[[#This Row],[czujnik9]]+273.15)</f>
        <v>297</v>
      </c>
      <c r="X102">
        <f>INT(pomiary[[#This Row],[czujnik10]]+273.15)</f>
        <v>294</v>
      </c>
      <c r="Y102">
        <f>INT(pomiary[[#This Row],[Konkretna]]+273.15)</f>
        <v>274</v>
      </c>
      <c r="Z102">
        <f>MONTH(pomiary[[#This Row],[data]])</f>
        <v>7</v>
      </c>
    </row>
    <row r="103" spans="1:26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HOUR(pomiary[[#This Row],[godzina]])</f>
        <v>11</v>
      </c>
      <c r="N103">
        <f>IF(AND(pomiary[[#This Row],[Konkretna]]&gt;=5, pomiary[[#This Row],[Konkretna]]&lt;=12),1,0)</f>
        <v>1</v>
      </c>
      <c r="O103">
        <f>INT(pomiary[[#This Row],[czujnik1]]+273.15)</f>
        <v>293</v>
      </c>
      <c r="P103">
        <f>INT(pomiary[[#This Row],[czujnik2]]+273.15)</f>
        <v>293</v>
      </c>
      <c r="Q103">
        <f>INT(pomiary[[#This Row],[czujnik3]]+273.15)</f>
        <v>296</v>
      </c>
      <c r="R103">
        <f>INT(pomiary[[#This Row],[czujnik4]]+273.15)</f>
        <v>295</v>
      </c>
      <c r="S103">
        <f>INT(pomiary[[#This Row],[czujnik5]]+273.15)</f>
        <v>296</v>
      </c>
      <c r="T103">
        <f>INT(pomiary[[#This Row],[czujnik6]]+273.15)</f>
        <v>298</v>
      </c>
      <c r="U103">
        <f>INT(pomiary[[#This Row],[czujnik7]]+273.15)</f>
        <v>294</v>
      </c>
      <c r="V103">
        <f>INT(pomiary[[#This Row],[czujnik8]]+273.15)</f>
        <v>293</v>
      </c>
      <c r="W103">
        <f>INT(pomiary[[#This Row],[czujnik9]]+273.15)</f>
        <v>296</v>
      </c>
      <c r="X103">
        <f>INT(pomiary[[#This Row],[czujnik10]]+273.15)</f>
        <v>293</v>
      </c>
      <c r="Y103">
        <f>INT(pomiary[[#This Row],[Konkretna]]+273.15)</f>
        <v>284</v>
      </c>
      <c r="Z103">
        <f>MONTH(pomiary[[#This Row],[data]])</f>
        <v>7</v>
      </c>
    </row>
    <row r="104" spans="1:26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HOUR(pomiary[[#This Row],[godzina]])</f>
        <v>0</v>
      </c>
      <c r="N104">
        <f>IF(AND(pomiary[[#This Row],[Konkretna]]&gt;=5, pomiary[[#This Row],[Konkretna]]&lt;=12),1,0)</f>
        <v>0</v>
      </c>
      <c r="O104">
        <f>INT(pomiary[[#This Row],[czujnik1]]+273.15)</f>
        <v>297</v>
      </c>
      <c r="P104">
        <f>INT(pomiary[[#This Row],[czujnik2]]+273.15)</f>
        <v>293</v>
      </c>
      <c r="Q104">
        <f>INT(pomiary[[#This Row],[czujnik3]]+273.15)</f>
        <v>296</v>
      </c>
      <c r="R104">
        <f>INT(pomiary[[#This Row],[czujnik4]]+273.15)</f>
        <v>294</v>
      </c>
      <c r="S104">
        <f>INT(pomiary[[#This Row],[czujnik5]]+273.15)</f>
        <v>295</v>
      </c>
      <c r="T104">
        <f>INT(pomiary[[#This Row],[czujnik6]]+273.15)</f>
        <v>294</v>
      </c>
      <c r="U104">
        <f>INT(pomiary[[#This Row],[czujnik7]]+273.15)</f>
        <v>294</v>
      </c>
      <c r="V104">
        <f>INT(pomiary[[#This Row],[czujnik8]]+273.15)</f>
        <v>298</v>
      </c>
      <c r="W104">
        <f>INT(pomiary[[#This Row],[czujnik9]]+273.15)</f>
        <v>295</v>
      </c>
      <c r="X104">
        <f>INT(pomiary[[#This Row],[czujnik10]]+273.15)</f>
        <v>293</v>
      </c>
      <c r="Y104">
        <f>INT(pomiary[[#This Row],[Konkretna]]+273.15)</f>
        <v>273</v>
      </c>
      <c r="Z104">
        <f>MONTH(pomiary[[#This Row],[data]])</f>
        <v>7</v>
      </c>
    </row>
    <row r="105" spans="1:26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HOUR(pomiary[[#This Row],[godzina]])</f>
        <v>0</v>
      </c>
      <c r="N105">
        <f>IF(AND(pomiary[[#This Row],[Konkretna]]&gt;=5, pomiary[[#This Row],[Konkretna]]&lt;=12),1,0)</f>
        <v>0</v>
      </c>
      <c r="O105">
        <f>INT(pomiary[[#This Row],[czujnik1]]+273.15)</f>
        <v>296</v>
      </c>
      <c r="P105">
        <f>INT(pomiary[[#This Row],[czujnik2]]+273.15)</f>
        <v>295</v>
      </c>
      <c r="Q105">
        <f>INT(pomiary[[#This Row],[czujnik3]]+273.15)</f>
        <v>298</v>
      </c>
      <c r="R105">
        <f>INT(pomiary[[#This Row],[czujnik4]]+273.15)</f>
        <v>295</v>
      </c>
      <c r="S105">
        <f>INT(pomiary[[#This Row],[czujnik5]]+273.15)</f>
        <v>293</v>
      </c>
      <c r="T105">
        <f>INT(pomiary[[#This Row],[czujnik6]]+273.15)</f>
        <v>296</v>
      </c>
      <c r="U105">
        <f>INT(pomiary[[#This Row],[czujnik7]]+273.15)</f>
        <v>294</v>
      </c>
      <c r="V105">
        <f>INT(pomiary[[#This Row],[czujnik8]]+273.15)</f>
        <v>293</v>
      </c>
      <c r="W105">
        <f>INT(pomiary[[#This Row],[czujnik9]]+273.15)</f>
        <v>297</v>
      </c>
      <c r="X105">
        <f>INT(pomiary[[#This Row],[czujnik10]]+273.15)</f>
        <v>293</v>
      </c>
      <c r="Y105">
        <f>INT(pomiary[[#This Row],[Konkretna]]+273.15)</f>
        <v>273</v>
      </c>
      <c r="Z105">
        <f>MONTH(pomiary[[#This Row],[data]])</f>
        <v>7</v>
      </c>
    </row>
    <row r="106" spans="1:26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HOUR(pomiary[[#This Row],[godzina]])</f>
        <v>1</v>
      </c>
      <c r="N106">
        <f>IF(AND(pomiary[[#This Row],[Konkretna]]&gt;=5, pomiary[[#This Row],[Konkretna]]&lt;=12),1,0)</f>
        <v>0</v>
      </c>
      <c r="O106">
        <f>INT(pomiary[[#This Row],[czujnik1]]+273.15)</f>
        <v>296</v>
      </c>
      <c r="P106">
        <f>INT(pomiary[[#This Row],[czujnik2]]+273.15)</f>
        <v>293</v>
      </c>
      <c r="Q106">
        <f>INT(pomiary[[#This Row],[czujnik3]]+273.15)</f>
        <v>293</v>
      </c>
      <c r="R106">
        <f>INT(pomiary[[#This Row],[czujnik4]]+273.15)</f>
        <v>293</v>
      </c>
      <c r="S106">
        <f>INT(pomiary[[#This Row],[czujnik5]]+273.15)</f>
        <v>293</v>
      </c>
      <c r="T106">
        <f>INT(pomiary[[#This Row],[czujnik6]]+273.15)</f>
        <v>294</v>
      </c>
      <c r="U106">
        <f>INT(pomiary[[#This Row],[czujnik7]]+273.15)</f>
        <v>297</v>
      </c>
      <c r="V106">
        <f>INT(pomiary[[#This Row],[czujnik8]]+273.15)</f>
        <v>294</v>
      </c>
      <c r="W106">
        <f>INT(pomiary[[#This Row],[czujnik9]]+273.15)</f>
        <v>296</v>
      </c>
      <c r="X106">
        <f>INT(pomiary[[#This Row],[czujnik10]]+273.15)</f>
        <v>295</v>
      </c>
      <c r="Y106">
        <f>INT(pomiary[[#This Row],[Konkretna]]+273.15)</f>
        <v>274</v>
      </c>
      <c r="Z106">
        <f>MONTH(pomiary[[#This Row],[data]])</f>
        <v>7</v>
      </c>
    </row>
    <row r="107" spans="1:26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HOUR(pomiary[[#This Row],[godzina]])</f>
        <v>11</v>
      </c>
      <c r="N107">
        <f>IF(AND(pomiary[[#This Row],[Konkretna]]&gt;=5, pomiary[[#This Row],[Konkretna]]&lt;=12),1,0)</f>
        <v>1</v>
      </c>
      <c r="O107">
        <f>INT(pomiary[[#This Row],[czujnik1]]+273.15)</f>
        <v>294</v>
      </c>
      <c r="P107">
        <f>INT(pomiary[[#This Row],[czujnik2]]+273.15)</f>
        <v>295</v>
      </c>
      <c r="Q107">
        <f>INT(pomiary[[#This Row],[czujnik3]]+273.15)</f>
        <v>294</v>
      </c>
      <c r="R107">
        <f>INT(pomiary[[#This Row],[czujnik4]]+273.15)</f>
        <v>293</v>
      </c>
      <c r="S107">
        <f>INT(pomiary[[#This Row],[czujnik5]]+273.15)</f>
        <v>297</v>
      </c>
      <c r="T107">
        <f>INT(pomiary[[#This Row],[czujnik6]]+273.15)</f>
        <v>295</v>
      </c>
      <c r="U107">
        <f>INT(pomiary[[#This Row],[czujnik7]]+273.15)</f>
        <v>297</v>
      </c>
      <c r="V107">
        <f>INT(pomiary[[#This Row],[czujnik8]]+273.15)</f>
        <v>294</v>
      </c>
      <c r="W107">
        <f>INT(pomiary[[#This Row],[czujnik9]]+273.15)</f>
        <v>296</v>
      </c>
      <c r="X107">
        <f>INT(pomiary[[#This Row],[czujnik10]]+273.15)</f>
        <v>295</v>
      </c>
      <c r="Y107">
        <f>INT(pomiary[[#This Row],[Konkretna]]+273.15)</f>
        <v>284</v>
      </c>
      <c r="Z107">
        <f>MONTH(pomiary[[#This Row],[data]])</f>
        <v>7</v>
      </c>
    </row>
    <row r="108" spans="1:26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HOUR(pomiary[[#This Row],[godzina]])</f>
        <v>10</v>
      </c>
      <c r="N108">
        <f>IF(AND(pomiary[[#This Row],[Konkretna]]&gt;=5, pomiary[[#This Row],[Konkretna]]&lt;=12),1,0)</f>
        <v>1</v>
      </c>
      <c r="O108">
        <f>INT(pomiary[[#This Row],[czujnik1]]+273.15)</f>
        <v>296</v>
      </c>
      <c r="P108">
        <f>INT(pomiary[[#This Row],[czujnik2]]+273.15)</f>
        <v>295</v>
      </c>
      <c r="Q108">
        <f>INT(pomiary[[#This Row],[czujnik3]]+273.15)</f>
        <v>297</v>
      </c>
      <c r="R108">
        <f>INT(pomiary[[#This Row],[czujnik4]]+273.15)</f>
        <v>296</v>
      </c>
      <c r="S108">
        <f>INT(pomiary[[#This Row],[czujnik5]]+273.15)</f>
        <v>293</v>
      </c>
      <c r="T108">
        <f>INT(pomiary[[#This Row],[czujnik6]]+273.15)</f>
        <v>295</v>
      </c>
      <c r="U108">
        <f>INT(pomiary[[#This Row],[czujnik7]]+273.15)</f>
        <v>293</v>
      </c>
      <c r="V108">
        <f>INT(pomiary[[#This Row],[czujnik8]]+273.15)</f>
        <v>295</v>
      </c>
      <c r="W108">
        <f>INT(pomiary[[#This Row],[czujnik9]]+273.15)</f>
        <v>297</v>
      </c>
      <c r="X108">
        <f>INT(pomiary[[#This Row],[czujnik10]]+273.15)</f>
        <v>296</v>
      </c>
      <c r="Y108">
        <f>INT(pomiary[[#This Row],[Konkretna]]+273.15)</f>
        <v>283</v>
      </c>
      <c r="Z108">
        <f>MONTH(pomiary[[#This Row],[data]])</f>
        <v>7</v>
      </c>
    </row>
    <row r="109" spans="1:26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HOUR(pomiary[[#This Row],[godzina]])</f>
        <v>1</v>
      </c>
      <c r="N109">
        <f>IF(AND(pomiary[[#This Row],[Konkretna]]&gt;=5, pomiary[[#This Row],[Konkretna]]&lt;=12),1,0)</f>
        <v>0</v>
      </c>
      <c r="O109">
        <f>INT(pomiary[[#This Row],[czujnik1]]+273.15)</f>
        <v>294</v>
      </c>
      <c r="P109">
        <f>INT(pomiary[[#This Row],[czujnik2]]+273.15)</f>
        <v>294</v>
      </c>
      <c r="Q109">
        <f>INT(pomiary[[#This Row],[czujnik3]]+273.15)</f>
        <v>295</v>
      </c>
      <c r="R109">
        <f>INT(pomiary[[#This Row],[czujnik4]]+273.15)</f>
        <v>295</v>
      </c>
      <c r="S109">
        <f>INT(pomiary[[#This Row],[czujnik5]]+273.15)</f>
        <v>293</v>
      </c>
      <c r="T109">
        <f>INT(pomiary[[#This Row],[czujnik6]]+273.15)</f>
        <v>296</v>
      </c>
      <c r="U109">
        <f>INT(pomiary[[#This Row],[czujnik7]]+273.15)</f>
        <v>296</v>
      </c>
      <c r="V109">
        <f>INT(pomiary[[#This Row],[czujnik8]]+273.15)</f>
        <v>293</v>
      </c>
      <c r="W109">
        <f>INT(pomiary[[#This Row],[czujnik9]]+273.15)</f>
        <v>294</v>
      </c>
      <c r="X109">
        <f>INT(pomiary[[#This Row],[czujnik10]]+273.15)</f>
        <v>297</v>
      </c>
      <c r="Y109">
        <f>INT(pomiary[[#This Row],[Konkretna]]+273.15)</f>
        <v>274</v>
      </c>
      <c r="Z109">
        <f>MONTH(pomiary[[#This Row],[data]])</f>
        <v>7</v>
      </c>
    </row>
    <row r="110" spans="1:26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HOUR(pomiary[[#This Row],[godzina]])</f>
        <v>9</v>
      </c>
      <c r="N110">
        <f>IF(AND(pomiary[[#This Row],[Konkretna]]&gt;=5, pomiary[[#This Row],[Konkretna]]&lt;=12),1,0)</f>
        <v>1</v>
      </c>
      <c r="O110">
        <f>INT(pomiary[[#This Row],[czujnik1]]+273.15)</f>
        <v>293</v>
      </c>
      <c r="P110">
        <f>INT(pomiary[[#This Row],[czujnik2]]+273.15)</f>
        <v>297</v>
      </c>
      <c r="Q110">
        <f>INT(pomiary[[#This Row],[czujnik3]]+273.15)</f>
        <v>297</v>
      </c>
      <c r="R110">
        <f>INT(pomiary[[#This Row],[czujnik4]]+273.15)</f>
        <v>293</v>
      </c>
      <c r="S110">
        <f>INT(pomiary[[#This Row],[czujnik5]]+273.15)</f>
        <v>294</v>
      </c>
      <c r="T110">
        <f>INT(pomiary[[#This Row],[czujnik6]]+273.15)</f>
        <v>295</v>
      </c>
      <c r="U110">
        <f>INT(pomiary[[#This Row],[czujnik7]]+273.15)</f>
        <v>296</v>
      </c>
      <c r="V110">
        <f>INT(pomiary[[#This Row],[czujnik8]]+273.15)</f>
        <v>296</v>
      </c>
      <c r="W110">
        <f>INT(pomiary[[#This Row],[czujnik9]]+273.15)</f>
        <v>296</v>
      </c>
      <c r="X110">
        <f>INT(pomiary[[#This Row],[czujnik10]]+273.15)</f>
        <v>294</v>
      </c>
      <c r="Y110">
        <f>INT(pomiary[[#This Row],[Konkretna]]+273.15)</f>
        <v>282</v>
      </c>
      <c r="Z110">
        <f>MONTH(pomiary[[#This Row],[data]])</f>
        <v>7</v>
      </c>
    </row>
    <row r="111" spans="1:26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HOUR(pomiary[[#This Row],[godzina]])</f>
        <v>1</v>
      </c>
      <c r="N111">
        <f>IF(AND(pomiary[[#This Row],[Konkretna]]&gt;=5, pomiary[[#This Row],[Konkretna]]&lt;=12),1,0)</f>
        <v>0</v>
      </c>
      <c r="O111">
        <f>INT(pomiary[[#This Row],[czujnik1]]+273.15)</f>
        <v>297</v>
      </c>
      <c r="P111">
        <f>INT(pomiary[[#This Row],[czujnik2]]+273.15)</f>
        <v>297</v>
      </c>
      <c r="Q111">
        <f>INT(pomiary[[#This Row],[czujnik3]]+273.15)</f>
        <v>297</v>
      </c>
      <c r="R111">
        <f>INT(pomiary[[#This Row],[czujnik4]]+273.15)</f>
        <v>293</v>
      </c>
      <c r="S111">
        <f>INT(pomiary[[#This Row],[czujnik5]]+273.15)</f>
        <v>296</v>
      </c>
      <c r="T111">
        <f>INT(pomiary[[#This Row],[czujnik6]]+273.15)</f>
        <v>296</v>
      </c>
      <c r="U111">
        <f>INT(pomiary[[#This Row],[czujnik7]]+273.15)</f>
        <v>298</v>
      </c>
      <c r="V111">
        <f>INT(pomiary[[#This Row],[czujnik8]]+273.15)</f>
        <v>297</v>
      </c>
      <c r="W111">
        <f>INT(pomiary[[#This Row],[czujnik9]]+273.15)</f>
        <v>297</v>
      </c>
      <c r="X111">
        <f>INT(pomiary[[#This Row],[czujnik10]]+273.15)</f>
        <v>295</v>
      </c>
      <c r="Y111">
        <f>INT(pomiary[[#This Row],[Konkretna]]+273.15)</f>
        <v>274</v>
      </c>
      <c r="Z111">
        <f>MONTH(pomiary[[#This Row],[data]])</f>
        <v>7</v>
      </c>
    </row>
    <row r="112" spans="1:26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HOUR(pomiary[[#This Row],[godzina]])</f>
        <v>1</v>
      </c>
      <c r="N112">
        <f>IF(AND(pomiary[[#This Row],[Konkretna]]&gt;=5, pomiary[[#This Row],[Konkretna]]&lt;=12),1,0)</f>
        <v>0</v>
      </c>
      <c r="O112">
        <f>INT(pomiary[[#This Row],[czujnik1]]+273.15)</f>
        <v>293</v>
      </c>
      <c r="P112">
        <f>INT(pomiary[[#This Row],[czujnik2]]+273.15)</f>
        <v>294</v>
      </c>
      <c r="Q112">
        <f>INT(pomiary[[#This Row],[czujnik3]]+273.15)</f>
        <v>296</v>
      </c>
      <c r="R112">
        <f>INT(pomiary[[#This Row],[czujnik4]]+273.15)</f>
        <v>296</v>
      </c>
      <c r="S112">
        <f>INT(pomiary[[#This Row],[czujnik5]]+273.15)</f>
        <v>295</v>
      </c>
      <c r="T112">
        <f>INT(pomiary[[#This Row],[czujnik6]]+273.15)</f>
        <v>296</v>
      </c>
      <c r="U112">
        <f>INT(pomiary[[#This Row],[czujnik7]]+273.15)</f>
        <v>294</v>
      </c>
      <c r="V112">
        <f>INT(pomiary[[#This Row],[czujnik8]]+273.15)</f>
        <v>295</v>
      </c>
      <c r="W112">
        <f>INT(pomiary[[#This Row],[czujnik9]]+273.15)</f>
        <v>296</v>
      </c>
      <c r="X112">
        <f>INT(pomiary[[#This Row],[czujnik10]]+273.15)</f>
        <v>295</v>
      </c>
      <c r="Y112">
        <f>INT(pomiary[[#This Row],[Konkretna]]+273.15)</f>
        <v>274</v>
      </c>
      <c r="Z112">
        <f>MONTH(pomiary[[#This Row],[data]])</f>
        <v>7</v>
      </c>
    </row>
    <row r="113" spans="1:26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HOUR(pomiary[[#This Row],[godzina]])</f>
        <v>1</v>
      </c>
      <c r="N113">
        <f>IF(AND(pomiary[[#This Row],[Konkretna]]&gt;=5, pomiary[[#This Row],[Konkretna]]&lt;=12),1,0)</f>
        <v>0</v>
      </c>
      <c r="O113">
        <f>INT(pomiary[[#This Row],[czujnik1]]+273.15)</f>
        <v>298</v>
      </c>
      <c r="P113">
        <f>INT(pomiary[[#This Row],[czujnik2]]+273.15)</f>
        <v>296</v>
      </c>
      <c r="Q113">
        <f>INT(pomiary[[#This Row],[czujnik3]]+273.15)</f>
        <v>298</v>
      </c>
      <c r="R113">
        <f>INT(pomiary[[#This Row],[czujnik4]]+273.15)</f>
        <v>294</v>
      </c>
      <c r="S113">
        <f>INT(pomiary[[#This Row],[czujnik5]]+273.15)</f>
        <v>296</v>
      </c>
      <c r="T113">
        <f>INT(pomiary[[#This Row],[czujnik6]]+273.15)</f>
        <v>296</v>
      </c>
      <c r="U113">
        <f>INT(pomiary[[#This Row],[czujnik7]]+273.15)</f>
        <v>295</v>
      </c>
      <c r="V113">
        <f>INT(pomiary[[#This Row],[czujnik8]]+273.15)</f>
        <v>295</v>
      </c>
      <c r="W113">
        <f>INT(pomiary[[#This Row],[czujnik9]]+273.15)</f>
        <v>295</v>
      </c>
      <c r="X113">
        <f>INT(pomiary[[#This Row],[czujnik10]]+273.15)</f>
        <v>295</v>
      </c>
      <c r="Y113">
        <f>INT(pomiary[[#This Row],[Konkretna]]+273.15)</f>
        <v>274</v>
      </c>
      <c r="Z113">
        <f>MONTH(pomiary[[#This Row],[data]])</f>
        <v>7</v>
      </c>
    </row>
    <row r="114" spans="1:26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HOUR(pomiary[[#This Row],[godzina]])</f>
        <v>4</v>
      </c>
      <c r="N114">
        <f>IF(AND(pomiary[[#This Row],[Konkretna]]&gt;=5, pomiary[[#This Row],[Konkretna]]&lt;=12),1,0)</f>
        <v>0</v>
      </c>
      <c r="O114">
        <f>INT(pomiary[[#This Row],[czujnik1]]+273.15)</f>
        <v>297</v>
      </c>
      <c r="P114">
        <f>INT(pomiary[[#This Row],[czujnik2]]+273.15)</f>
        <v>295</v>
      </c>
      <c r="Q114">
        <f>INT(pomiary[[#This Row],[czujnik3]]+273.15)</f>
        <v>297</v>
      </c>
      <c r="R114">
        <f>INT(pomiary[[#This Row],[czujnik4]]+273.15)</f>
        <v>296</v>
      </c>
      <c r="S114">
        <f>INT(pomiary[[#This Row],[czujnik5]]+273.15)</f>
        <v>297</v>
      </c>
      <c r="T114">
        <f>INT(pomiary[[#This Row],[czujnik6]]+273.15)</f>
        <v>297</v>
      </c>
      <c r="U114">
        <f>INT(pomiary[[#This Row],[czujnik7]]+273.15)</f>
        <v>295</v>
      </c>
      <c r="V114">
        <f>INT(pomiary[[#This Row],[czujnik8]]+273.15)</f>
        <v>294</v>
      </c>
      <c r="W114">
        <f>INT(pomiary[[#This Row],[czujnik9]]+273.15)</f>
        <v>293</v>
      </c>
      <c r="X114">
        <f>INT(pomiary[[#This Row],[czujnik10]]+273.15)</f>
        <v>297</v>
      </c>
      <c r="Y114">
        <f>INT(pomiary[[#This Row],[Konkretna]]+273.15)</f>
        <v>277</v>
      </c>
      <c r="Z114">
        <f>MONTH(pomiary[[#This Row],[data]])</f>
        <v>7</v>
      </c>
    </row>
    <row r="115" spans="1:26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HOUR(pomiary[[#This Row],[godzina]])</f>
        <v>6</v>
      </c>
      <c r="N115">
        <f>IF(AND(pomiary[[#This Row],[Konkretna]]&gt;=5, pomiary[[#This Row],[Konkretna]]&lt;=12),1,0)</f>
        <v>1</v>
      </c>
      <c r="O115">
        <f>INT(pomiary[[#This Row],[czujnik1]]+273.15)</f>
        <v>294</v>
      </c>
      <c r="P115">
        <f>INT(pomiary[[#This Row],[czujnik2]]+273.15)</f>
        <v>295</v>
      </c>
      <c r="Q115">
        <f>INT(pomiary[[#This Row],[czujnik3]]+273.15)</f>
        <v>294</v>
      </c>
      <c r="R115">
        <f>INT(pomiary[[#This Row],[czujnik4]]+273.15)</f>
        <v>297</v>
      </c>
      <c r="S115">
        <f>INT(pomiary[[#This Row],[czujnik5]]+273.15)</f>
        <v>295</v>
      </c>
      <c r="T115">
        <f>INT(pomiary[[#This Row],[czujnik6]]+273.15)</f>
        <v>297</v>
      </c>
      <c r="U115">
        <f>INT(pomiary[[#This Row],[czujnik7]]+273.15)</f>
        <v>295</v>
      </c>
      <c r="V115">
        <f>INT(pomiary[[#This Row],[czujnik8]]+273.15)</f>
        <v>293</v>
      </c>
      <c r="W115">
        <f>INT(pomiary[[#This Row],[czujnik9]]+273.15)</f>
        <v>293</v>
      </c>
      <c r="X115">
        <f>INT(pomiary[[#This Row],[czujnik10]]+273.15)</f>
        <v>295</v>
      </c>
      <c r="Y115">
        <f>INT(pomiary[[#This Row],[Konkretna]]+273.15)</f>
        <v>279</v>
      </c>
      <c r="Z115">
        <f>MONTH(pomiary[[#This Row],[data]])</f>
        <v>7</v>
      </c>
    </row>
    <row r="116" spans="1:26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HOUR(pomiary[[#This Row],[godzina]])</f>
        <v>4</v>
      </c>
      <c r="N116">
        <f>IF(AND(pomiary[[#This Row],[Konkretna]]&gt;=5, pomiary[[#This Row],[Konkretna]]&lt;=12),1,0)</f>
        <v>0</v>
      </c>
      <c r="O116">
        <f>INT(pomiary[[#This Row],[czujnik1]]+273.15)</f>
        <v>296</v>
      </c>
      <c r="P116">
        <f>INT(pomiary[[#This Row],[czujnik2]]+273.15)</f>
        <v>297</v>
      </c>
      <c r="Q116">
        <f>INT(pomiary[[#This Row],[czujnik3]]+273.15)</f>
        <v>297</v>
      </c>
      <c r="R116">
        <f>INT(pomiary[[#This Row],[czujnik4]]+273.15)</f>
        <v>296</v>
      </c>
      <c r="S116">
        <f>INT(pomiary[[#This Row],[czujnik5]]+273.15)</f>
        <v>297</v>
      </c>
      <c r="T116">
        <f>INT(pomiary[[#This Row],[czujnik6]]+273.15)</f>
        <v>296</v>
      </c>
      <c r="U116">
        <f>INT(pomiary[[#This Row],[czujnik7]]+273.15)</f>
        <v>296</v>
      </c>
      <c r="V116">
        <f>INT(pomiary[[#This Row],[czujnik8]]+273.15)</f>
        <v>294</v>
      </c>
      <c r="W116">
        <f>INT(pomiary[[#This Row],[czujnik9]]+273.15)</f>
        <v>294</v>
      </c>
      <c r="X116">
        <f>INT(pomiary[[#This Row],[czujnik10]]+273.15)</f>
        <v>295</v>
      </c>
      <c r="Y116">
        <f>INT(pomiary[[#This Row],[Konkretna]]+273.15)</f>
        <v>277</v>
      </c>
      <c r="Z116">
        <f>MONTH(pomiary[[#This Row],[data]])</f>
        <v>7</v>
      </c>
    </row>
    <row r="117" spans="1:26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HOUR(pomiary[[#This Row],[godzina]])</f>
        <v>0</v>
      </c>
      <c r="N117">
        <f>IF(AND(pomiary[[#This Row],[Konkretna]]&gt;=5, pomiary[[#This Row],[Konkretna]]&lt;=12),1,0)</f>
        <v>0</v>
      </c>
      <c r="O117">
        <f>INT(pomiary[[#This Row],[czujnik1]]+273.15)</f>
        <v>295</v>
      </c>
      <c r="P117">
        <f>INT(pomiary[[#This Row],[czujnik2]]+273.15)</f>
        <v>297</v>
      </c>
      <c r="Q117">
        <f>INT(pomiary[[#This Row],[czujnik3]]+273.15)</f>
        <v>295</v>
      </c>
      <c r="R117">
        <f>INT(pomiary[[#This Row],[czujnik4]]+273.15)</f>
        <v>297</v>
      </c>
      <c r="S117">
        <f>INT(pomiary[[#This Row],[czujnik5]]+273.15)</f>
        <v>296</v>
      </c>
      <c r="T117">
        <f>INT(pomiary[[#This Row],[czujnik6]]+273.15)</f>
        <v>297</v>
      </c>
      <c r="U117">
        <f>INT(pomiary[[#This Row],[czujnik7]]+273.15)</f>
        <v>296</v>
      </c>
      <c r="V117">
        <f>INT(pomiary[[#This Row],[czujnik8]]+273.15)</f>
        <v>294</v>
      </c>
      <c r="W117">
        <f>INT(pomiary[[#This Row],[czujnik9]]+273.15)</f>
        <v>294</v>
      </c>
      <c r="X117">
        <f>INT(pomiary[[#This Row],[czujnik10]]+273.15)</f>
        <v>294</v>
      </c>
      <c r="Y117">
        <f>INT(pomiary[[#This Row],[Konkretna]]+273.15)</f>
        <v>273</v>
      </c>
      <c r="Z117">
        <f>MONTH(pomiary[[#This Row],[data]])</f>
        <v>7</v>
      </c>
    </row>
    <row r="118" spans="1:26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HOUR(pomiary[[#This Row],[godzina]])</f>
        <v>2</v>
      </c>
      <c r="N118">
        <f>IF(AND(pomiary[[#This Row],[Konkretna]]&gt;=5, pomiary[[#This Row],[Konkretna]]&lt;=12),1,0)</f>
        <v>0</v>
      </c>
      <c r="O118">
        <f>INT(pomiary[[#This Row],[czujnik1]]+273.15)</f>
        <v>294</v>
      </c>
      <c r="P118">
        <f>INT(pomiary[[#This Row],[czujnik2]]+273.15)</f>
        <v>293</v>
      </c>
      <c r="Q118">
        <f>INT(pomiary[[#This Row],[czujnik3]]+273.15)</f>
        <v>295</v>
      </c>
      <c r="R118">
        <f>INT(pomiary[[#This Row],[czujnik4]]+273.15)</f>
        <v>296</v>
      </c>
      <c r="S118">
        <f>INT(pomiary[[#This Row],[czujnik5]]+273.15)</f>
        <v>294</v>
      </c>
      <c r="T118">
        <f>INT(pomiary[[#This Row],[czujnik6]]+273.15)</f>
        <v>296</v>
      </c>
      <c r="U118">
        <f>INT(pomiary[[#This Row],[czujnik7]]+273.15)</f>
        <v>297</v>
      </c>
      <c r="V118">
        <f>INT(pomiary[[#This Row],[czujnik8]]+273.15)</f>
        <v>295</v>
      </c>
      <c r="W118">
        <f>INT(pomiary[[#This Row],[czujnik9]]+273.15)</f>
        <v>294</v>
      </c>
      <c r="X118">
        <f>INT(pomiary[[#This Row],[czujnik10]]+273.15)</f>
        <v>293</v>
      </c>
      <c r="Y118">
        <f>INT(pomiary[[#This Row],[Konkretna]]+273.15)</f>
        <v>275</v>
      </c>
      <c r="Z118">
        <f>MONTH(pomiary[[#This Row],[data]])</f>
        <v>8</v>
      </c>
    </row>
    <row r="119" spans="1:26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HOUR(pomiary[[#This Row],[godzina]])</f>
        <v>4</v>
      </c>
      <c r="N119">
        <f>IF(AND(pomiary[[#This Row],[Konkretna]]&gt;=5, pomiary[[#This Row],[Konkretna]]&lt;=12),1,0)</f>
        <v>0</v>
      </c>
      <c r="O119">
        <f>INT(pomiary[[#This Row],[czujnik1]]+273.15)</f>
        <v>297</v>
      </c>
      <c r="P119">
        <f>INT(pomiary[[#This Row],[czujnik2]]+273.15)</f>
        <v>294</v>
      </c>
      <c r="Q119">
        <f>INT(pomiary[[#This Row],[czujnik3]]+273.15)</f>
        <v>293</v>
      </c>
      <c r="R119">
        <f>INT(pomiary[[#This Row],[czujnik4]]+273.15)</f>
        <v>294</v>
      </c>
      <c r="S119">
        <f>INT(pomiary[[#This Row],[czujnik5]]+273.15)</f>
        <v>296</v>
      </c>
      <c r="T119">
        <f>INT(pomiary[[#This Row],[czujnik6]]+273.15)</f>
        <v>294</v>
      </c>
      <c r="U119">
        <f>INT(pomiary[[#This Row],[czujnik7]]+273.15)</f>
        <v>294</v>
      </c>
      <c r="V119">
        <f>INT(pomiary[[#This Row],[czujnik8]]+273.15)</f>
        <v>295</v>
      </c>
      <c r="W119">
        <f>INT(pomiary[[#This Row],[czujnik9]]+273.15)</f>
        <v>297</v>
      </c>
      <c r="X119">
        <f>INT(pomiary[[#This Row],[czujnik10]]+273.15)</f>
        <v>295</v>
      </c>
      <c r="Y119">
        <f>INT(pomiary[[#This Row],[Konkretna]]+273.15)</f>
        <v>277</v>
      </c>
      <c r="Z119">
        <f>MONTH(pomiary[[#This Row],[data]])</f>
        <v>8</v>
      </c>
    </row>
    <row r="120" spans="1:26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HOUR(pomiary[[#This Row],[godzina]])</f>
        <v>10</v>
      </c>
      <c r="N120">
        <f>IF(AND(pomiary[[#This Row],[Konkretna]]&gt;=5, pomiary[[#This Row],[Konkretna]]&lt;=12),1,0)</f>
        <v>1</v>
      </c>
      <c r="O120">
        <f>INT(pomiary[[#This Row],[czujnik1]]+273.15)</f>
        <v>293</v>
      </c>
      <c r="P120">
        <f>INT(pomiary[[#This Row],[czujnik2]]+273.15)</f>
        <v>293</v>
      </c>
      <c r="Q120">
        <f>INT(pomiary[[#This Row],[czujnik3]]+273.15)</f>
        <v>297</v>
      </c>
      <c r="R120">
        <f>INT(pomiary[[#This Row],[czujnik4]]+273.15)</f>
        <v>294</v>
      </c>
      <c r="S120">
        <f>INT(pomiary[[#This Row],[czujnik5]]+273.15)</f>
        <v>293</v>
      </c>
      <c r="T120">
        <f>INT(pomiary[[#This Row],[czujnik6]]+273.15)</f>
        <v>296</v>
      </c>
      <c r="U120">
        <f>INT(pomiary[[#This Row],[czujnik7]]+273.15)</f>
        <v>297</v>
      </c>
      <c r="V120">
        <f>INT(pomiary[[#This Row],[czujnik8]]+273.15)</f>
        <v>293</v>
      </c>
      <c r="W120">
        <f>INT(pomiary[[#This Row],[czujnik9]]+273.15)</f>
        <v>293</v>
      </c>
      <c r="X120">
        <f>INT(pomiary[[#This Row],[czujnik10]]+273.15)</f>
        <v>296</v>
      </c>
      <c r="Y120">
        <f>INT(pomiary[[#This Row],[Konkretna]]+273.15)</f>
        <v>283</v>
      </c>
      <c r="Z120">
        <f>MONTH(pomiary[[#This Row],[data]])</f>
        <v>8</v>
      </c>
    </row>
    <row r="121" spans="1:26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HOUR(pomiary[[#This Row],[godzina]])</f>
        <v>9</v>
      </c>
      <c r="N121">
        <f>IF(AND(pomiary[[#This Row],[Konkretna]]&gt;=5, pomiary[[#This Row],[Konkretna]]&lt;=12),1,0)</f>
        <v>1</v>
      </c>
      <c r="O121">
        <f>INT(pomiary[[#This Row],[czujnik1]]+273.15)</f>
        <v>297</v>
      </c>
      <c r="P121">
        <f>INT(pomiary[[#This Row],[czujnik2]]+273.15)</f>
        <v>293</v>
      </c>
      <c r="Q121">
        <f>INT(pomiary[[#This Row],[czujnik3]]+273.15)</f>
        <v>296</v>
      </c>
      <c r="R121">
        <f>INT(pomiary[[#This Row],[czujnik4]]+273.15)</f>
        <v>294</v>
      </c>
      <c r="S121">
        <f>INT(pomiary[[#This Row],[czujnik5]]+273.15)</f>
        <v>295</v>
      </c>
      <c r="T121">
        <f>INT(pomiary[[#This Row],[czujnik6]]+273.15)</f>
        <v>296</v>
      </c>
      <c r="U121">
        <f>INT(pomiary[[#This Row],[czujnik7]]+273.15)</f>
        <v>297</v>
      </c>
      <c r="V121">
        <f>INT(pomiary[[#This Row],[czujnik8]]+273.15)</f>
        <v>295</v>
      </c>
      <c r="W121">
        <f>INT(pomiary[[#This Row],[czujnik9]]+273.15)</f>
        <v>296</v>
      </c>
      <c r="X121">
        <f>INT(pomiary[[#This Row],[czujnik10]]+273.15)</f>
        <v>296</v>
      </c>
      <c r="Y121">
        <f>INT(pomiary[[#This Row],[Konkretna]]+273.15)</f>
        <v>282</v>
      </c>
      <c r="Z121">
        <f>MONTH(pomiary[[#This Row],[data]])</f>
        <v>8</v>
      </c>
    </row>
    <row r="122" spans="1:26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HOUR(pomiary[[#This Row],[godzina]])</f>
        <v>2</v>
      </c>
      <c r="N122">
        <f>IF(AND(pomiary[[#This Row],[Konkretna]]&gt;=5, pomiary[[#This Row],[Konkretna]]&lt;=12),1,0)</f>
        <v>0</v>
      </c>
      <c r="O122">
        <f>INT(pomiary[[#This Row],[czujnik1]]+273.15)</f>
        <v>296</v>
      </c>
      <c r="P122">
        <f>INT(pomiary[[#This Row],[czujnik2]]+273.15)</f>
        <v>294</v>
      </c>
      <c r="Q122">
        <f>INT(pomiary[[#This Row],[czujnik3]]+273.15)</f>
        <v>295</v>
      </c>
      <c r="R122">
        <f>INT(pomiary[[#This Row],[czujnik4]]+273.15)</f>
        <v>293</v>
      </c>
      <c r="S122">
        <f>INT(pomiary[[#This Row],[czujnik5]]+273.15)</f>
        <v>294</v>
      </c>
      <c r="T122">
        <f>INT(pomiary[[#This Row],[czujnik6]]+273.15)</f>
        <v>295</v>
      </c>
      <c r="U122">
        <f>INT(pomiary[[#This Row],[czujnik7]]+273.15)</f>
        <v>297</v>
      </c>
      <c r="V122">
        <f>INT(pomiary[[#This Row],[czujnik8]]+273.15)</f>
        <v>297</v>
      </c>
      <c r="W122">
        <f>INT(pomiary[[#This Row],[czujnik9]]+273.15)</f>
        <v>297</v>
      </c>
      <c r="X122">
        <f>INT(pomiary[[#This Row],[czujnik10]]+273.15)</f>
        <v>294</v>
      </c>
      <c r="Y122">
        <f>INT(pomiary[[#This Row],[Konkretna]]+273.15)</f>
        <v>275</v>
      </c>
      <c r="Z122">
        <f>MONTH(pomiary[[#This Row],[data]])</f>
        <v>8</v>
      </c>
    </row>
    <row r="123" spans="1:26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HOUR(pomiary[[#This Row],[godzina]])</f>
        <v>10</v>
      </c>
      <c r="N123">
        <f>IF(AND(pomiary[[#This Row],[Konkretna]]&gt;=5, pomiary[[#This Row],[Konkretna]]&lt;=12),1,0)</f>
        <v>1</v>
      </c>
      <c r="O123">
        <f>INT(pomiary[[#This Row],[czujnik1]]+273.15)</f>
        <v>296</v>
      </c>
      <c r="P123">
        <f>INT(pomiary[[#This Row],[czujnik2]]+273.15)</f>
        <v>295</v>
      </c>
      <c r="Q123">
        <f>INT(pomiary[[#This Row],[czujnik3]]+273.15)</f>
        <v>295</v>
      </c>
      <c r="R123">
        <f>INT(pomiary[[#This Row],[czujnik4]]+273.15)</f>
        <v>296</v>
      </c>
      <c r="S123">
        <f>INT(pomiary[[#This Row],[czujnik5]]+273.15)</f>
        <v>297</v>
      </c>
      <c r="T123">
        <f>INT(pomiary[[#This Row],[czujnik6]]+273.15)</f>
        <v>296</v>
      </c>
      <c r="U123">
        <f>INT(pomiary[[#This Row],[czujnik7]]+273.15)</f>
        <v>293</v>
      </c>
      <c r="V123">
        <f>INT(pomiary[[#This Row],[czujnik8]]+273.15)</f>
        <v>293</v>
      </c>
      <c r="W123">
        <f>INT(pomiary[[#This Row],[czujnik9]]+273.15)</f>
        <v>297</v>
      </c>
      <c r="X123">
        <f>INT(pomiary[[#This Row],[czujnik10]]+273.15)</f>
        <v>297</v>
      </c>
      <c r="Y123">
        <f>INT(pomiary[[#This Row],[Konkretna]]+273.15)</f>
        <v>283</v>
      </c>
      <c r="Z123">
        <f>MONTH(pomiary[[#This Row],[data]])</f>
        <v>8</v>
      </c>
    </row>
    <row r="124" spans="1:26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HOUR(pomiary[[#This Row],[godzina]])</f>
        <v>2</v>
      </c>
      <c r="N124">
        <f>IF(AND(pomiary[[#This Row],[Konkretna]]&gt;=5, pomiary[[#This Row],[Konkretna]]&lt;=12),1,0)</f>
        <v>0</v>
      </c>
      <c r="O124">
        <f>INT(pomiary[[#This Row],[czujnik1]]+273.15)</f>
        <v>295</v>
      </c>
      <c r="P124">
        <f>INT(pomiary[[#This Row],[czujnik2]]+273.15)</f>
        <v>294</v>
      </c>
      <c r="Q124">
        <f>INT(pomiary[[#This Row],[czujnik3]]+273.15)</f>
        <v>295</v>
      </c>
      <c r="R124">
        <f>INT(pomiary[[#This Row],[czujnik4]]+273.15)</f>
        <v>297</v>
      </c>
      <c r="S124">
        <f>INT(pomiary[[#This Row],[czujnik5]]+273.15)</f>
        <v>295</v>
      </c>
      <c r="T124">
        <f>INT(pomiary[[#This Row],[czujnik6]]+273.15)</f>
        <v>294</v>
      </c>
      <c r="U124">
        <f>INT(pomiary[[#This Row],[czujnik7]]+273.15)</f>
        <v>293</v>
      </c>
      <c r="V124">
        <f>INT(pomiary[[#This Row],[czujnik8]]+273.15)</f>
        <v>296</v>
      </c>
      <c r="W124">
        <f>INT(pomiary[[#This Row],[czujnik9]]+273.15)</f>
        <v>296</v>
      </c>
      <c r="X124">
        <f>INT(pomiary[[#This Row],[czujnik10]]+273.15)</f>
        <v>297</v>
      </c>
      <c r="Y124">
        <f>INT(pomiary[[#This Row],[Konkretna]]+273.15)</f>
        <v>275</v>
      </c>
      <c r="Z124">
        <f>MONTH(pomiary[[#This Row],[data]])</f>
        <v>8</v>
      </c>
    </row>
    <row r="125" spans="1:26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HOUR(pomiary[[#This Row],[godzina]])</f>
        <v>3</v>
      </c>
      <c r="N125">
        <f>IF(AND(pomiary[[#This Row],[Konkretna]]&gt;=5, pomiary[[#This Row],[Konkretna]]&lt;=12),1,0)</f>
        <v>0</v>
      </c>
      <c r="O125">
        <f>INT(pomiary[[#This Row],[czujnik1]]+273.15)</f>
        <v>294</v>
      </c>
      <c r="P125">
        <f>INT(pomiary[[#This Row],[czujnik2]]+273.15)</f>
        <v>295</v>
      </c>
      <c r="Q125">
        <f>INT(pomiary[[#This Row],[czujnik3]]+273.15)</f>
        <v>295</v>
      </c>
      <c r="R125">
        <f>INT(pomiary[[#This Row],[czujnik4]]+273.15)</f>
        <v>295</v>
      </c>
      <c r="S125">
        <f>INT(pomiary[[#This Row],[czujnik5]]+273.15)</f>
        <v>295</v>
      </c>
      <c r="T125">
        <f>INT(pomiary[[#This Row],[czujnik6]]+273.15)</f>
        <v>296</v>
      </c>
      <c r="U125">
        <f>INT(pomiary[[#This Row],[czujnik7]]+273.15)</f>
        <v>295</v>
      </c>
      <c r="V125">
        <f>INT(pomiary[[#This Row],[czujnik8]]+273.15)</f>
        <v>293</v>
      </c>
      <c r="W125">
        <f>INT(pomiary[[#This Row],[czujnik9]]+273.15)</f>
        <v>295</v>
      </c>
      <c r="X125">
        <f>INT(pomiary[[#This Row],[czujnik10]]+273.15)</f>
        <v>295</v>
      </c>
      <c r="Y125">
        <f>INT(pomiary[[#This Row],[Konkretna]]+273.15)</f>
        <v>276</v>
      </c>
      <c r="Z125">
        <f>MONTH(pomiary[[#This Row],[data]])</f>
        <v>8</v>
      </c>
    </row>
    <row r="126" spans="1:26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HOUR(pomiary[[#This Row],[godzina]])</f>
        <v>1</v>
      </c>
      <c r="N126">
        <f>IF(AND(pomiary[[#This Row],[Konkretna]]&gt;=5, pomiary[[#This Row],[Konkretna]]&lt;=12),1,0)</f>
        <v>0</v>
      </c>
      <c r="O126">
        <f>INT(pomiary[[#This Row],[czujnik1]]+273.15)</f>
        <v>295</v>
      </c>
      <c r="P126">
        <f>INT(pomiary[[#This Row],[czujnik2]]+273.15)</f>
        <v>296</v>
      </c>
      <c r="Q126">
        <f>INT(pomiary[[#This Row],[czujnik3]]+273.15)</f>
        <v>293</v>
      </c>
      <c r="R126">
        <f>INT(pomiary[[#This Row],[czujnik4]]+273.15)</f>
        <v>295</v>
      </c>
      <c r="S126">
        <f>INT(pomiary[[#This Row],[czujnik5]]+273.15)</f>
        <v>297</v>
      </c>
      <c r="T126">
        <f>INT(pomiary[[#This Row],[czujnik6]]+273.15)</f>
        <v>295</v>
      </c>
      <c r="U126">
        <f>INT(pomiary[[#This Row],[czujnik7]]+273.15)</f>
        <v>294</v>
      </c>
      <c r="V126">
        <f>INT(pomiary[[#This Row],[czujnik8]]+273.15)</f>
        <v>297</v>
      </c>
      <c r="W126">
        <f>INT(pomiary[[#This Row],[czujnik9]]+273.15)</f>
        <v>294</v>
      </c>
      <c r="X126">
        <f>INT(pomiary[[#This Row],[czujnik10]]+273.15)</f>
        <v>293</v>
      </c>
      <c r="Y126">
        <f>INT(pomiary[[#This Row],[Konkretna]]+273.15)</f>
        <v>274</v>
      </c>
      <c r="Z126">
        <f>MONTH(pomiary[[#This Row],[data]])</f>
        <v>8</v>
      </c>
    </row>
    <row r="127" spans="1:26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HOUR(pomiary[[#This Row],[godzina]])</f>
        <v>10</v>
      </c>
      <c r="N127">
        <f>IF(AND(pomiary[[#This Row],[Konkretna]]&gt;=5, pomiary[[#This Row],[Konkretna]]&lt;=12),1,0)</f>
        <v>1</v>
      </c>
      <c r="O127">
        <f>INT(pomiary[[#This Row],[czujnik1]]+273.15)</f>
        <v>295</v>
      </c>
      <c r="P127">
        <f>INT(pomiary[[#This Row],[czujnik2]]+273.15)</f>
        <v>293</v>
      </c>
      <c r="Q127">
        <f>INT(pomiary[[#This Row],[czujnik3]]+273.15)</f>
        <v>297</v>
      </c>
      <c r="R127">
        <f>INT(pomiary[[#This Row],[czujnik4]]+273.15)</f>
        <v>297</v>
      </c>
      <c r="S127">
        <f>INT(pomiary[[#This Row],[czujnik5]]+273.15)</f>
        <v>295</v>
      </c>
      <c r="T127">
        <f>INT(pomiary[[#This Row],[czujnik6]]+273.15)</f>
        <v>297</v>
      </c>
      <c r="U127">
        <f>INT(pomiary[[#This Row],[czujnik7]]+273.15)</f>
        <v>293</v>
      </c>
      <c r="V127">
        <f>INT(pomiary[[#This Row],[czujnik8]]+273.15)</f>
        <v>297</v>
      </c>
      <c r="W127">
        <f>INT(pomiary[[#This Row],[czujnik9]]+273.15)</f>
        <v>294</v>
      </c>
      <c r="X127">
        <f>INT(pomiary[[#This Row],[czujnik10]]+273.15)</f>
        <v>297</v>
      </c>
      <c r="Y127">
        <f>INT(pomiary[[#This Row],[Konkretna]]+273.15)</f>
        <v>283</v>
      </c>
      <c r="Z127">
        <f>MONTH(pomiary[[#This Row],[data]])</f>
        <v>8</v>
      </c>
    </row>
    <row r="128" spans="1:26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HOUR(pomiary[[#This Row],[godzina]])</f>
        <v>5</v>
      </c>
      <c r="N128">
        <f>IF(AND(pomiary[[#This Row],[Konkretna]]&gt;=5, pomiary[[#This Row],[Konkretna]]&lt;=12),1,0)</f>
        <v>1</v>
      </c>
      <c r="O128">
        <f>INT(pomiary[[#This Row],[czujnik1]]+273.15)</f>
        <v>297</v>
      </c>
      <c r="P128">
        <f>INT(pomiary[[#This Row],[czujnik2]]+273.15)</f>
        <v>294</v>
      </c>
      <c r="Q128">
        <f>INT(pomiary[[#This Row],[czujnik3]]+273.15)</f>
        <v>297</v>
      </c>
      <c r="R128">
        <f>INT(pomiary[[#This Row],[czujnik4]]+273.15)</f>
        <v>295</v>
      </c>
      <c r="S128">
        <f>INT(pomiary[[#This Row],[czujnik5]]+273.15)</f>
        <v>294</v>
      </c>
      <c r="T128">
        <f>INT(pomiary[[#This Row],[czujnik6]]+273.15)</f>
        <v>293</v>
      </c>
      <c r="U128">
        <f>INT(pomiary[[#This Row],[czujnik7]]+273.15)</f>
        <v>296</v>
      </c>
      <c r="V128">
        <f>INT(pomiary[[#This Row],[czujnik8]]+273.15)</f>
        <v>295</v>
      </c>
      <c r="W128">
        <f>INT(pomiary[[#This Row],[czujnik9]]+273.15)</f>
        <v>295</v>
      </c>
      <c r="X128">
        <f>INT(pomiary[[#This Row],[czujnik10]]+273.15)</f>
        <v>295</v>
      </c>
      <c r="Y128">
        <f>INT(pomiary[[#This Row],[Konkretna]]+273.15)</f>
        <v>278</v>
      </c>
      <c r="Z128">
        <f>MONTH(pomiary[[#This Row],[data]])</f>
        <v>8</v>
      </c>
    </row>
    <row r="129" spans="1:26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HOUR(pomiary[[#This Row],[godzina]])</f>
        <v>7</v>
      </c>
      <c r="N129">
        <f>IF(AND(pomiary[[#This Row],[Konkretna]]&gt;=5, pomiary[[#This Row],[Konkretna]]&lt;=12),1,0)</f>
        <v>1</v>
      </c>
      <c r="O129">
        <f>INT(pomiary[[#This Row],[czujnik1]]+273.15)</f>
        <v>295</v>
      </c>
      <c r="P129">
        <f>INT(pomiary[[#This Row],[czujnik2]]+273.15)</f>
        <v>293</v>
      </c>
      <c r="Q129">
        <f>INT(pomiary[[#This Row],[czujnik3]]+273.15)</f>
        <v>297</v>
      </c>
      <c r="R129">
        <f>INT(pomiary[[#This Row],[czujnik4]]+273.15)</f>
        <v>297</v>
      </c>
      <c r="S129">
        <f>INT(pomiary[[#This Row],[czujnik5]]+273.15)</f>
        <v>296</v>
      </c>
      <c r="T129">
        <f>INT(pomiary[[#This Row],[czujnik6]]+273.15)</f>
        <v>296</v>
      </c>
      <c r="U129">
        <f>INT(pomiary[[#This Row],[czujnik7]]+273.15)</f>
        <v>293</v>
      </c>
      <c r="V129">
        <f>INT(pomiary[[#This Row],[czujnik8]]+273.15)</f>
        <v>295</v>
      </c>
      <c r="W129">
        <f>INT(pomiary[[#This Row],[czujnik9]]+273.15)</f>
        <v>294</v>
      </c>
      <c r="X129">
        <f>INT(pomiary[[#This Row],[czujnik10]]+273.15)</f>
        <v>296</v>
      </c>
      <c r="Y129">
        <f>INT(pomiary[[#This Row],[Konkretna]]+273.15)</f>
        <v>280</v>
      </c>
      <c r="Z129">
        <f>MONTH(pomiary[[#This Row],[data]])</f>
        <v>8</v>
      </c>
    </row>
    <row r="130" spans="1:26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HOUR(pomiary[[#This Row],[godzina]])</f>
        <v>10</v>
      </c>
      <c r="N130">
        <f>IF(AND(pomiary[[#This Row],[Konkretna]]&gt;=5, pomiary[[#This Row],[Konkretna]]&lt;=12),1,0)</f>
        <v>1</v>
      </c>
      <c r="O130">
        <f>INT(pomiary[[#This Row],[czujnik1]]+273.15)</f>
        <v>294</v>
      </c>
      <c r="P130">
        <f>INT(pomiary[[#This Row],[czujnik2]]+273.15)</f>
        <v>293</v>
      </c>
      <c r="Q130">
        <f>INT(pomiary[[#This Row],[czujnik3]]+273.15)</f>
        <v>296</v>
      </c>
      <c r="R130">
        <f>INT(pomiary[[#This Row],[czujnik4]]+273.15)</f>
        <v>295</v>
      </c>
      <c r="S130">
        <f>INT(pomiary[[#This Row],[czujnik5]]+273.15)</f>
        <v>293</v>
      </c>
      <c r="T130">
        <f>INT(pomiary[[#This Row],[czujnik6]]+273.15)</f>
        <v>295</v>
      </c>
      <c r="U130">
        <f>INT(pomiary[[#This Row],[czujnik7]]+273.15)</f>
        <v>295</v>
      </c>
      <c r="V130">
        <f>INT(pomiary[[#This Row],[czujnik8]]+273.15)</f>
        <v>294</v>
      </c>
      <c r="W130">
        <f>INT(pomiary[[#This Row],[czujnik9]]+273.15)</f>
        <v>296</v>
      </c>
      <c r="X130">
        <f>INT(pomiary[[#This Row],[czujnik10]]+273.15)</f>
        <v>293</v>
      </c>
      <c r="Y130">
        <f>INT(pomiary[[#This Row],[Konkretna]]+273.15)</f>
        <v>283</v>
      </c>
      <c r="Z130">
        <f>MONTH(pomiary[[#This Row],[data]])</f>
        <v>8</v>
      </c>
    </row>
    <row r="131" spans="1:26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HOUR(pomiary[[#This Row],[godzina]])</f>
        <v>0</v>
      </c>
      <c r="N131">
        <f>IF(AND(pomiary[[#This Row],[Konkretna]]&gt;=5, pomiary[[#This Row],[Konkretna]]&lt;=12),1,0)</f>
        <v>0</v>
      </c>
      <c r="O131">
        <f>INT(pomiary[[#This Row],[czujnik1]]+273.15)</f>
        <v>294</v>
      </c>
      <c r="P131">
        <f>INT(pomiary[[#This Row],[czujnik2]]+273.15)</f>
        <v>295</v>
      </c>
      <c r="Q131">
        <f>INT(pomiary[[#This Row],[czujnik3]]+273.15)</f>
        <v>293</v>
      </c>
      <c r="R131">
        <f>INT(pomiary[[#This Row],[czujnik4]]+273.15)</f>
        <v>297</v>
      </c>
      <c r="S131">
        <f>INT(pomiary[[#This Row],[czujnik5]]+273.15)</f>
        <v>297</v>
      </c>
      <c r="T131">
        <f>INT(pomiary[[#This Row],[czujnik6]]+273.15)</f>
        <v>298</v>
      </c>
      <c r="U131">
        <f>INT(pomiary[[#This Row],[czujnik7]]+273.15)</f>
        <v>295</v>
      </c>
      <c r="V131">
        <f>INT(pomiary[[#This Row],[czujnik8]]+273.15)</f>
        <v>297</v>
      </c>
      <c r="W131">
        <f>INT(pomiary[[#This Row],[czujnik9]]+273.15)</f>
        <v>294</v>
      </c>
      <c r="X131">
        <f>INT(pomiary[[#This Row],[czujnik10]]+273.15)</f>
        <v>293</v>
      </c>
      <c r="Y131">
        <f>INT(pomiary[[#This Row],[Konkretna]]+273.15)</f>
        <v>273</v>
      </c>
      <c r="Z131">
        <f>MONTH(pomiary[[#This Row],[data]])</f>
        <v>8</v>
      </c>
    </row>
    <row r="132" spans="1:26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HOUR(pomiary[[#This Row],[godzina]])</f>
        <v>3</v>
      </c>
      <c r="N132">
        <f>IF(AND(pomiary[[#This Row],[Konkretna]]&gt;=5, pomiary[[#This Row],[Konkretna]]&lt;=12),1,0)</f>
        <v>0</v>
      </c>
      <c r="O132">
        <f>INT(pomiary[[#This Row],[czujnik1]]+273.15)</f>
        <v>296</v>
      </c>
      <c r="P132">
        <f>INT(pomiary[[#This Row],[czujnik2]]+273.15)</f>
        <v>294</v>
      </c>
      <c r="Q132">
        <f>INT(pomiary[[#This Row],[czujnik3]]+273.15)</f>
        <v>295</v>
      </c>
      <c r="R132">
        <f>INT(pomiary[[#This Row],[czujnik4]]+273.15)</f>
        <v>295</v>
      </c>
      <c r="S132">
        <f>INT(pomiary[[#This Row],[czujnik5]]+273.15)</f>
        <v>294</v>
      </c>
      <c r="T132">
        <f>INT(pomiary[[#This Row],[czujnik6]]+273.15)</f>
        <v>297</v>
      </c>
      <c r="U132">
        <f>INT(pomiary[[#This Row],[czujnik7]]+273.15)</f>
        <v>297</v>
      </c>
      <c r="V132">
        <f>INT(pomiary[[#This Row],[czujnik8]]+273.15)</f>
        <v>293</v>
      </c>
      <c r="W132">
        <f>INT(pomiary[[#This Row],[czujnik9]]+273.15)</f>
        <v>296</v>
      </c>
      <c r="X132">
        <f>INT(pomiary[[#This Row],[czujnik10]]+273.15)</f>
        <v>296</v>
      </c>
      <c r="Y132">
        <f>INT(pomiary[[#This Row],[Konkretna]]+273.15)</f>
        <v>276</v>
      </c>
      <c r="Z132">
        <f>MONTH(pomiary[[#This Row],[data]])</f>
        <v>8</v>
      </c>
    </row>
    <row r="133" spans="1:26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HOUR(pomiary[[#This Row],[godzina]])</f>
        <v>11</v>
      </c>
      <c r="N133">
        <f>IF(AND(pomiary[[#This Row],[Konkretna]]&gt;=5, pomiary[[#This Row],[Konkretna]]&lt;=12),1,0)</f>
        <v>1</v>
      </c>
      <c r="O133">
        <f>INT(pomiary[[#This Row],[czujnik1]]+273.15)</f>
        <v>293</v>
      </c>
      <c r="P133">
        <f>INT(pomiary[[#This Row],[czujnik2]]+273.15)</f>
        <v>296</v>
      </c>
      <c r="Q133">
        <f>INT(pomiary[[#This Row],[czujnik3]]+273.15)</f>
        <v>297</v>
      </c>
      <c r="R133">
        <f>INT(pomiary[[#This Row],[czujnik4]]+273.15)</f>
        <v>293</v>
      </c>
      <c r="S133">
        <f>INT(pomiary[[#This Row],[czujnik5]]+273.15)</f>
        <v>295</v>
      </c>
      <c r="T133">
        <f>INT(pomiary[[#This Row],[czujnik6]]+273.15)</f>
        <v>297</v>
      </c>
      <c r="U133">
        <f>INT(pomiary[[#This Row],[czujnik7]]+273.15)</f>
        <v>294</v>
      </c>
      <c r="V133">
        <f>INT(pomiary[[#This Row],[czujnik8]]+273.15)</f>
        <v>298</v>
      </c>
      <c r="W133">
        <f>INT(pomiary[[#This Row],[czujnik9]]+273.15)</f>
        <v>293</v>
      </c>
      <c r="X133">
        <f>INT(pomiary[[#This Row],[czujnik10]]+273.15)</f>
        <v>297</v>
      </c>
      <c r="Y133">
        <f>INT(pomiary[[#This Row],[Konkretna]]+273.15)</f>
        <v>284</v>
      </c>
      <c r="Z133">
        <f>MONTH(pomiary[[#This Row],[data]])</f>
        <v>8</v>
      </c>
    </row>
    <row r="134" spans="1:26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HOUR(pomiary[[#This Row],[godzina]])</f>
        <v>1</v>
      </c>
      <c r="N134">
        <f>IF(AND(pomiary[[#This Row],[Konkretna]]&gt;=5, pomiary[[#This Row],[Konkretna]]&lt;=12),1,0)</f>
        <v>0</v>
      </c>
      <c r="O134">
        <f>INT(pomiary[[#This Row],[czujnik1]]+273.15)</f>
        <v>296</v>
      </c>
      <c r="P134">
        <f>INT(pomiary[[#This Row],[czujnik2]]+273.15)</f>
        <v>294</v>
      </c>
      <c r="Q134">
        <f>INT(pomiary[[#This Row],[czujnik3]]+273.15)</f>
        <v>293</v>
      </c>
      <c r="R134">
        <f>INT(pomiary[[#This Row],[czujnik4]]+273.15)</f>
        <v>293</v>
      </c>
      <c r="S134">
        <f>INT(pomiary[[#This Row],[czujnik5]]+273.15)</f>
        <v>294</v>
      </c>
      <c r="T134">
        <f>INT(pomiary[[#This Row],[czujnik6]]+273.15)</f>
        <v>296</v>
      </c>
      <c r="U134">
        <f>INT(pomiary[[#This Row],[czujnik7]]+273.15)</f>
        <v>295</v>
      </c>
      <c r="V134">
        <f>INT(pomiary[[#This Row],[czujnik8]]+273.15)</f>
        <v>296</v>
      </c>
      <c r="W134">
        <f>INT(pomiary[[#This Row],[czujnik9]]+273.15)</f>
        <v>297</v>
      </c>
      <c r="X134">
        <f>INT(pomiary[[#This Row],[czujnik10]]+273.15)</f>
        <v>294</v>
      </c>
      <c r="Y134">
        <f>INT(pomiary[[#This Row],[Konkretna]]+273.15)</f>
        <v>274</v>
      </c>
      <c r="Z134">
        <f>MONTH(pomiary[[#This Row],[data]])</f>
        <v>8</v>
      </c>
    </row>
    <row r="135" spans="1:26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HOUR(pomiary[[#This Row],[godzina]])</f>
        <v>6</v>
      </c>
      <c r="N135">
        <f>IF(AND(pomiary[[#This Row],[Konkretna]]&gt;=5, pomiary[[#This Row],[Konkretna]]&lt;=12),1,0)</f>
        <v>1</v>
      </c>
      <c r="O135">
        <f>INT(pomiary[[#This Row],[czujnik1]]+273.15)</f>
        <v>295</v>
      </c>
      <c r="P135">
        <f>INT(pomiary[[#This Row],[czujnik2]]+273.15)</f>
        <v>295</v>
      </c>
      <c r="Q135">
        <f>INT(pomiary[[#This Row],[czujnik3]]+273.15)</f>
        <v>296</v>
      </c>
      <c r="R135">
        <f>INT(pomiary[[#This Row],[czujnik4]]+273.15)</f>
        <v>294</v>
      </c>
      <c r="S135">
        <f>INT(pomiary[[#This Row],[czujnik5]]+273.15)</f>
        <v>296</v>
      </c>
      <c r="T135">
        <f>INT(pomiary[[#This Row],[czujnik6]]+273.15)</f>
        <v>296</v>
      </c>
      <c r="U135">
        <f>INT(pomiary[[#This Row],[czujnik7]]+273.15)</f>
        <v>297</v>
      </c>
      <c r="V135">
        <f>INT(pomiary[[#This Row],[czujnik8]]+273.15)</f>
        <v>294</v>
      </c>
      <c r="W135">
        <f>INT(pomiary[[#This Row],[czujnik9]]+273.15)</f>
        <v>298</v>
      </c>
      <c r="X135">
        <f>INT(pomiary[[#This Row],[czujnik10]]+273.15)</f>
        <v>293</v>
      </c>
      <c r="Y135">
        <f>INT(pomiary[[#This Row],[Konkretna]]+273.15)</f>
        <v>279</v>
      </c>
      <c r="Z135">
        <f>MONTH(pomiary[[#This Row],[data]])</f>
        <v>8</v>
      </c>
    </row>
    <row r="136" spans="1:26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HOUR(pomiary[[#This Row],[godzina]])</f>
        <v>11</v>
      </c>
      <c r="N136">
        <f>IF(AND(pomiary[[#This Row],[Konkretna]]&gt;=5, pomiary[[#This Row],[Konkretna]]&lt;=12),1,0)</f>
        <v>1</v>
      </c>
      <c r="O136">
        <f>INT(pomiary[[#This Row],[czujnik1]]+273.15)</f>
        <v>295</v>
      </c>
      <c r="P136">
        <f>INT(pomiary[[#This Row],[czujnik2]]+273.15)</f>
        <v>293</v>
      </c>
      <c r="Q136">
        <f>INT(pomiary[[#This Row],[czujnik3]]+273.15)</f>
        <v>295</v>
      </c>
      <c r="R136">
        <f>INT(pomiary[[#This Row],[czujnik4]]+273.15)</f>
        <v>294</v>
      </c>
      <c r="S136">
        <f>INT(pomiary[[#This Row],[czujnik5]]+273.15)</f>
        <v>295</v>
      </c>
      <c r="T136">
        <f>INT(pomiary[[#This Row],[czujnik6]]+273.15)</f>
        <v>295</v>
      </c>
      <c r="U136">
        <f>INT(pomiary[[#This Row],[czujnik7]]+273.15)</f>
        <v>293</v>
      </c>
      <c r="V136">
        <f>INT(pomiary[[#This Row],[czujnik8]]+273.15)</f>
        <v>294</v>
      </c>
      <c r="W136">
        <f>INT(pomiary[[#This Row],[czujnik9]]+273.15)</f>
        <v>295</v>
      </c>
      <c r="X136">
        <f>INT(pomiary[[#This Row],[czujnik10]]+273.15)</f>
        <v>293</v>
      </c>
      <c r="Y136">
        <f>INT(pomiary[[#This Row],[Konkretna]]+273.15)</f>
        <v>284</v>
      </c>
      <c r="Z136">
        <f>MONTH(pomiary[[#This Row],[data]])</f>
        <v>8</v>
      </c>
    </row>
    <row r="137" spans="1:26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HOUR(pomiary[[#This Row],[godzina]])</f>
        <v>0</v>
      </c>
      <c r="N137">
        <f>IF(AND(pomiary[[#This Row],[Konkretna]]&gt;=5, pomiary[[#This Row],[Konkretna]]&lt;=12),1,0)</f>
        <v>0</v>
      </c>
      <c r="O137">
        <f>INT(pomiary[[#This Row],[czujnik1]]+273.15)</f>
        <v>293</v>
      </c>
      <c r="P137">
        <f>INT(pomiary[[#This Row],[czujnik2]]+273.15)</f>
        <v>294</v>
      </c>
      <c r="Q137">
        <f>INT(pomiary[[#This Row],[czujnik3]]+273.15)</f>
        <v>296</v>
      </c>
      <c r="R137">
        <f>INT(pomiary[[#This Row],[czujnik4]]+273.15)</f>
        <v>296</v>
      </c>
      <c r="S137">
        <f>INT(pomiary[[#This Row],[czujnik5]]+273.15)</f>
        <v>295</v>
      </c>
      <c r="T137">
        <f>INT(pomiary[[#This Row],[czujnik6]]+273.15)</f>
        <v>293</v>
      </c>
      <c r="U137">
        <f>INT(pomiary[[#This Row],[czujnik7]]+273.15)</f>
        <v>297</v>
      </c>
      <c r="V137">
        <f>INT(pomiary[[#This Row],[czujnik8]]+273.15)</f>
        <v>296</v>
      </c>
      <c r="W137">
        <f>INT(pomiary[[#This Row],[czujnik9]]+273.15)</f>
        <v>294</v>
      </c>
      <c r="X137">
        <f>INT(pomiary[[#This Row],[czujnik10]]+273.15)</f>
        <v>296</v>
      </c>
      <c r="Y137">
        <f>INT(pomiary[[#This Row],[Konkretna]]+273.15)</f>
        <v>273</v>
      </c>
      <c r="Z137">
        <f>MONTH(pomiary[[#This Row],[data]])</f>
        <v>8</v>
      </c>
    </row>
    <row r="138" spans="1:26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HOUR(pomiary[[#This Row],[godzina]])</f>
        <v>4</v>
      </c>
      <c r="N138">
        <f>IF(AND(pomiary[[#This Row],[Konkretna]]&gt;=5, pomiary[[#This Row],[Konkretna]]&lt;=12),1,0)</f>
        <v>0</v>
      </c>
      <c r="O138">
        <f>INT(pomiary[[#This Row],[czujnik1]]+273.15)</f>
        <v>294</v>
      </c>
      <c r="P138">
        <f>INT(pomiary[[#This Row],[czujnik2]]+273.15)</f>
        <v>296</v>
      </c>
      <c r="Q138">
        <f>INT(pomiary[[#This Row],[czujnik3]]+273.15)</f>
        <v>296</v>
      </c>
      <c r="R138">
        <f>INT(pomiary[[#This Row],[czujnik4]]+273.15)</f>
        <v>294</v>
      </c>
      <c r="S138">
        <f>INT(pomiary[[#This Row],[czujnik5]]+273.15)</f>
        <v>295</v>
      </c>
      <c r="T138">
        <f>INT(pomiary[[#This Row],[czujnik6]]+273.15)</f>
        <v>296</v>
      </c>
      <c r="U138">
        <f>INT(pomiary[[#This Row],[czujnik7]]+273.15)</f>
        <v>296</v>
      </c>
      <c r="V138">
        <f>INT(pomiary[[#This Row],[czujnik8]]+273.15)</f>
        <v>296</v>
      </c>
      <c r="W138">
        <f>INT(pomiary[[#This Row],[czujnik9]]+273.15)</f>
        <v>296</v>
      </c>
      <c r="X138">
        <f>INT(pomiary[[#This Row],[czujnik10]]+273.15)</f>
        <v>295</v>
      </c>
      <c r="Y138">
        <f>INT(pomiary[[#This Row],[Konkretna]]+273.15)</f>
        <v>277</v>
      </c>
      <c r="Z138">
        <f>MONTH(pomiary[[#This Row],[data]])</f>
        <v>8</v>
      </c>
    </row>
    <row r="139" spans="1:26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HOUR(pomiary[[#This Row],[godzina]])</f>
        <v>10</v>
      </c>
      <c r="N139">
        <f>IF(AND(pomiary[[#This Row],[Konkretna]]&gt;=5, pomiary[[#This Row],[Konkretna]]&lt;=12),1,0)</f>
        <v>1</v>
      </c>
      <c r="O139">
        <f>INT(pomiary[[#This Row],[czujnik1]]+273.15)</f>
        <v>293</v>
      </c>
      <c r="P139">
        <f>INT(pomiary[[#This Row],[czujnik2]]+273.15)</f>
        <v>295</v>
      </c>
      <c r="Q139">
        <f>INT(pomiary[[#This Row],[czujnik3]]+273.15)</f>
        <v>296</v>
      </c>
      <c r="R139">
        <f>INT(pomiary[[#This Row],[czujnik4]]+273.15)</f>
        <v>293</v>
      </c>
      <c r="S139">
        <f>INT(pomiary[[#This Row],[czujnik5]]+273.15)</f>
        <v>296</v>
      </c>
      <c r="T139">
        <f>INT(pomiary[[#This Row],[czujnik6]]+273.15)</f>
        <v>294</v>
      </c>
      <c r="U139">
        <f>INT(pomiary[[#This Row],[czujnik7]]+273.15)</f>
        <v>297</v>
      </c>
      <c r="V139">
        <f>INT(pomiary[[#This Row],[czujnik8]]+273.15)</f>
        <v>293</v>
      </c>
      <c r="W139">
        <f>INT(pomiary[[#This Row],[czujnik9]]+273.15)</f>
        <v>295</v>
      </c>
      <c r="X139">
        <f>INT(pomiary[[#This Row],[czujnik10]]+273.15)</f>
        <v>294</v>
      </c>
      <c r="Y139">
        <f>INT(pomiary[[#This Row],[Konkretna]]+273.15)</f>
        <v>283</v>
      </c>
      <c r="Z139">
        <f>MONTH(pomiary[[#This Row],[data]])</f>
        <v>8</v>
      </c>
    </row>
    <row r="140" spans="1:26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HOUR(pomiary[[#This Row],[godzina]])</f>
        <v>0</v>
      </c>
      <c r="N140">
        <f>IF(AND(pomiary[[#This Row],[Konkretna]]&gt;=5, pomiary[[#This Row],[Konkretna]]&lt;=12),1,0)</f>
        <v>0</v>
      </c>
      <c r="O140">
        <f>INT(pomiary[[#This Row],[czujnik1]]+273.15)</f>
        <v>294</v>
      </c>
      <c r="P140">
        <f>INT(pomiary[[#This Row],[czujnik2]]+273.15)</f>
        <v>296</v>
      </c>
      <c r="Q140">
        <f>INT(pomiary[[#This Row],[czujnik3]]+273.15)</f>
        <v>294</v>
      </c>
      <c r="R140">
        <f>INT(pomiary[[#This Row],[czujnik4]]+273.15)</f>
        <v>296</v>
      </c>
      <c r="S140">
        <f>INT(pomiary[[#This Row],[czujnik5]]+273.15)</f>
        <v>296</v>
      </c>
      <c r="T140">
        <f>INT(pomiary[[#This Row],[czujnik6]]+273.15)</f>
        <v>297</v>
      </c>
      <c r="U140">
        <f>INT(pomiary[[#This Row],[czujnik7]]+273.15)</f>
        <v>296</v>
      </c>
      <c r="V140">
        <f>INT(pomiary[[#This Row],[czujnik8]]+273.15)</f>
        <v>293</v>
      </c>
      <c r="W140">
        <f>INT(pomiary[[#This Row],[czujnik9]]+273.15)</f>
        <v>293</v>
      </c>
      <c r="X140">
        <f>INT(pomiary[[#This Row],[czujnik10]]+273.15)</f>
        <v>293</v>
      </c>
      <c r="Y140">
        <f>INT(pomiary[[#This Row],[Konkretna]]+273.15)</f>
        <v>273</v>
      </c>
      <c r="Z140">
        <f>MONTH(pomiary[[#This Row],[data]])</f>
        <v>8</v>
      </c>
    </row>
    <row r="141" spans="1:26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HOUR(pomiary[[#This Row],[godzina]])</f>
        <v>5</v>
      </c>
      <c r="N141">
        <f>IF(AND(pomiary[[#This Row],[Konkretna]]&gt;=5, pomiary[[#This Row],[Konkretna]]&lt;=12),1,0)</f>
        <v>1</v>
      </c>
      <c r="O141">
        <f>INT(pomiary[[#This Row],[czujnik1]]+273.15)</f>
        <v>294</v>
      </c>
      <c r="P141">
        <f>INT(pomiary[[#This Row],[czujnik2]]+273.15)</f>
        <v>293</v>
      </c>
      <c r="Q141">
        <f>INT(pomiary[[#This Row],[czujnik3]]+273.15)</f>
        <v>296</v>
      </c>
      <c r="R141">
        <f>INT(pomiary[[#This Row],[czujnik4]]+273.15)</f>
        <v>294</v>
      </c>
      <c r="S141">
        <f>INT(pomiary[[#This Row],[czujnik5]]+273.15)</f>
        <v>296</v>
      </c>
      <c r="T141">
        <f>INT(pomiary[[#This Row],[czujnik6]]+273.15)</f>
        <v>293</v>
      </c>
      <c r="U141">
        <f>INT(pomiary[[#This Row],[czujnik7]]+273.15)</f>
        <v>297</v>
      </c>
      <c r="V141">
        <f>INT(pomiary[[#This Row],[czujnik8]]+273.15)</f>
        <v>294</v>
      </c>
      <c r="W141">
        <f>INT(pomiary[[#This Row],[czujnik9]]+273.15)</f>
        <v>294</v>
      </c>
      <c r="X141">
        <f>INT(pomiary[[#This Row],[czujnik10]]+273.15)</f>
        <v>295</v>
      </c>
      <c r="Y141">
        <f>INT(pomiary[[#This Row],[Konkretna]]+273.15)</f>
        <v>278</v>
      </c>
      <c r="Z141">
        <f>MONTH(pomiary[[#This Row],[data]])</f>
        <v>8</v>
      </c>
    </row>
    <row r="142" spans="1:26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HOUR(pomiary[[#This Row],[godzina]])</f>
        <v>8</v>
      </c>
      <c r="N142">
        <f>IF(AND(pomiary[[#This Row],[Konkretna]]&gt;=5, pomiary[[#This Row],[Konkretna]]&lt;=12),1,0)</f>
        <v>1</v>
      </c>
      <c r="O142">
        <f>INT(pomiary[[#This Row],[czujnik1]]+273.15)</f>
        <v>289</v>
      </c>
      <c r="P142">
        <f>INT(pomiary[[#This Row],[czujnik2]]+273.15)</f>
        <v>288</v>
      </c>
      <c r="Q142">
        <f>INT(pomiary[[#This Row],[czujnik3]]+273.15)</f>
        <v>283</v>
      </c>
      <c r="R142">
        <f>INT(pomiary[[#This Row],[czujnik4]]+273.15)</f>
        <v>287</v>
      </c>
      <c r="S142">
        <f>INT(pomiary[[#This Row],[czujnik5]]+273.15)</f>
        <v>292</v>
      </c>
      <c r="T142">
        <f>INT(pomiary[[#This Row],[czujnik6]]+273.15)</f>
        <v>283</v>
      </c>
      <c r="U142">
        <f>INT(pomiary[[#This Row],[czujnik7]]+273.15)</f>
        <v>283</v>
      </c>
      <c r="V142">
        <f>INT(pomiary[[#This Row],[czujnik8]]+273.15)</f>
        <v>288</v>
      </c>
      <c r="W142">
        <f>INT(pomiary[[#This Row],[czujnik9]]+273.15)</f>
        <v>285</v>
      </c>
      <c r="X142">
        <f>INT(pomiary[[#This Row],[czujnik10]]+273.15)</f>
        <v>287</v>
      </c>
      <c r="Y142">
        <f>INT(pomiary[[#This Row],[Konkretna]]+273.15)</f>
        <v>281</v>
      </c>
      <c r="Z142">
        <f>MONTH(pomiary[[#This Row],[data]])</f>
        <v>9</v>
      </c>
    </row>
    <row r="143" spans="1:26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HOUR(pomiary[[#This Row],[godzina]])</f>
        <v>8</v>
      </c>
      <c r="N143">
        <f>IF(AND(pomiary[[#This Row],[Konkretna]]&gt;=5, pomiary[[#This Row],[Konkretna]]&lt;=12),1,0)</f>
        <v>1</v>
      </c>
      <c r="O143">
        <f>INT(pomiary[[#This Row],[czujnik1]]+273.15)</f>
        <v>289</v>
      </c>
      <c r="P143">
        <f>INT(pomiary[[#This Row],[czujnik2]]+273.15)</f>
        <v>285</v>
      </c>
      <c r="Q143">
        <f>INT(pomiary[[#This Row],[czujnik3]]+273.15)</f>
        <v>289</v>
      </c>
      <c r="R143">
        <f>INT(pomiary[[#This Row],[czujnik4]]+273.15)</f>
        <v>288</v>
      </c>
      <c r="S143">
        <f>INT(pomiary[[#This Row],[czujnik5]]+273.15)</f>
        <v>290</v>
      </c>
      <c r="T143">
        <f>INT(pomiary[[#This Row],[czujnik6]]+273.15)</f>
        <v>289</v>
      </c>
      <c r="U143">
        <f>INT(pomiary[[#This Row],[czujnik7]]+273.15)</f>
        <v>284</v>
      </c>
      <c r="V143">
        <f>INT(pomiary[[#This Row],[czujnik8]]+273.15)</f>
        <v>290</v>
      </c>
      <c r="W143">
        <f>INT(pomiary[[#This Row],[czujnik9]]+273.15)</f>
        <v>287</v>
      </c>
      <c r="X143">
        <f>INT(pomiary[[#This Row],[czujnik10]]+273.15)</f>
        <v>288</v>
      </c>
      <c r="Y143">
        <f>INT(pomiary[[#This Row],[Konkretna]]+273.15)</f>
        <v>281</v>
      </c>
      <c r="Z143">
        <f>MONTH(pomiary[[#This Row],[data]])</f>
        <v>9</v>
      </c>
    </row>
    <row r="144" spans="1:26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HOUR(pomiary[[#This Row],[godzina]])</f>
        <v>11</v>
      </c>
      <c r="N144">
        <f>IF(AND(pomiary[[#This Row],[Konkretna]]&gt;=5, pomiary[[#This Row],[Konkretna]]&lt;=12),1,0)</f>
        <v>1</v>
      </c>
      <c r="O144">
        <f>INT(pomiary[[#This Row],[czujnik1]]+273.15)</f>
        <v>287</v>
      </c>
      <c r="P144">
        <f>INT(pomiary[[#This Row],[czujnik2]]+273.15)</f>
        <v>288</v>
      </c>
      <c r="Q144">
        <f>INT(pomiary[[#This Row],[czujnik3]]+273.15)</f>
        <v>286</v>
      </c>
      <c r="R144">
        <f>INT(pomiary[[#This Row],[czujnik4]]+273.15)</f>
        <v>288</v>
      </c>
      <c r="S144">
        <f>INT(pomiary[[#This Row],[czujnik5]]+273.15)</f>
        <v>289</v>
      </c>
      <c r="T144">
        <f>INT(pomiary[[#This Row],[czujnik6]]+273.15)</f>
        <v>287</v>
      </c>
      <c r="U144">
        <f>INT(pomiary[[#This Row],[czujnik7]]+273.15)</f>
        <v>293</v>
      </c>
      <c r="V144">
        <f>INT(pomiary[[#This Row],[czujnik8]]+273.15)</f>
        <v>287</v>
      </c>
      <c r="W144">
        <f>INT(pomiary[[#This Row],[czujnik9]]+273.15)</f>
        <v>285</v>
      </c>
      <c r="X144">
        <f>INT(pomiary[[#This Row],[czujnik10]]+273.15)</f>
        <v>284</v>
      </c>
      <c r="Y144">
        <f>INT(pomiary[[#This Row],[Konkretna]]+273.15)</f>
        <v>284</v>
      </c>
      <c r="Z144">
        <f>MONTH(pomiary[[#This Row],[data]])</f>
        <v>9</v>
      </c>
    </row>
    <row r="145" spans="1:26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HOUR(pomiary[[#This Row],[godzina]])</f>
        <v>8</v>
      </c>
      <c r="N145">
        <f>IF(AND(pomiary[[#This Row],[Konkretna]]&gt;=5, pomiary[[#This Row],[Konkretna]]&lt;=12),1,0)</f>
        <v>1</v>
      </c>
      <c r="O145">
        <f>INT(pomiary[[#This Row],[czujnik1]]+273.15)</f>
        <v>283</v>
      </c>
      <c r="P145">
        <f>INT(pomiary[[#This Row],[czujnik2]]+273.15)</f>
        <v>291</v>
      </c>
      <c r="Q145">
        <f>INT(pomiary[[#This Row],[czujnik3]]+273.15)</f>
        <v>288</v>
      </c>
      <c r="R145">
        <f>INT(pomiary[[#This Row],[czujnik4]]+273.15)</f>
        <v>287</v>
      </c>
      <c r="S145">
        <f>INT(pomiary[[#This Row],[czujnik5]]+273.15)</f>
        <v>284</v>
      </c>
      <c r="T145">
        <f>INT(pomiary[[#This Row],[czujnik6]]+273.15)</f>
        <v>289</v>
      </c>
      <c r="U145">
        <f>INT(pomiary[[#This Row],[czujnik7]]+273.15)</f>
        <v>293</v>
      </c>
      <c r="V145">
        <f>INT(pomiary[[#This Row],[czujnik8]]+273.15)</f>
        <v>290</v>
      </c>
      <c r="W145">
        <f>INT(pomiary[[#This Row],[czujnik9]]+273.15)</f>
        <v>289</v>
      </c>
      <c r="X145">
        <f>INT(pomiary[[#This Row],[czujnik10]]+273.15)</f>
        <v>290</v>
      </c>
      <c r="Y145">
        <f>INT(pomiary[[#This Row],[Konkretna]]+273.15)</f>
        <v>281</v>
      </c>
      <c r="Z145">
        <f>MONTH(pomiary[[#This Row],[data]])</f>
        <v>9</v>
      </c>
    </row>
    <row r="146" spans="1:26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HOUR(pomiary[[#This Row],[godzina]])</f>
        <v>10</v>
      </c>
      <c r="N146">
        <f>IF(AND(pomiary[[#This Row],[Konkretna]]&gt;=5, pomiary[[#This Row],[Konkretna]]&lt;=12),1,0)</f>
        <v>1</v>
      </c>
      <c r="O146">
        <f>INT(pomiary[[#This Row],[czujnik1]]+273.15)</f>
        <v>290</v>
      </c>
      <c r="P146">
        <f>INT(pomiary[[#This Row],[czujnik2]]+273.15)</f>
        <v>287</v>
      </c>
      <c r="Q146">
        <f>INT(pomiary[[#This Row],[czujnik3]]+273.15)</f>
        <v>285</v>
      </c>
      <c r="R146">
        <f>INT(pomiary[[#This Row],[czujnik4]]+273.15)</f>
        <v>291</v>
      </c>
      <c r="S146">
        <f>INT(pomiary[[#This Row],[czujnik5]]+273.15)</f>
        <v>288</v>
      </c>
      <c r="T146">
        <f>INT(pomiary[[#This Row],[czujnik6]]+273.15)</f>
        <v>284</v>
      </c>
      <c r="U146">
        <f>INT(pomiary[[#This Row],[czujnik7]]+273.15)</f>
        <v>289</v>
      </c>
      <c r="V146">
        <f>INT(pomiary[[#This Row],[czujnik8]]+273.15)</f>
        <v>291</v>
      </c>
      <c r="W146">
        <f>INT(pomiary[[#This Row],[czujnik9]]+273.15)</f>
        <v>287</v>
      </c>
      <c r="X146">
        <f>INT(pomiary[[#This Row],[czujnik10]]+273.15)</f>
        <v>292</v>
      </c>
      <c r="Y146">
        <f>INT(pomiary[[#This Row],[Konkretna]]+273.15)</f>
        <v>283</v>
      </c>
      <c r="Z146">
        <f>MONTH(pomiary[[#This Row],[data]])</f>
        <v>9</v>
      </c>
    </row>
    <row r="147" spans="1:26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HOUR(pomiary[[#This Row],[godzina]])</f>
        <v>10</v>
      </c>
      <c r="N147">
        <f>IF(AND(pomiary[[#This Row],[Konkretna]]&gt;=5, pomiary[[#This Row],[Konkretna]]&lt;=12),1,0)</f>
        <v>1</v>
      </c>
      <c r="O147">
        <f>INT(pomiary[[#This Row],[czujnik1]]+273.15)</f>
        <v>286</v>
      </c>
      <c r="P147">
        <f>INT(pomiary[[#This Row],[czujnik2]]+273.15)</f>
        <v>284</v>
      </c>
      <c r="Q147">
        <f>INT(pomiary[[#This Row],[czujnik3]]+273.15)</f>
        <v>284</v>
      </c>
      <c r="R147">
        <f>INT(pomiary[[#This Row],[czujnik4]]+273.15)</f>
        <v>292</v>
      </c>
      <c r="S147">
        <f>INT(pomiary[[#This Row],[czujnik5]]+273.15)</f>
        <v>289</v>
      </c>
      <c r="T147">
        <f>INT(pomiary[[#This Row],[czujnik6]]+273.15)</f>
        <v>286</v>
      </c>
      <c r="U147">
        <f>INT(pomiary[[#This Row],[czujnik7]]+273.15)</f>
        <v>290</v>
      </c>
      <c r="V147">
        <f>INT(pomiary[[#This Row],[czujnik8]]+273.15)</f>
        <v>286</v>
      </c>
      <c r="W147">
        <f>INT(pomiary[[#This Row],[czujnik9]]+273.15)</f>
        <v>287</v>
      </c>
      <c r="X147">
        <f>INT(pomiary[[#This Row],[czujnik10]]+273.15)</f>
        <v>289</v>
      </c>
      <c r="Y147">
        <f>INT(pomiary[[#This Row],[Konkretna]]+273.15)</f>
        <v>283</v>
      </c>
      <c r="Z147">
        <f>MONTH(pomiary[[#This Row],[data]])</f>
        <v>9</v>
      </c>
    </row>
    <row r="148" spans="1:26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HOUR(pomiary[[#This Row],[godzina]])</f>
        <v>4</v>
      </c>
      <c r="N148">
        <f>IF(AND(pomiary[[#This Row],[Konkretna]]&gt;=5, pomiary[[#This Row],[Konkretna]]&lt;=12),1,0)</f>
        <v>0</v>
      </c>
      <c r="O148">
        <f>INT(pomiary[[#This Row],[czujnik1]]+273.15)</f>
        <v>285</v>
      </c>
      <c r="P148">
        <f>INT(pomiary[[#This Row],[czujnik2]]+273.15)</f>
        <v>291</v>
      </c>
      <c r="Q148">
        <f>INT(pomiary[[#This Row],[czujnik3]]+273.15)</f>
        <v>292</v>
      </c>
      <c r="R148">
        <f>INT(pomiary[[#This Row],[czujnik4]]+273.15)</f>
        <v>291</v>
      </c>
      <c r="S148">
        <f>INT(pomiary[[#This Row],[czujnik5]]+273.15)</f>
        <v>291</v>
      </c>
      <c r="T148">
        <f>INT(pomiary[[#This Row],[czujnik6]]+273.15)</f>
        <v>292</v>
      </c>
      <c r="U148">
        <f>INT(pomiary[[#This Row],[czujnik7]]+273.15)</f>
        <v>285</v>
      </c>
      <c r="V148">
        <f>INT(pomiary[[#This Row],[czujnik8]]+273.15)</f>
        <v>293</v>
      </c>
      <c r="W148">
        <f>INT(pomiary[[#This Row],[czujnik9]]+273.15)</f>
        <v>283</v>
      </c>
      <c r="X148">
        <f>INT(pomiary[[#This Row],[czujnik10]]+273.15)</f>
        <v>293</v>
      </c>
      <c r="Y148">
        <f>INT(pomiary[[#This Row],[Konkretna]]+273.15)</f>
        <v>277</v>
      </c>
      <c r="Z148">
        <f>MONTH(pomiary[[#This Row],[data]])</f>
        <v>9</v>
      </c>
    </row>
    <row r="149" spans="1:26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HOUR(pomiary[[#This Row],[godzina]])</f>
        <v>6</v>
      </c>
      <c r="N149">
        <f>IF(AND(pomiary[[#This Row],[Konkretna]]&gt;=5, pomiary[[#This Row],[Konkretna]]&lt;=12),1,0)</f>
        <v>1</v>
      </c>
      <c r="O149">
        <f>INT(pomiary[[#This Row],[czujnik1]]+273.15)</f>
        <v>287</v>
      </c>
      <c r="P149">
        <f>INT(pomiary[[#This Row],[czujnik2]]+273.15)</f>
        <v>291</v>
      </c>
      <c r="Q149">
        <f>INT(pomiary[[#This Row],[czujnik3]]+273.15)</f>
        <v>287</v>
      </c>
      <c r="R149">
        <f>INT(pomiary[[#This Row],[czujnik4]]+273.15)</f>
        <v>286</v>
      </c>
      <c r="S149">
        <f>INT(pomiary[[#This Row],[czujnik5]]+273.15)</f>
        <v>284</v>
      </c>
      <c r="T149">
        <f>INT(pomiary[[#This Row],[czujnik6]]+273.15)</f>
        <v>290</v>
      </c>
      <c r="U149">
        <f>INT(pomiary[[#This Row],[czujnik7]]+273.15)</f>
        <v>289</v>
      </c>
      <c r="V149">
        <f>INT(pomiary[[#This Row],[czujnik8]]+273.15)</f>
        <v>286</v>
      </c>
      <c r="W149">
        <f>INT(pomiary[[#This Row],[czujnik9]]+273.15)</f>
        <v>288</v>
      </c>
      <c r="X149">
        <f>INT(pomiary[[#This Row],[czujnik10]]+273.15)</f>
        <v>283</v>
      </c>
      <c r="Y149">
        <f>INT(pomiary[[#This Row],[Konkretna]]+273.15)</f>
        <v>279</v>
      </c>
      <c r="Z149">
        <f>MONTH(pomiary[[#This Row],[data]])</f>
        <v>9</v>
      </c>
    </row>
    <row r="150" spans="1:26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HOUR(pomiary[[#This Row],[godzina]])</f>
        <v>7</v>
      </c>
      <c r="N150">
        <f>IF(AND(pomiary[[#This Row],[Konkretna]]&gt;=5, pomiary[[#This Row],[Konkretna]]&lt;=12),1,0)</f>
        <v>1</v>
      </c>
      <c r="O150">
        <f>INT(pomiary[[#This Row],[czujnik1]]+273.15)</f>
        <v>287</v>
      </c>
      <c r="P150">
        <f>INT(pomiary[[#This Row],[czujnik2]]+273.15)</f>
        <v>283</v>
      </c>
      <c r="Q150">
        <f>INT(pomiary[[#This Row],[czujnik3]]+273.15)</f>
        <v>292</v>
      </c>
      <c r="R150">
        <f>INT(pomiary[[#This Row],[czujnik4]]+273.15)</f>
        <v>284</v>
      </c>
      <c r="S150">
        <f>INT(pomiary[[#This Row],[czujnik5]]+273.15)</f>
        <v>285</v>
      </c>
      <c r="T150">
        <f>INT(pomiary[[#This Row],[czujnik6]]+273.15)</f>
        <v>284</v>
      </c>
      <c r="U150">
        <f>INT(pomiary[[#This Row],[czujnik7]]+273.15)</f>
        <v>289</v>
      </c>
      <c r="V150">
        <f>INT(pomiary[[#This Row],[czujnik8]]+273.15)</f>
        <v>288</v>
      </c>
      <c r="W150">
        <f>INT(pomiary[[#This Row],[czujnik9]]+273.15)</f>
        <v>289</v>
      </c>
      <c r="X150">
        <f>INT(pomiary[[#This Row],[czujnik10]]+273.15)</f>
        <v>290</v>
      </c>
      <c r="Y150">
        <f>INT(pomiary[[#This Row],[Konkretna]]+273.15)</f>
        <v>280</v>
      </c>
      <c r="Z150">
        <f>MONTH(pomiary[[#This Row],[data]])</f>
        <v>9</v>
      </c>
    </row>
    <row r="151" spans="1:26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HOUR(pomiary[[#This Row],[godzina]])</f>
        <v>3</v>
      </c>
      <c r="N151">
        <f>IF(AND(pomiary[[#This Row],[Konkretna]]&gt;=5, pomiary[[#This Row],[Konkretna]]&lt;=12),1,0)</f>
        <v>0</v>
      </c>
      <c r="O151">
        <f>INT(pomiary[[#This Row],[czujnik1]]+273.15)</f>
        <v>292</v>
      </c>
      <c r="P151">
        <f>INT(pomiary[[#This Row],[czujnik2]]+273.15)</f>
        <v>292</v>
      </c>
      <c r="Q151">
        <f>INT(pomiary[[#This Row],[czujnik3]]+273.15)</f>
        <v>290</v>
      </c>
      <c r="R151">
        <f>INT(pomiary[[#This Row],[czujnik4]]+273.15)</f>
        <v>285</v>
      </c>
      <c r="S151">
        <f>INT(pomiary[[#This Row],[czujnik5]]+273.15)</f>
        <v>291</v>
      </c>
      <c r="T151">
        <f>INT(pomiary[[#This Row],[czujnik6]]+273.15)</f>
        <v>291</v>
      </c>
      <c r="U151">
        <f>INT(pomiary[[#This Row],[czujnik7]]+273.15)</f>
        <v>290</v>
      </c>
      <c r="V151">
        <f>INT(pomiary[[#This Row],[czujnik8]]+273.15)</f>
        <v>286</v>
      </c>
      <c r="W151">
        <f>INT(pomiary[[#This Row],[czujnik9]]+273.15)</f>
        <v>289</v>
      </c>
      <c r="X151">
        <f>INT(pomiary[[#This Row],[czujnik10]]+273.15)</f>
        <v>290</v>
      </c>
      <c r="Y151">
        <f>INT(pomiary[[#This Row],[Konkretna]]+273.15)</f>
        <v>276</v>
      </c>
      <c r="Z151">
        <f>MONTH(pomiary[[#This Row],[data]])</f>
        <v>9</v>
      </c>
    </row>
    <row r="152" spans="1:26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HOUR(pomiary[[#This Row],[godzina]])</f>
        <v>8</v>
      </c>
      <c r="N152">
        <f>IF(AND(pomiary[[#This Row],[Konkretna]]&gt;=5, pomiary[[#This Row],[Konkretna]]&lt;=12),1,0)</f>
        <v>1</v>
      </c>
      <c r="O152">
        <f>INT(pomiary[[#This Row],[czujnik1]]+273.15)</f>
        <v>289</v>
      </c>
      <c r="P152">
        <f>INT(pomiary[[#This Row],[czujnik2]]+273.15)</f>
        <v>291</v>
      </c>
      <c r="Q152">
        <f>INT(pomiary[[#This Row],[czujnik3]]+273.15)</f>
        <v>285</v>
      </c>
      <c r="R152">
        <f>INT(pomiary[[#This Row],[czujnik4]]+273.15)</f>
        <v>288</v>
      </c>
      <c r="S152">
        <f>INT(pomiary[[#This Row],[czujnik5]]+273.15)</f>
        <v>285</v>
      </c>
      <c r="T152">
        <f>INT(pomiary[[#This Row],[czujnik6]]+273.15)</f>
        <v>291</v>
      </c>
      <c r="U152">
        <f>INT(pomiary[[#This Row],[czujnik7]]+273.15)</f>
        <v>283</v>
      </c>
      <c r="V152">
        <f>INT(pomiary[[#This Row],[czujnik8]]+273.15)</f>
        <v>292</v>
      </c>
      <c r="W152">
        <f>INT(pomiary[[#This Row],[czujnik9]]+273.15)</f>
        <v>285</v>
      </c>
      <c r="X152">
        <f>INT(pomiary[[#This Row],[czujnik10]]+273.15)</f>
        <v>289</v>
      </c>
      <c r="Y152">
        <f>INT(pomiary[[#This Row],[Konkretna]]+273.15)</f>
        <v>281</v>
      </c>
      <c r="Z152">
        <f>MONTH(pomiary[[#This Row],[data]])</f>
        <v>9</v>
      </c>
    </row>
    <row r="153" spans="1:26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HOUR(pomiary[[#This Row],[godzina]])</f>
        <v>10</v>
      </c>
      <c r="N153">
        <f>IF(AND(pomiary[[#This Row],[Konkretna]]&gt;=5, pomiary[[#This Row],[Konkretna]]&lt;=12),1,0)</f>
        <v>1</v>
      </c>
      <c r="O153">
        <f>INT(pomiary[[#This Row],[czujnik1]]+273.15)</f>
        <v>291</v>
      </c>
      <c r="P153">
        <f>INT(pomiary[[#This Row],[czujnik2]]+273.15)</f>
        <v>292</v>
      </c>
      <c r="Q153">
        <f>INT(pomiary[[#This Row],[czujnik3]]+273.15)</f>
        <v>288</v>
      </c>
      <c r="R153">
        <f>INT(pomiary[[#This Row],[czujnik4]]+273.15)</f>
        <v>291</v>
      </c>
      <c r="S153">
        <f>INT(pomiary[[#This Row],[czujnik5]]+273.15)</f>
        <v>291</v>
      </c>
      <c r="T153">
        <f>INT(pomiary[[#This Row],[czujnik6]]+273.15)</f>
        <v>287</v>
      </c>
      <c r="U153">
        <f>INT(pomiary[[#This Row],[czujnik7]]+273.15)</f>
        <v>289</v>
      </c>
      <c r="V153">
        <f>INT(pomiary[[#This Row],[czujnik8]]+273.15)</f>
        <v>291</v>
      </c>
      <c r="W153">
        <f>INT(pomiary[[#This Row],[czujnik9]]+273.15)</f>
        <v>285</v>
      </c>
      <c r="X153">
        <f>INT(pomiary[[#This Row],[czujnik10]]+273.15)</f>
        <v>291</v>
      </c>
      <c r="Y153">
        <f>INT(pomiary[[#This Row],[Konkretna]]+273.15)</f>
        <v>283</v>
      </c>
      <c r="Z153">
        <f>MONTH(pomiary[[#This Row],[data]])</f>
        <v>9</v>
      </c>
    </row>
    <row r="154" spans="1:26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HOUR(pomiary[[#This Row],[godzina]])</f>
        <v>10</v>
      </c>
      <c r="N154">
        <f>IF(AND(pomiary[[#This Row],[Konkretna]]&gt;=5, pomiary[[#This Row],[Konkretna]]&lt;=12),1,0)</f>
        <v>1</v>
      </c>
      <c r="O154">
        <f>INT(pomiary[[#This Row],[czujnik1]]+273.15)</f>
        <v>286</v>
      </c>
      <c r="P154">
        <f>INT(pomiary[[#This Row],[czujnik2]]+273.15)</f>
        <v>285</v>
      </c>
      <c r="Q154">
        <f>INT(pomiary[[#This Row],[czujnik3]]+273.15)</f>
        <v>289</v>
      </c>
      <c r="R154">
        <f>INT(pomiary[[#This Row],[czujnik4]]+273.15)</f>
        <v>292</v>
      </c>
      <c r="S154">
        <f>INT(pomiary[[#This Row],[czujnik5]]+273.15)</f>
        <v>288</v>
      </c>
      <c r="T154">
        <f>INT(pomiary[[#This Row],[czujnik6]]+273.15)</f>
        <v>290</v>
      </c>
      <c r="U154">
        <f>INT(pomiary[[#This Row],[czujnik7]]+273.15)</f>
        <v>284</v>
      </c>
      <c r="V154">
        <f>INT(pomiary[[#This Row],[czujnik8]]+273.15)</f>
        <v>292</v>
      </c>
      <c r="W154">
        <f>INT(pomiary[[#This Row],[czujnik9]]+273.15)</f>
        <v>286</v>
      </c>
      <c r="X154">
        <f>INT(pomiary[[#This Row],[czujnik10]]+273.15)</f>
        <v>288</v>
      </c>
      <c r="Y154">
        <f>INT(pomiary[[#This Row],[Konkretna]]+273.15)</f>
        <v>283</v>
      </c>
      <c r="Z154">
        <f>MONTH(pomiary[[#This Row],[data]])</f>
        <v>9</v>
      </c>
    </row>
    <row r="155" spans="1:26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HOUR(pomiary[[#This Row],[godzina]])</f>
        <v>1</v>
      </c>
      <c r="N155">
        <f>IF(AND(pomiary[[#This Row],[Konkretna]]&gt;=5, pomiary[[#This Row],[Konkretna]]&lt;=12),1,0)</f>
        <v>0</v>
      </c>
      <c r="O155">
        <f>INT(pomiary[[#This Row],[czujnik1]]+273.15)</f>
        <v>283</v>
      </c>
      <c r="P155">
        <f>INT(pomiary[[#This Row],[czujnik2]]+273.15)</f>
        <v>288</v>
      </c>
      <c r="Q155">
        <f>INT(pomiary[[#This Row],[czujnik3]]+273.15)</f>
        <v>290</v>
      </c>
      <c r="R155">
        <f>INT(pomiary[[#This Row],[czujnik4]]+273.15)</f>
        <v>290</v>
      </c>
      <c r="S155">
        <f>INT(pomiary[[#This Row],[czujnik5]]+273.15)</f>
        <v>285</v>
      </c>
      <c r="T155">
        <f>INT(pomiary[[#This Row],[czujnik6]]+273.15)</f>
        <v>288</v>
      </c>
      <c r="U155">
        <f>INT(pomiary[[#This Row],[czujnik7]]+273.15)</f>
        <v>285</v>
      </c>
      <c r="V155">
        <f>INT(pomiary[[#This Row],[czujnik8]]+273.15)</f>
        <v>286</v>
      </c>
      <c r="W155">
        <f>INT(pomiary[[#This Row],[czujnik9]]+273.15)</f>
        <v>290</v>
      </c>
      <c r="X155">
        <f>INT(pomiary[[#This Row],[czujnik10]]+273.15)</f>
        <v>288</v>
      </c>
      <c r="Y155">
        <f>INT(pomiary[[#This Row],[Konkretna]]+273.15)</f>
        <v>274</v>
      </c>
      <c r="Z155">
        <f>MONTH(pomiary[[#This Row],[data]])</f>
        <v>9</v>
      </c>
    </row>
    <row r="156" spans="1:26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HOUR(pomiary[[#This Row],[godzina]])</f>
        <v>9</v>
      </c>
      <c r="N156">
        <f>IF(AND(pomiary[[#This Row],[Konkretna]]&gt;=5, pomiary[[#This Row],[Konkretna]]&lt;=12),1,0)</f>
        <v>1</v>
      </c>
      <c r="O156">
        <f>INT(pomiary[[#This Row],[czujnik1]]+273.15)</f>
        <v>291</v>
      </c>
      <c r="P156">
        <f>INT(pomiary[[#This Row],[czujnik2]]+273.15)</f>
        <v>283</v>
      </c>
      <c r="Q156">
        <f>INT(pomiary[[#This Row],[czujnik3]]+273.15)</f>
        <v>288</v>
      </c>
      <c r="R156">
        <f>INT(pomiary[[#This Row],[czujnik4]]+273.15)</f>
        <v>287</v>
      </c>
      <c r="S156">
        <f>INT(pomiary[[#This Row],[czujnik5]]+273.15)</f>
        <v>288</v>
      </c>
      <c r="T156">
        <f>INT(pomiary[[#This Row],[czujnik6]]+273.15)</f>
        <v>291</v>
      </c>
      <c r="U156">
        <f>INT(pomiary[[#This Row],[czujnik7]]+273.15)</f>
        <v>286</v>
      </c>
      <c r="V156">
        <f>INT(pomiary[[#This Row],[czujnik8]]+273.15)</f>
        <v>290</v>
      </c>
      <c r="W156">
        <f>INT(pomiary[[#This Row],[czujnik9]]+273.15)</f>
        <v>285</v>
      </c>
      <c r="X156">
        <f>INT(pomiary[[#This Row],[czujnik10]]+273.15)</f>
        <v>288</v>
      </c>
      <c r="Y156">
        <f>INT(pomiary[[#This Row],[Konkretna]]+273.15)</f>
        <v>282</v>
      </c>
      <c r="Z156">
        <f>MONTH(pomiary[[#This Row],[data]])</f>
        <v>9</v>
      </c>
    </row>
    <row r="157" spans="1:26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HOUR(pomiary[[#This Row],[godzina]])</f>
        <v>8</v>
      </c>
      <c r="N157">
        <f>IF(AND(pomiary[[#This Row],[Konkretna]]&gt;=5, pomiary[[#This Row],[Konkretna]]&lt;=12),1,0)</f>
        <v>1</v>
      </c>
      <c r="O157">
        <f>INT(pomiary[[#This Row],[czujnik1]]+273.15)</f>
        <v>284</v>
      </c>
      <c r="P157">
        <f>INT(pomiary[[#This Row],[czujnik2]]+273.15)</f>
        <v>292</v>
      </c>
      <c r="Q157">
        <f>INT(pomiary[[#This Row],[czujnik3]]+273.15)</f>
        <v>291</v>
      </c>
      <c r="R157">
        <f>INT(pomiary[[#This Row],[czujnik4]]+273.15)</f>
        <v>285</v>
      </c>
      <c r="S157">
        <f>INT(pomiary[[#This Row],[czujnik5]]+273.15)</f>
        <v>284</v>
      </c>
      <c r="T157">
        <f>INT(pomiary[[#This Row],[czujnik6]]+273.15)</f>
        <v>285</v>
      </c>
      <c r="U157">
        <f>INT(pomiary[[#This Row],[czujnik7]]+273.15)</f>
        <v>292</v>
      </c>
      <c r="V157">
        <f>INT(pomiary[[#This Row],[czujnik8]]+273.15)</f>
        <v>292</v>
      </c>
      <c r="W157">
        <f>INT(pomiary[[#This Row],[czujnik9]]+273.15)</f>
        <v>288</v>
      </c>
      <c r="X157">
        <f>INT(pomiary[[#This Row],[czujnik10]]+273.15)</f>
        <v>285</v>
      </c>
      <c r="Y157">
        <f>INT(pomiary[[#This Row],[Konkretna]]+273.15)</f>
        <v>281</v>
      </c>
      <c r="Z157">
        <f>MONTH(pomiary[[#This Row],[data]])</f>
        <v>10</v>
      </c>
    </row>
    <row r="158" spans="1:26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HOUR(pomiary[[#This Row],[godzina]])</f>
        <v>2</v>
      </c>
      <c r="N158">
        <f>IF(AND(pomiary[[#This Row],[Konkretna]]&gt;=5, pomiary[[#This Row],[Konkretna]]&lt;=12),1,0)</f>
        <v>0</v>
      </c>
      <c r="O158">
        <f>INT(pomiary[[#This Row],[czujnik1]]+273.15)</f>
        <v>289</v>
      </c>
      <c r="P158">
        <f>INT(pomiary[[#This Row],[czujnik2]]+273.15)</f>
        <v>291</v>
      </c>
      <c r="Q158">
        <f>INT(pomiary[[#This Row],[czujnik3]]+273.15)</f>
        <v>288</v>
      </c>
      <c r="R158">
        <f>INT(pomiary[[#This Row],[czujnik4]]+273.15)</f>
        <v>284</v>
      </c>
      <c r="S158">
        <f>INT(pomiary[[#This Row],[czujnik5]]+273.15)</f>
        <v>290</v>
      </c>
      <c r="T158">
        <f>INT(pomiary[[#This Row],[czujnik6]]+273.15)</f>
        <v>289</v>
      </c>
      <c r="U158">
        <f>INT(pomiary[[#This Row],[czujnik7]]+273.15)</f>
        <v>285</v>
      </c>
      <c r="V158">
        <f>INT(pomiary[[#This Row],[czujnik8]]+273.15)</f>
        <v>286</v>
      </c>
      <c r="W158">
        <f>INT(pomiary[[#This Row],[czujnik9]]+273.15)</f>
        <v>283</v>
      </c>
      <c r="X158">
        <f>INT(pomiary[[#This Row],[czujnik10]]+273.15)</f>
        <v>292</v>
      </c>
      <c r="Y158">
        <f>INT(pomiary[[#This Row],[Konkretna]]+273.15)</f>
        <v>275</v>
      </c>
      <c r="Z158">
        <f>MONTH(pomiary[[#This Row],[data]])</f>
        <v>10</v>
      </c>
    </row>
    <row r="159" spans="1:26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HOUR(pomiary[[#This Row],[godzina]])</f>
        <v>10</v>
      </c>
      <c r="N159">
        <f>IF(AND(pomiary[[#This Row],[Konkretna]]&gt;=5, pomiary[[#This Row],[Konkretna]]&lt;=12),1,0)</f>
        <v>1</v>
      </c>
      <c r="O159">
        <f>INT(pomiary[[#This Row],[czujnik1]]+273.15)</f>
        <v>287</v>
      </c>
      <c r="P159">
        <f>INT(pomiary[[#This Row],[czujnik2]]+273.15)</f>
        <v>283</v>
      </c>
      <c r="Q159">
        <f>INT(pomiary[[#This Row],[czujnik3]]+273.15)</f>
        <v>289</v>
      </c>
      <c r="R159">
        <f>INT(pomiary[[#This Row],[czujnik4]]+273.15)</f>
        <v>283</v>
      </c>
      <c r="S159">
        <f>INT(pomiary[[#This Row],[czujnik5]]+273.15)</f>
        <v>284</v>
      </c>
      <c r="T159">
        <f>INT(pomiary[[#This Row],[czujnik6]]+273.15)</f>
        <v>292</v>
      </c>
      <c r="U159">
        <f>INT(pomiary[[#This Row],[czujnik7]]+273.15)</f>
        <v>288</v>
      </c>
      <c r="V159">
        <f>INT(pomiary[[#This Row],[czujnik8]]+273.15)</f>
        <v>285</v>
      </c>
      <c r="W159">
        <f>INT(pomiary[[#This Row],[czujnik9]]+273.15)</f>
        <v>292</v>
      </c>
      <c r="X159">
        <f>INT(pomiary[[#This Row],[czujnik10]]+273.15)</f>
        <v>283</v>
      </c>
      <c r="Y159">
        <f>INT(pomiary[[#This Row],[Konkretna]]+273.15)</f>
        <v>283</v>
      </c>
      <c r="Z159">
        <f>MONTH(pomiary[[#This Row],[data]])</f>
        <v>10</v>
      </c>
    </row>
    <row r="160" spans="1:26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HOUR(pomiary[[#This Row],[godzina]])</f>
        <v>4</v>
      </c>
      <c r="N160">
        <f>IF(AND(pomiary[[#This Row],[Konkretna]]&gt;=5, pomiary[[#This Row],[Konkretna]]&lt;=12),1,0)</f>
        <v>0</v>
      </c>
      <c r="O160">
        <f>INT(pomiary[[#This Row],[czujnik1]]+273.15)</f>
        <v>292</v>
      </c>
      <c r="P160">
        <f>INT(pomiary[[#This Row],[czujnik2]]+273.15)</f>
        <v>288</v>
      </c>
      <c r="Q160">
        <f>INT(pomiary[[#This Row],[czujnik3]]+273.15)</f>
        <v>283</v>
      </c>
      <c r="R160">
        <f>INT(pomiary[[#This Row],[czujnik4]]+273.15)</f>
        <v>287</v>
      </c>
      <c r="S160">
        <f>INT(pomiary[[#This Row],[czujnik5]]+273.15)</f>
        <v>290</v>
      </c>
      <c r="T160">
        <f>INT(pomiary[[#This Row],[czujnik6]]+273.15)</f>
        <v>289</v>
      </c>
      <c r="U160">
        <f>INT(pomiary[[#This Row],[czujnik7]]+273.15)</f>
        <v>292</v>
      </c>
      <c r="V160">
        <f>INT(pomiary[[#This Row],[czujnik8]]+273.15)</f>
        <v>289</v>
      </c>
      <c r="W160">
        <f>INT(pomiary[[#This Row],[czujnik9]]+273.15)</f>
        <v>284</v>
      </c>
      <c r="X160">
        <f>INT(pomiary[[#This Row],[czujnik10]]+273.15)</f>
        <v>284</v>
      </c>
      <c r="Y160">
        <f>INT(pomiary[[#This Row],[Konkretna]]+273.15)</f>
        <v>277</v>
      </c>
      <c r="Z160">
        <f>MONTH(pomiary[[#This Row],[data]])</f>
        <v>10</v>
      </c>
    </row>
    <row r="161" spans="1:26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HOUR(pomiary[[#This Row],[godzina]])</f>
        <v>7</v>
      </c>
      <c r="N161">
        <f>IF(AND(pomiary[[#This Row],[Konkretna]]&gt;=5, pomiary[[#This Row],[Konkretna]]&lt;=12),1,0)</f>
        <v>1</v>
      </c>
      <c r="O161">
        <f>INT(pomiary[[#This Row],[czujnik1]]+273.15)</f>
        <v>287</v>
      </c>
      <c r="P161">
        <f>INT(pomiary[[#This Row],[czujnik2]]+273.15)</f>
        <v>288</v>
      </c>
      <c r="Q161">
        <f>INT(pomiary[[#This Row],[czujnik3]]+273.15)</f>
        <v>283</v>
      </c>
      <c r="R161">
        <f>INT(pomiary[[#This Row],[czujnik4]]+273.15)</f>
        <v>292</v>
      </c>
      <c r="S161">
        <f>INT(pomiary[[#This Row],[czujnik5]]+273.15)</f>
        <v>284</v>
      </c>
      <c r="T161">
        <f>INT(pomiary[[#This Row],[czujnik6]]+273.15)</f>
        <v>290</v>
      </c>
      <c r="U161">
        <f>INT(pomiary[[#This Row],[czujnik7]]+273.15)</f>
        <v>287</v>
      </c>
      <c r="V161">
        <f>INT(pomiary[[#This Row],[czujnik8]]+273.15)</f>
        <v>284</v>
      </c>
      <c r="W161">
        <f>INT(pomiary[[#This Row],[czujnik9]]+273.15)</f>
        <v>288</v>
      </c>
      <c r="X161">
        <f>INT(pomiary[[#This Row],[czujnik10]]+273.15)</f>
        <v>284</v>
      </c>
      <c r="Y161">
        <f>INT(pomiary[[#This Row],[Konkretna]]+273.15)</f>
        <v>280</v>
      </c>
      <c r="Z161">
        <f>MONTH(pomiary[[#This Row],[data]])</f>
        <v>10</v>
      </c>
    </row>
    <row r="162" spans="1:26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HOUR(pomiary[[#This Row],[godzina]])</f>
        <v>1</v>
      </c>
      <c r="N162">
        <f>IF(AND(pomiary[[#This Row],[Konkretna]]&gt;=5, pomiary[[#This Row],[Konkretna]]&lt;=12),1,0)</f>
        <v>0</v>
      </c>
      <c r="O162">
        <f>INT(pomiary[[#This Row],[czujnik1]]+273.15)</f>
        <v>287</v>
      </c>
      <c r="P162">
        <f>INT(pomiary[[#This Row],[czujnik2]]+273.15)</f>
        <v>285</v>
      </c>
      <c r="Q162">
        <f>INT(pomiary[[#This Row],[czujnik3]]+273.15)</f>
        <v>289</v>
      </c>
      <c r="R162">
        <f>INT(pomiary[[#This Row],[czujnik4]]+273.15)</f>
        <v>289</v>
      </c>
      <c r="S162">
        <f>INT(pomiary[[#This Row],[czujnik5]]+273.15)</f>
        <v>283</v>
      </c>
      <c r="T162">
        <f>INT(pomiary[[#This Row],[czujnik6]]+273.15)</f>
        <v>283</v>
      </c>
      <c r="U162">
        <f>INT(pomiary[[#This Row],[czujnik7]]+273.15)</f>
        <v>286</v>
      </c>
      <c r="V162">
        <f>INT(pomiary[[#This Row],[czujnik8]]+273.15)</f>
        <v>293</v>
      </c>
      <c r="W162">
        <f>INT(pomiary[[#This Row],[czujnik9]]+273.15)</f>
        <v>293</v>
      </c>
      <c r="X162">
        <f>INT(pomiary[[#This Row],[czujnik10]]+273.15)</f>
        <v>289</v>
      </c>
      <c r="Y162">
        <f>INT(pomiary[[#This Row],[Konkretna]]+273.15)</f>
        <v>274</v>
      </c>
      <c r="Z162">
        <f>MONTH(pomiary[[#This Row],[data]])</f>
        <v>10</v>
      </c>
    </row>
    <row r="163" spans="1:26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HOUR(pomiary[[#This Row],[godzina]])</f>
        <v>2</v>
      </c>
      <c r="N163">
        <f>IF(AND(pomiary[[#This Row],[Konkretna]]&gt;=5, pomiary[[#This Row],[Konkretna]]&lt;=12),1,0)</f>
        <v>0</v>
      </c>
      <c r="O163">
        <f>INT(pomiary[[#This Row],[czujnik1]]+273.15)</f>
        <v>288</v>
      </c>
      <c r="P163">
        <f>INT(pomiary[[#This Row],[czujnik2]]+273.15)</f>
        <v>291</v>
      </c>
      <c r="Q163">
        <f>INT(pomiary[[#This Row],[czujnik3]]+273.15)</f>
        <v>286</v>
      </c>
      <c r="R163">
        <f>INT(pomiary[[#This Row],[czujnik4]]+273.15)</f>
        <v>283</v>
      </c>
      <c r="S163">
        <f>INT(pomiary[[#This Row],[czujnik5]]+273.15)</f>
        <v>293</v>
      </c>
      <c r="T163">
        <f>INT(pomiary[[#This Row],[czujnik6]]+273.15)</f>
        <v>288</v>
      </c>
      <c r="U163">
        <f>INT(pomiary[[#This Row],[czujnik7]]+273.15)</f>
        <v>287</v>
      </c>
      <c r="V163">
        <f>INT(pomiary[[#This Row],[czujnik8]]+273.15)</f>
        <v>287</v>
      </c>
      <c r="W163">
        <f>INT(pomiary[[#This Row],[czujnik9]]+273.15)</f>
        <v>292</v>
      </c>
      <c r="X163">
        <f>INT(pomiary[[#This Row],[czujnik10]]+273.15)</f>
        <v>290</v>
      </c>
      <c r="Y163">
        <f>INT(pomiary[[#This Row],[Konkretna]]+273.15)</f>
        <v>275</v>
      </c>
      <c r="Z163">
        <f>MONTH(pomiary[[#This Row],[data]])</f>
        <v>10</v>
      </c>
    </row>
    <row r="164" spans="1:26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HOUR(pomiary[[#This Row],[godzina]])</f>
        <v>6</v>
      </c>
      <c r="N164">
        <f>IF(AND(pomiary[[#This Row],[Konkretna]]&gt;=5, pomiary[[#This Row],[Konkretna]]&lt;=12),1,0)</f>
        <v>1</v>
      </c>
      <c r="O164">
        <f>INT(pomiary[[#This Row],[czujnik1]]+273.15)</f>
        <v>287</v>
      </c>
      <c r="P164">
        <f>INT(pomiary[[#This Row],[czujnik2]]+273.15)</f>
        <v>293</v>
      </c>
      <c r="Q164">
        <f>INT(pomiary[[#This Row],[czujnik3]]+273.15)</f>
        <v>288</v>
      </c>
      <c r="R164">
        <f>INT(pomiary[[#This Row],[czujnik4]]+273.15)</f>
        <v>284</v>
      </c>
      <c r="S164">
        <f>INT(pomiary[[#This Row],[czujnik5]]+273.15)</f>
        <v>286</v>
      </c>
      <c r="T164">
        <f>INT(pomiary[[#This Row],[czujnik6]]+273.15)</f>
        <v>286</v>
      </c>
      <c r="U164">
        <f>INT(pomiary[[#This Row],[czujnik7]]+273.15)</f>
        <v>286</v>
      </c>
      <c r="V164">
        <f>INT(pomiary[[#This Row],[czujnik8]]+273.15)</f>
        <v>291</v>
      </c>
      <c r="W164">
        <f>INT(pomiary[[#This Row],[czujnik9]]+273.15)</f>
        <v>283</v>
      </c>
      <c r="X164">
        <f>INT(pomiary[[#This Row],[czujnik10]]+273.15)</f>
        <v>287</v>
      </c>
      <c r="Y164">
        <f>INT(pomiary[[#This Row],[Konkretna]]+273.15)</f>
        <v>279</v>
      </c>
      <c r="Z164">
        <f>MONTH(pomiary[[#This Row],[data]])</f>
        <v>10</v>
      </c>
    </row>
    <row r="165" spans="1:26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HOUR(pomiary[[#This Row],[godzina]])</f>
        <v>4</v>
      </c>
      <c r="N165">
        <f>IF(AND(pomiary[[#This Row],[Konkretna]]&gt;=5, pomiary[[#This Row],[Konkretna]]&lt;=12),1,0)</f>
        <v>0</v>
      </c>
      <c r="O165">
        <f>INT(pomiary[[#This Row],[czujnik1]]+273.15)</f>
        <v>290</v>
      </c>
      <c r="P165">
        <f>INT(pomiary[[#This Row],[czujnik2]]+273.15)</f>
        <v>283</v>
      </c>
      <c r="Q165">
        <f>INT(pomiary[[#This Row],[czujnik3]]+273.15)</f>
        <v>288</v>
      </c>
      <c r="R165">
        <f>INT(pomiary[[#This Row],[czujnik4]]+273.15)</f>
        <v>290</v>
      </c>
      <c r="S165">
        <f>INT(pomiary[[#This Row],[czujnik5]]+273.15)</f>
        <v>285</v>
      </c>
      <c r="T165">
        <f>INT(pomiary[[#This Row],[czujnik6]]+273.15)</f>
        <v>292</v>
      </c>
      <c r="U165">
        <f>INT(pomiary[[#This Row],[czujnik7]]+273.15)</f>
        <v>285</v>
      </c>
      <c r="V165">
        <f>INT(pomiary[[#This Row],[czujnik8]]+273.15)</f>
        <v>291</v>
      </c>
      <c r="W165">
        <f>INT(pomiary[[#This Row],[czujnik9]]+273.15)</f>
        <v>287</v>
      </c>
      <c r="X165">
        <f>INT(pomiary[[#This Row],[czujnik10]]+273.15)</f>
        <v>286</v>
      </c>
      <c r="Y165">
        <f>INT(pomiary[[#This Row],[Konkretna]]+273.15)</f>
        <v>277</v>
      </c>
      <c r="Z165">
        <f>MONTH(pomiary[[#This Row],[data]])</f>
        <v>10</v>
      </c>
    </row>
    <row r="166" spans="1:26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HOUR(pomiary[[#This Row],[godzina]])</f>
        <v>0</v>
      </c>
      <c r="N166">
        <f>IF(AND(pomiary[[#This Row],[Konkretna]]&gt;=5, pomiary[[#This Row],[Konkretna]]&lt;=12),1,0)</f>
        <v>0</v>
      </c>
      <c r="O166">
        <f>INT(pomiary[[#This Row],[czujnik1]]+273.15)</f>
        <v>290</v>
      </c>
      <c r="P166">
        <f>INT(pomiary[[#This Row],[czujnik2]]+273.15)</f>
        <v>285</v>
      </c>
      <c r="Q166">
        <f>INT(pomiary[[#This Row],[czujnik3]]+273.15)</f>
        <v>292</v>
      </c>
      <c r="R166">
        <f>INT(pomiary[[#This Row],[czujnik4]]+273.15)</f>
        <v>288</v>
      </c>
      <c r="S166">
        <f>INT(pomiary[[#This Row],[czujnik5]]+273.15)</f>
        <v>293</v>
      </c>
      <c r="T166">
        <f>INT(pomiary[[#This Row],[czujnik6]]+273.15)</f>
        <v>289</v>
      </c>
      <c r="U166">
        <f>INT(pomiary[[#This Row],[czujnik7]]+273.15)</f>
        <v>284</v>
      </c>
      <c r="V166">
        <f>INT(pomiary[[#This Row],[czujnik8]]+273.15)</f>
        <v>289</v>
      </c>
      <c r="W166">
        <f>INT(pomiary[[#This Row],[czujnik9]]+273.15)</f>
        <v>291</v>
      </c>
      <c r="X166">
        <f>INT(pomiary[[#This Row],[czujnik10]]+273.15)</f>
        <v>291</v>
      </c>
      <c r="Y166">
        <f>INT(pomiary[[#This Row],[Konkretna]]+273.15)</f>
        <v>273</v>
      </c>
      <c r="Z166">
        <f>MONTH(pomiary[[#This Row],[data]])</f>
        <v>10</v>
      </c>
    </row>
    <row r="167" spans="1:26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HOUR(pomiary[[#This Row],[godzina]])</f>
        <v>5</v>
      </c>
      <c r="N167">
        <f>IF(AND(pomiary[[#This Row],[Konkretna]]&gt;=5, pomiary[[#This Row],[Konkretna]]&lt;=12),1,0)</f>
        <v>1</v>
      </c>
      <c r="O167">
        <f>INT(pomiary[[#This Row],[czujnik1]]+273.15)</f>
        <v>284</v>
      </c>
      <c r="P167">
        <f>INT(pomiary[[#This Row],[czujnik2]]+273.15)</f>
        <v>287</v>
      </c>
      <c r="Q167">
        <f>INT(pomiary[[#This Row],[czujnik3]]+273.15)</f>
        <v>284</v>
      </c>
      <c r="R167">
        <f>INT(pomiary[[#This Row],[czujnik4]]+273.15)</f>
        <v>290</v>
      </c>
      <c r="S167">
        <f>INT(pomiary[[#This Row],[czujnik5]]+273.15)</f>
        <v>285</v>
      </c>
      <c r="T167">
        <f>INT(pomiary[[#This Row],[czujnik6]]+273.15)</f>
        <v>289</v>
      </c>
      <c r="U167">
        <f>INT(pomiary[[#This Row],[czujnik7]]+273.15)</f>
        <v>284</v>
      </c>
      <c r="V167">
        <f>INT(pomiary[[#This Row],[czujnik8]]+273.15)</f>
        <v>286</v>
      </c>
      <c r="W167">
        <f>INT(pomiary[[#This Row],[czujnik9]]+273.15)</f>
        <v>287</v>
      </c>
      <c r="X167">
        <f>INT(pomiary[[#This Row],[czujnik10]]+273.15)</f>
        <v>285</v>
      </c>
      <c r="Y167">
        <f>INT(pomiary[[#This Row],[Konkretna]]+273.15)</f>
        <v>278</v>
      </c>
      <c r="Z167">
        <f>MONTH(pomiary[[#This Row],[data]])</f>
        <v>10</v>
      </c>
    </row>
    <row r="168" spans="1:26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HOUR(pomiary[[#This Row],[godzina]])</f>
        <v>5</v>
      </c>
      <c r="N168">
        <f>IF(AND(pomiary[[#This Row],[Konkretna]]&gt;=5, pomiary[[#This Row],[Konkretna]]&lt;=12),1,0)</f>
        <v>1</v>
      </c>
      <c r="O168">
        <f>INT(pomiary[[#This Row],[czujnik1]]+273.15)</f>
        <v>284</v>
      </c>
      <c r="P168">
        <f>INT(pomiary[[#This Row],[czujnik2]]+273.15)</f>
        <v>289</v>
      </c>
      <c r="Q168">
        <f>INT(pomiary[[#This Row],[czujnik3]]+273.15)</f>
        <v>287</v>
      </c>
      <c r="R168">
        <f>INT(pomiary[[#This Row],[czujnik4]]+273.15)</f>
        <v>284</v>
      </c>
      <c r="S168">
        <f>INT(pomiary[[#This Row],[czujnik5]]+273.15)</f>
        <v>291</v>
      </c>
      <c r="T168">
        <f>INT(pomiary[[#This Row],[czujnik6]]+273.15)</f>
        <v>287</v>
      </c>
      <c r="U168">
        <f>INT(pomiary[[#This Row],[czujnik7]]+273.15)</f>
        <v>290</v>
      </c>
      <c r="V168">
        <f>INT(pomiary[[#This Row],[czujnik8]]+273.15)</f>
        <v>286</v>
      </c>
      <c r="W168">
        <f>INT(pomiary[[#This Row],[czujnik9]]+273.15)</f>
        <v>283</v>
      </c>
      <c r="X168">
        <f>INT(pomiary[[#This Row],[czujnik10]]+273.15)</f>
        <v>290</v>
      </c>
      <c r="Y168">
        <f>INT(pomiary[[#This Row],[Konkretna]]+273.15)</f>
        <v>278</v>
      </c>
      <c r="Z168">
        <f>MONTH(pomiary[[#This Row],[data]])</f>
        <v>10</v>
      </c>
    </row>
    <row r="169" spans="1:26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HOUR(pomiary[[#This Row],[godzina]])</f>
        <v>4</v>
      </c>
      <c r="N169">
        <f>IF(AND(pomiary[[#This Row],[Konkretna]]&gt;=5, pomiary[[#This Row],[Konkretna]]&lt;=12),1,0)</f>
        <v>0</v>
      </c>
      <c r="O169">
        <f>INT(pomiary[[#This Row],[czujnik1]]+273.15)</f>
        <v>286</v>
      </c>
      <c r="P169">
        <f>INT(pomiary[[#This Row],[czujnik2]]+273.15)</f>
        <v>288</v>
      </c>
      <c r="Q169">
        <f>INT(pomiary[[#This Row],[czujnik3]]+273.15)</f>
        <v>291</v>
      </c>
      <c r="R169">
        <f>INT(pomiary[[#This Row],[czujnik4]]+273.15)</f>
        <v>290</v>
      </c>
      <c r="S169">
        <f>INT(pomiary[[#This Row],[czujnik5]]+273.15)</f>
        <v>291</v>
      </c>
      <c r="T169">
        <f>INT(pomiary[[#This Row],[czujnik6]]+273.15)</f>
        <v>287</v>
      </c>
      <c r="U169">
        <f>INT(pomiary[[#This Row],[czujnik7]]+273.15)</f>
        <v>292</v>
      </c>
      <c r="V169">
        <f>INT(pomiary[[#This Row],[czujnik8]]+273.15)</f>
        <v>286</v>
      </c>
      <c r="W169">
        <f>INT(pomiary[[#This Row],[czujnik9]]+273.15)</f>
        <v>284</v>
      </c>
      <c r="X169">
        <f>INT(pomiary[[#This Row],[czujnik10]]+273.15)</f>
        <v>291</v>
      </c>
      <c r="Y169">
        <f>INT(pomiary[[#This Row],[Konkretna]]+273.15)</f>
        <v>277</v>
      </c>
      <c r="Z169">
        <f>MONTH(pomiary[[#This Row],[data]])</f>
        <v>10</v>
      </c>
    </row>
    <row r="170" spans="1:26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HOUR(pomiary[[#This Row],[godzina]])</f>
        <v>7</v>
      </c>
      <c r="N170">
        <f>IF(AND(pomiary[[#This Row],[Konkretna]]&gt;=5, pomiary[[#This Row],[Konkretna]]&lt;=12),1,0)</f>
        <v>1</v>
      </c>
      <c r="O170">
        <f>INT(pomiary[[#This Row],[czujnik1]]+273.15)</f>
        <v>286</v>
      </c>
      <c r="P170">
        <f>INT(pomiary[[#This Row],[czujnik2]]+273.15)</f>
        <v>285</v>
      </c>
      <c r="Q170">
        <f>INT(pomiary[[#This Row],[czujnik3]]+273.15)</f>
        <v>292</v>
      </c>
      <c r="R170">
        <f>INT(pomiary[[#This Row],[czujnik4]]+273.15)</f>
        <v>283</v>
      </c>
      <c r="S170">
        <f>INT(pomiary[[#This Row],[czujnik5]]+273.15)</f>
        <v>290</v>
      </c>
      <c r="T170">
        <f>INT(pomiary[[#This Row],[czujnik6]]+273.15)</f>
        <v>289</v>
      </c>
      <c r="U170">
        <f>INT(pomiary[[#This Row],[czujnik7]]+273.15)</f>
        <v>284</v>
      </c>
      <c r="V170">
        <f>INT(pomiary[[#This Row],[czujnik8]]+273.15)</f>
        <v>291</v>
      </c>
      <c r="W170">
        <f>INT(pomiary[[#This Row],[czujnik9]]+273.15)</f>
        <v>287</v>
      </c>
      <c r="X170">
        <f>INT(pomiary[[#This Row],[czujnik10]]+273.15)</f>
        <v>292</v>
      </c>
      <c r="Y170">
        <f>INT(pomiary[[#This Row],[Konkretna]]+273.15)</f>
        <v>280</v>
      </c>
      <c r="Z170">
        <f>MONTH(pomiary[[#This Row],[data]])</f>
        <v>10</v>
      </c>
    </row>
    <row r="171" spans="1:26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HOUR(pomiary[[#This Row],[godzina]])</f>
        <v>5</v>
      </c>
      <c r="N171">
        <f>IF(AND(pomiary[[#This Row],[Konkretna]]&gt;=5, pomiary[[#This Row],[Konkretna]]&lt;=12),1,0)</f>
        <v>1</v>
      </c>
      <c r="O171">
        <f>INT(pomiary[[#This Row],[czujnik1]]+273.15)</f>
        <v>285</v>
      </c>
      <c r="P171">
        <f>INT(pomiary[[#This Row],[czujnik2]]+273.15)</f>
        <v>286</v>
      </c>
      <c r="Q171">
        <f>INT(pomiary[[#This Row],[czujnik3]]+273.15)</f>
        <v>288</v>
      </c>
      <c r="R171">
        <f>INT(pomiary[[#This Row],[czujnik4]]+273.15)</f>
        <v>285</v>
      </c>
      <c r="S171">
        <f>INT(pomiary[[#This Row],[czujnik5]]+273.15)</f>
        <v>286</v>
      </c>
      <c r="T171">
        <f>INT(pomiary[[#This Row],[czujnik6]]+273.15)</f>
        <v>286</v>
      </c>
      <c r="U171">
        <f>INT(pomiary[[#This Row],[czujnik7]]+273.15)</f>
        <v>285</v>
      </c>
      <c r="V171">
        <f>INT(pomiary[[#This Row],[czujnik8]]+273.15)</f>
        <v>291</v>
      </c>
      <c r="W171">
        <f>INT(pomiary[[#This Row],[czujnik9]]+273.15)</f>
        <v>291</v>
      </c>
      <c r="X171">
        <f>INT(pomiary[[#This Row],[czujnik10]]+273.15)</f>
        <v>287</v>
      </c>
      <c r="Y171">
        <f>INT(pomiary[[#This Row],[Konkretna]]+273.15)</f>
        <v>278</v>
      </c>
      <c r="Z171">
        <f>MONTH(pomiary[[#This Row],[data]])</f>
        <v>10</v>
      </c>
    </row>
    <row r="172" spans="1:26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HOUR(pomiary[[#This Row],[godzina]])</f>
        <v>2</v>
      </c>
      <c r="N172">
        <f>IF(AND(pomiary[[#This Row],[Konkretna]]&gt;=5, pomiary[[#This Row],[Konkretna]]&lt;=12),1,0)</f>
        <v>0</v>
      </c>
      <c r="O172">
        <f>INT(pomiary[[#This Row],[czujnik1]]+273.15)</f>
        <v>283</v>
      </c>
      <c r="P172">
        <f>INT(pomiary[[#This Row],[czujnik2]]+273.15)</f>
        <v>288</v>
      </c>
      <c r="Q172">
        <f>INT(pomiary[[#This Row],[czujnik3]]+273.15)</f>
        <v>290</v>
      </c>
      <c r="R172">
        <f>INT(pomiary[[#This Row],[czujnik4]]+273.15)</f>
        <v>292</v>
      </c>
      <c r="S172">
        <f>INT(pomiary[[#This Row],[czujnik5]]+273.15)</f>
        <v>283</v>
      </c>
      <c r="T172">
        <f>INT(pomiary[[#This Row],[czujnik6]]+273.15)</f>
        <v>287</v>
      </c>
      <c r="U172">
        <f>INT(pomiary[[#This Row],[czujnik7]]+273.15)</f>
        <v>286</v>
      </c>
      <c r="V172">
        <f>INT(pomiary[[#This Row],[czujnik8]]+273.15)</f>
        <v>284</v>
      </c>
      <c r="W172">
        <f>INT(pomiary[[#This Row],[czujnik9]]+273.15)</f>
        <v>285</v>
      </c>
      <c r="X172">
        <f>INT(pomiary[[#This Row],[czujnik10]]+273.15)</f>
        <v>286</v>
      </c>
      <c r="Y172">
        <f>INT(pomiary[[#This Row],[Konkretna]]+273.15)</f>
        <v>275</v>
      </c>
      <c r="Z172">
        <f>MONTH(pomiary[[#This Row],[data]])</f>
        <v>10</v>
      </c>
    </row>
    <row r="173" spans="1:26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HOUR(pomiary[[#This Row],[godzina]])</f>
        <v>6</v>
      </c>
      <c r="N173">
        <f>IF(AND(pomiary[[#This Row],[Konkretna]]&gt;=5, pomiary[[#This Row],[Konkretna]]&lt;=12),1,0)</f>
        <v>1</v>
      </c>
      <c r="O173">
        <f>INT(pomiary[[#This Row],[czujnik1]]+273.15)</f>
        <v>285</v>
      </c>
      <c r="P173">
        <f>INT(pomiary[[#This Row],[czujnik2]]+273.15)</f>
        <v>286</v>
      </c>
      <c r="Q173">
        <f>INT(pomiary[[#This Row],[czujnik3]]+273.15)</f>
        <v>292</v>
      </c>
      <c r="R173">
        <f>INT(pomiary[[#This Row],[czujnik4]]+273.15)</f>
        <v>284</v>
      </c>
      <c r="S173">
        <f>INT(pomiary[[#This Row],[czujnik5]]+273.15)</f>
        <v>292</v>
      </c>
      <c r="T173">
        <f>INT(pomiary[[#This Row],[czujnik6]]+273.15)</f>
        <v>288</v>
      </c>
      <c r="U173">
        <f>INT(pomiary[[#This Row],[czujnik7]]+273.15)</f>
        <v>290</v>
      </c>
      <c r="V173">
        <f>INT(pomiary[[#This Row],[czujnik8]]+273.15)</f>
        <v>291</v>
      </c>
      <c r="W173">
        <f>INT(pomiary[[#This Row],[czujnik9]]+273.15)</f>
        <v>284</v>
      </c>
      <c r="X173">
        <f>INT(pomiary[[#This Row],[czujnik10]]+273.15)</f>
        <v>284</v>
      </c>
      <c r="Y173">
        <f>INT(pomiary[[#This Row],[Konkretna]]+273.15)</f>
        <v>279</v>
      </c>
      <c r="Z173">
        <f>MONTH(pomiary[[#This Row],[data]])</f>
        <v>10</v>
      </c>
    </row>
    <row r="174" spans="1:26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HOUR(pomiary[[#This Row],[godzina]])</f>
        <v>1</v>
      </c>
      <c r="N174">
        <f>IF(AND(pomiary[[#This Row],[Konkretna]]&gt;=5, pomiary[[#This Row],[Konkretna]]&lt;=12),1,0)</f>
        <v>0</v>
      </c>
      <c r="O174">
        <f>INT(pomiary[[#This Row],[czujnik1]]+273.15)</f>
        <v>284</v>
      </c>
      <c r="P174">
        <f>INT(pomiary[[#This Row],[czujnik2]]+273.15)</f>
        <v>291</v>
      </c>
      <c r="Q174">
        <f>INT(pomiary[[#This Row],[czujnik3]]+273.15)</f>
        <v>286</v>
      </c>
      <c r="R174">
        <f>INT(pomiary[[#This Row],[czujnik4]]+273.15)</f>
        <v>291</v>
      </c>
      <c r="S174">
        <f>INT(pomiary[[#This Row],[czujnik5]]+273.15)</f>
        <v>284</v>
      </c>
      <c r="T174">
        <f>INT(pomiary[[#This Row],[czujnik6]]+273.15)</f>
        <v>286</v>
      </c>
      <c r="U174">
        <f>INT(pomiary[[#This Row],[czujnik7]]+273.15)</f>
        <v>289</v>
      </c>
      <c r="V174">
        <f>INT(pomiary[[#This Row],[czujnik8]]+273.15)</f>
        <v>284</v>
      </c>
      <c r="W174">
        <f>INT(pomiary[[#This Row],[czujnik9]]+273.15)</f>
        <v>286</v>
      </c>
      <c r="X174">
        <f>INT(pomiary[[#This Row],[czujnik10]]+273.15)</f>
        <v>289</v>
      </c>
      <c r="Y174">
        <f>INT(pomiary[[#This Row],[Konkretna]]+273.15)</f>
        <v>274</v>
      </c>
      <c r="Z174">
        <f>MONTH(pomiary[[#This Row],[data]])</f>
        <v>10</v>
      </c>
    </row>
    <row r="175" spans="1:26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HOUR(pomiary[[#This Row],[godzina]])</f>
        <v>9</v>
      </c>
      <c r="N175">
        <f>IF(AND(pomiary[[#This Row],[Konkretna]]&gt;=5, pomiary[[#This Row],[Konkretna]]&lt;=12),1,0)</f>
        <v>1</v>
      </c>
      <c r="O175">
        <f>INT(pomiary[[#This Row],[czujnik1]]+273.15)</f>
        <v>286</v>
      </c>
      <c r="P175">
        <f>INT(pomiary[[#This Row],[czujnik2]]+273.15)</f>
        <v>284</v>
      </c>
      <c r="Q175">
        <f>INT(pomiary[[#This Row],[czujnik3]]+273.15)</f>
        <v>286</v>
      </c>
      <c r="R175">
        <f>INT(pomiary[[#This Row],[czujnik4]]+273.15)</f>
        <v>290</v>
      </c>
      <c r="S175">
        <f>INT(pomiary[[#This Row],[czujnik5]]+273.15)</f>
        <v>289</v>
      </c>
      <c r="T175">
        <f>INT(pomiary[[#This Row],[czujnik6]]+273.15)</f>
        <v>291</v>
      </c>
      <c r="U175">
        <f>INT(pomiary[[#This Row],[czujnik7]]+273.15)</f>
        <v>285</v>
      </c>
      <c r="V175">
        <f>INT(pomiary[[#This Row],[czujnik8]]+273.15)</f>
        <v>293</v>
      </c>
      <c r="W175">
        <f>INT(pomiary[[#This Row],[czujnik9]]+273.15)</f>
        <v>286</v>
      </c>
      <c r="X175">
        <f>INT(pomiary[[#This Row],[czujnik10]]+273.15)</f>
        <v>291</v>
      </c>
      <c r="Y175">
        <f>INT(pomiary[[#This Row],[Konkretna]]+273.15)</f>
        <v>282</v>
      </c>
      <c r="Z175">
        <f>MONTH(pomiary[[#This Row],[data]])</f>
        <v>10</v>
      </c>
    </row>
    <row r="176" spans="1:26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HOUR(pomiary[[#This Row],[godzina]])</f>
        <v>8</v>
      </c>
      <c r="N176">
        <f>IF(AND(pomiary[[#This Row],[Konkretna]]&gt;=5, pomiary[[#This Row],[Konkretna]]&lt;=12),1,0)</f>
        <v>1</v>
      </c>
      <c r="O176">
        <f>INT(pomiary[[#This Row],[czujnik1]]+273.15)</f>
        <v>285</v>
      </c>
      <c r="P176">
        <f>INT(pomiary[[#This Row],[czujnik2]]+273.15)</f>
        <v>286</v>
      </c>
      <c r="Q176">
        <f>INT(pomiary[[#This Row],[czujnik3]]+273.15)</f>
        <v>289</v>
      </c>
      <c r="R176">
        <f>INT(pomiary[[#This Row],[czujnik4]]+273.15)</f>
        <v>290</v>
      </c>
      <c r="S176">
        <f>INT(pomiary[[#This Row],[czujnik5]]+273.15)</f>
        <v>286</v>
      </c>
      <c r="T176">
        <f>INT(pomiary[[#This Row],[czujnik6]]+273.15)</f>
        <v>291</v>
      </c>
      <c r="U176">
        <f>INT(pomiary[[#This Row],[czujnik7]]+273.15)</f>
        <v>286</v>
      </c>
      <c r="V176">
        <f>INT(pomiary[[#This Row],[czujnik8]]+273.15)</f>
        <v>285</v>
      </c>
      <c r="W176">
        <f>INT(pomiary[[#This Row],[czujnik9]]+273.15)</f>
        <v>288</v>
      </c>
      <c r="X176">
        <f>INT(pomiary[[#This Row],[czujnik10]]+273.15)</f>
        <v>292</v>
      </c>
      <c r="Y176">
        <f>INT(pomiary[[#This Row],[Konkretna]]+273.15)</f>
        <v>281</v>
      </c>
      <c r="Z176">
        <f>MONTH(pomiary[[#This Row],[data]])</f>
        <v>11</v>
      </c>
    </row>
    <row r="177" spans="1:26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HOUR(pomiary[[#This Row],[godzina]])</f>
        <v>8</v>
      </c>
      <c r="N177">
        <f>IF(AND(pomiary[[#This Row],[Konkretna]]&gt;=5, pomiary[[#This Row],[Konkretna]]&lt;=12),1,0)</f>
        <v>1</v>
      </c>
      <c r="O177">
        <f>INT(pomiary[[#This Row],[czujnik1]]+273.15)</f>
        <v>289</v>
      </c>
      <c r="P177">
        <f>INT(pomiary[[#This Row],[czujnik2]]+273.15)</f>
        <v>285</v>
      </c>
      <c r="Q177">
        <f>INT(pomiary[[#This Row],[czujnik3]]+273.15)</f>
        <v>283</v>
      </c>
      <c r="R177">
        <f>INT(pomiary[[#This Row],[czujnik4]]+273.15)</f>
        <v>285</v>
      </c>
      <c r="S177">
        <f>INT(pomiary[[#This Row],[czujnik5]]+273.15)</f>
        <v>291</v>
      </c>
      <c r="T177">
        <f>INT(pomiary[[#This Row],[czujnik6]]+273.15)</f>
        <v>286</v>
      </c>
      <c r="U177">
        <f>INT(pomiary[[#This Row],[czujnik7]]+273.15)</f>
        <v>292</v>
      </c>
      <c r="V177">
        <f>INT(pomiary[[#This Row],[czujnik8]]+273.15)</f>
        <v>292</v>
      </c>
      <c r="W177">
        <f>INT(pomiary[[#This Row],[czujnik9]]+273.15)</f>
        <v>284</v>
      </c>
      <c r="X177">
        <f>INT(pomiary[[#This Row],[czujnik10]]+273.15)</f>
        <v>286</v>
      </c>
      <c r="Y177">
        <f>INT(pomiary[[#This Row],[Konkretna]]+273.15)</f>
        <v>281</v>
      </c>
      <c r="Z177">
        <f>MONTH(pomiary[[#This Row],[data]])</f>
        <v>11</v>
      </c>
    </row>
    <row r="178" spans="1:26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HOUR(pomiary[[#This Row],[godzina]])</f>
        <v>7</v>
      </c>
      <c r="N178">
        <f>IF(AND(pomiary[[#This Row],[Konkretna]]&gt;=5, pomiary[[#This Row],[Konkretna]]&lt;=12),1,0)</f>
        <v>1</v>
      </c>
      <c r="O178">
        <f>INT(pomiary[[#This Row],[czujnik1]]+273.15)</f>
        <v>290</v>
      </c>
      <c r="P178">
        <f>INT(pomiary[[#This Row],[czujnik2]]+273.15)</f>
        <v>285</v>
      </c>
      <c r="Q178">
        <f>INT(pomiary[[#This Row],[czujnik3]]+273.15)</f>
        <v>284</v>
      </c>
      <c r="R178">
        <f>INT(pomiary[[#This Row],[czujnik4]]+273.15)</f>
        <v>284</v>
      </c>
      <c r="S178">
        <f>INT(pomiary[[#This Row],[czujnik5]]+273.15)</f>
        <v>289</v>
      </c>
      <c r="T178">
        <f>INT(pomiary[[#This Row],[czujnik6]]+273.15)</f>
        <v>284</v>
      </c>
      <c r="U178">
        <f>INT(pomiary[[#This Row],[czujnik7]]+273.15)</f>
        <v>283</v>
      </c>
      <c r="V178">
        <f>INT(pomiary[[#This Row],[czujnik8]]+273.15)</f>
        <v>289</v>
      </c>
      <c r="W178">
        <f>INT(pomiary[[#This Row],[czujnik9]]+273.15)</f>
        <v>288</v>
      </c>
      <c r="X178">
        <f>INT(pomiary[[#This Row],[czujnik10]]+273.15)</f>
        <v>290</v>
      </c>
      <c r="Y178">
        <f>INT(pomiary[[#This Row],[Konkretna]]+273.15)</f>
        <v>280</v>
      </c>
      <c r="Z178">
        <f>MONTH(pomiary[[#This Row],[data]])</f>
        <v>11</v>
      </c>
    </row>
    <row r="179" spans="1:26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HOUR(pomiary[[#This Row],[godzina]])</f>
        <v>8</v>
      </c>
      <c r="N179">
        <f>IF(AND(pomiary[[#This Row],[Konkretna]]&gt;=5, pomiary[[#This Row],[Konkretna]]&lt;=12),1,0)</f>
        <v>1</v>
      </c>
      <c r="O179">
        <f>INT(pomiary[[#This Row],[czujnik1]]+273.15)</f>
        <v>292</v>
      </c>
      <c r="P179">
        <f>INT(pomiary[[#This Row],[czujnik2]]+273.15)</f>
        <v>288</v>
      </c>
      <c r="Q179">
        <f>INT(pomiary[[#This Row],[czujnik3]]+273.15)</f>
        <v>289</v>
      </c>
      <c r="R179">
        <f>INT(pomiary[[#This Row],[czujnik4]]+273.15)</f>
        <v>291</v>
      </c>
      <c r="S179">
        <f>INT(pomiary[[#This Row],[czujnik5]]+273.15)</f>
        <v>283</v>
      </c>
      <c r="T179">
        <f>INT(pomiary[[#This Row],[czujnik6]]+273.15)</f>
        <v>291</v>
      </c>
      <c r="U179">
        <f>INT(pomiary[[#This Row],[czujnik7]]+273.15)</f>
        <v>284</v>
      </c>
      <c r="V179">
        <f>INT(pomiary[[#This Row],[czujnik8]]+273.15)</f>
        <v>291</v>
      </c>
      <c r="W179">
        <f>INT(pomiary[[#This Row],[czujnik9]]+273.15)</f>
        <v>283</v>
      </c>
      <c r="X179">
        <f>INT(pomiary[[#This Row],[czujnik10]]+273.15)</f>
        <v>287</v>
      </c>
      <c r="Y179">
        <f>INT(pomiary[[#This Row],[Konkretna]]+273.15)</f>
        <v>281</v>
      </c>
      <c r="Z179">
        <f>MONTH(pomiary[[#This Row],[data]])</f>
        <v>11</v>
      </c>
    </row>
    <row r="180" spans="1:26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HOUR(pomiary[[#This Row],[godzina]])</f>
        <v>2</v>
      </c>
      <c r="N180">
        <f>IF(AND(pomiary[[#This Row],[Konkretna]]&gt;=5, pomiary[[#This Row],[Konkretna]]&lt;=12),1,0)</f>
        <v>0</v>
      </c>
      <c r="O180">
        <f>INT(pomiary[[#This Row],[czujnik1]]+273.15)</f>
        <v>287</v>
      </c>
      <c r="P180">
        <f>INT(pomiary[[#This Row],[czujnik2]]+273.15)</f>
        <v>292</v>
      </c>
      <c r="Q180">
        <f>INT(pomiary[[#This Row],[czujnik3]]+273.15)</f>
        <v>293</v>
      </c>
      <c r="R180">
        <f>INT(pomiary[[#This Row],[czujnik4]]+273.15)</f>
        <v>285</v>
      </c>
      <c r="S180">
        <f>INT(pomiary[[#This Row],[czujnik5]]+273.15)</f>
        <v>285</v>
      </c>
      <c r="T180">
        <f>INT(pomiary[[#This Row],[czujnik6]]+273.15)</f>
        <v>283</v>
      </c>
      <c r="U180">
        <f>INT(pomiary[[#This Row],[czujnik7]]+273.15)</f>
        <v>287</v>
      </c>
      <c r="V180">
        <f>INT(pomiary[[#This Row],[czujnik8]]+273.15)</f>
        <v>284</v>
      </c>
      <c r="W180">
        <f>INT(pomiary[[#This Row],[czujnik9]]+273.15)</f>
        <v>283</v>
      </c>
      <c r="X180">
        <f>INT(pomiary[[#This Row],[czujnik10]]+273.15)</f>
        <v>292</v>
      </c>
      <c r="Y180">
        <f>INT(pomiary[[#This Row],[Konkretna]]+273.15)</f>
        <v>275</v>
      </c>
      <c r="Z180">
        <f>MONTH(pomiary[[#This Row],[data]])</f>
        <v>11</v>
      </c>
    </row>
    <row r="181" spans="1:26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HOUR(pomiary[[#This Row],[godzina]])</f>
        <v>5</v>
      </c>
      <c r="N181">
        <f>IF(AND(pomiary[[#This Row],[Konkretna]]&gt;=5, pomiary[[#This Row],[Konkretna]]&lt;=12),1,0)</f>
        <v>1</v>
      </c>
      <c r="O181">
        <f>INT(pomiary[[#This Row],[czujnik1]]+273.15)</f>
        <v>285</v>
      </c>
      <c r="P181">
        <f>INT(pomiary[[#This Row],[czujnik2]]+273.15)</f>
        <v>287</v>
      </c>
      <c r="Q181">
        <f>INT(pomiary[[#This Row],[czujnik3]]+273.15)</f>
        <v>284</v>
      </c>
      <c r="R181">
        <f>INT(pomiary[[#This Row],[czujnik4]]+273.15)</f>
        <v>285</v>
      </c>
      <c r="S181">
        <f>INT(pomiary[[#This Row],[czujnik5]]+273.15)</f>
        <v>287</v>
      </c>
      <c r="T181">
        <f>INT(pomiary[[#This Row],[czujnik6]]+273.15)</f>
        <v>286</v>
      </c>
      <c r="U181">
        <f>INT(pomiary[[#This Row],[czujnik7]]+273.15)</f>
        <v>291</v>
      </c>
      <c r="V181">
        <f>INT(pomiary[[#This Row],[czujnik8]]+273.15)</f>
        <v>288</v>
      </c>
      <c r="W181">
        <f>INT(pomiary[[#This Row],[czujnik9]]+273.15)</f>
        <v>286</v>
      </c>
      <c r="X181">
        <f>INT(pomiary[[#This Row],[czujnik10]]+273.15)</f>
        <v>292</v>
      </c>
      <c r="Y181">
        <f>INT(pomiary[[#This Row],[Konkretna]]+273.15)</f>
        <v>278</v>
      </c>
      <c r="Z181">
        <f>MONTH(pomiary[[#This Row],[data]])</f>
        <v>11</v>
      </c>
    </row>
    <row r="182" spans="1:26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HOUR(pomiary[[#This Row],[godzina]])</f>
        <v>1</v>
      </c>
      <c r="N182">
        <f>IF(AND(pomiary[[#This Row],[Konkretna]]&gt;=5, pomiary[[#This Row],[Konkretna]]&lt;=12),1,0)</f>
        <v>0</v>
      </c>
      <c r="O182">
        <f>INT(pomiary[[#This Row],[czujnik1]]+273.15)</f>
        <v>283</v>
      </c>
      <c r="P182">
        <f>INT(pomiary[[#This Row],[czujnik2]]+273.15)</f>
        <v>287</v>
      </c>
      <c r="Q182">
        <f>INT(pomiary[[#This Row],[czujnik3]]+273.15)</f>
        <v>286</v>
      </c>
      <c r="R182">
        <f>INT(pomiary[[#This Row],[czujnik4]]+273.15)</f>
        <v>286</v>
      </c>
      <c r="S182">
        <f>INT(pomiary[[#This Row],[czujnik5]]+273.15)</f>
        <v>292</v>
      </c>
      <c r="T182">
        <f>INT(pomiary[[#This Row],[czujnik6]]+273.15)</f>
        <v>290</v>
      </c>
      <c r="U182">
        <f>INT(pomiary[[#This Row],[czujnik7]]+273.15)</f>
        <v>286</v>
      </c>
      <c r="V182">
        <f>INT(pomiary[[#This Row],[czujnik8]]+273.15)</f>
        <v>291</v>
      </c>
      <c r="W182">
        <f>INT(pomiary[[#This Row],[czujnik9]]+273.15)</f>
        <v>292</v>
      </c>
      <c r="X182">
        <f>INT(pomiary[[#This Row],[czujnik10]]+273.15)</f>
        <v>290</v>
      </c>
      <c r="Y182">
        <f>INT(pomiary[[#This Row],[Konkretna]]+273.15)</f>
        <v>274</v>
      </c>
      <c r="Z182">
        <f>MONTH(pomiary[[#This Row],[data]])</f>
        <v>11</v>
      </c>
    </row>
    <row r="183" spans="1:26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HOUR(pomiary[[#This Row],[godzina]])</f>
        <v>3</v>
      </c>
      <c r="N183">
        <f>IF(AND(pomiary[[#This Row],[Konkretna]]&gt;=5, pomiary[[#This Row],[Konkretna]]&lt;=12),1,0)</f>
        <v>0</v>
      </c>
      <c r="O183">
        <f>INT(pomiary[[#This Row],[czujnik1]]+273.15)</f>
        <v>283</v>
      </c>
      <c r="P183">
        <f>INT(pomiary[[#This Row],[czujnik2]]+273.15)</f>
        <v>287</v>
      </c>
      <c r="Q183">
        <f>INT(pomiary[[#This Row],[czujnik3]]+273.15)</f>
        <v>285</v>
      </c>
      <c r="R183">
        <f>INT(pomiary[[#This Row],[czujnik4]]+273.15)</f>
        <v>290</v>
      </c>
      <c r="S183">
        <f>INT(pomiary[[#This Row],[czujnik5]]+273.15)</f>
        <v>291</v>
      </c>
      <c r="T183">
        <f>INT(pomiary[[#This Row],[czujnik6]]+273.15)</f>
        <v>292</v>
      </c>
      <c r="U183">
        <f>INT(pomiary[[#This Row],[czujnik7]]+273.15)</f>
        <v>290</v>
      </c>
      <c r="V183">
        <f>INT(pomiary[[#This Row],[czujnik8]]+273.15)</f>
        <v>287</v>
      </c>
      <c r="W183">
        <f>INT(pomiary[[#This Row],[czujnik9]]+273.15)</f>
        <v>289</v>
      </c>
      <c r="X183">
        <f>INT(pomiary[[#This Row],[czujnik10]]+273.15)</f>
        <v>288</v>
      </c>
      <c r="Y183">
        <f>INT(pomiary[[#This Row],[Konkretna]]+273.15)</f>
        <v>276</v>
      </c>
      <c r="Z183">
        <f>MONTH(pomiary[[#This Row],[data]])</f>
        <v>11</v>
      </c>
    </row>
    <row r="184" spans="1:26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HOUR(pomiary[[#This Row],[godzina]])</f>
        <v>8</v>
      </c>
      <c r="N184">
        <f>IF(AND(pomiary[[#This Row],[Konkretna]]&gt;=5, pomiary[[#This Row],[Konkretna]]&lt;=12),1,0)</f>
        <v>1</v>
      </c>
      <c r="O184">
        <f>INT(pomiary[[#This Row],[czujnik1]]+273.15)</f>
        <v>287</v>
      </c>
      <c r="P184">
        <f>INT(pomiary[[#This Row],[czujnik2]]+273.15)</f>
        <v>285</v>
      </c>
      <c r="Q184">
        <f>INT(pomiary[[#This Row],[czujnik3]]+273.15)</f>
        <v>291</v>
      </c>
      <c r="R184">
        <f>INT(pomiary[[#This Row],[czujnik4]]+273.15)</f>
        <v>284</v>
      </c>
      <c r="S184">
        <f>INT(pomiary[[#This Row],[czujnik5]]+273.15)</f>
        <v>286</v>
      </c>
      <c r="T184">
        <f>INT(pomiary[[#This Row],[czujnik6]]+273.15)</f>
        <v>291</v>
      </c>
      <c r="U184">
        <f>INT(pomiary[[#This Row],[czujnik7]]+273.15)</f>
        <v>284</v>
      </c>
      <c r="V184">
        <f>INT(pomiary[[#This Row],[czujnik8]]+273.15)</f>
        <v>285</v>
      </c>
      <c r="W184">
        <f>INT(pomiary[[#This Row],[czujnik9]]+273.15)</f>
        <v>287</v>
      </c>
      <c r="X184">
        <f>INT(pomiary[[#This Row],[czujnik10]]+273.15)</f>
        <v>285</v>
      </c>
      <c r="Y184">
        <f>INT(pomiary[[#This Row],[Konkretna]]+273.15)</f>
        <v>281</v>
      </c>
      <c r="Z184">
        <f>MONTH(pomiary[[#This Row],[data]])</f>
        <v>11</v>
      </c>
    </row>
    <row r="185" spans="1:26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HOUR(pomiary[[#This Row],[godzina]])</f>
        <v>7</v>
      </c>
      <c r="N185">
        <f>IF(AND(pomiary[[#This Row],[Konkretna]]&gt;=5, pomiary[[#This Row],[Konkretna]]&lt;=12),1,0)</f>
        <v>1</v>
      </c>
      <c r="O185">
        <f>INT(pomiary[[#This Row],[czujnik1]]+273.15)</f>
        <v>288</v>
      </c>
      <c r="P185">
        <f>INT(pomiary[[#This Row],[czujnik2]]+273.15)</f>
        <v>283</v>
      </c>
      <c r="Q185">
        <f>INT(pomiary[[#This Row],[czujnik3]]+273.15)</f>
        <v>291</v>
      </c>
      <c r="R185">
        <f>INT(pomiary[[#This Row],[czujnik4]]+273.15)</f>
        <v>291</v>
      </c>
      <c r="S185">
        <f>INT(pomiary[[#This Row],[czujnik5]]+273.15)</f>
        <v>288</v>
      </c>
      <c r="T185">
        <f>INT(pomiary[[#This Row],[czujnik6]]+273.15)</f>
        <v>285</v>
      </c>
      <c r="U185">
        <f>INT(pomiary[[#This Row],[czujnik7]]+273.15)</f>
        <v>286</v>
      </c>
      <c r="V185">
        <f>INT(pomiary[[#This Row],[czujnik8]]+273.15)</f>
        <v>284</v>
      </c>
      <c r="W185">
        <f>INT(pomiary[[#This Row],[czujnik9]]+273.15)</f>
        <v>291</v>
      </c>
      <c r="X185">
        <f>INT(pomiary[[#This Row],[czujnik10]]+273.15)</f>
        <v>283</v>
      </c>
      <c r="Y185">
        <f>INT(pomiary[[#This Row],[Konkretna]]+273.15)</f>
        <v>280</v>
      </c>
      <c r="Z185">
        <f>MONTH(pomiary[[#This Row],[data]])</f>
        <v>11</v>
      </c>
    </row>
    <row r="186" spans="1:26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HOUR(pomiary[[#This Row],[godzina]])</f>
        <v>11</v>
      </c>
      <c r="N186">
        <f>IF(AND(pomiary[[#This Row],[Konkretna]]&gt;=5, pomiary[[#This Row],[Konkretna]]&lt;=12),1,0)</f>
        <v>1</v>
      </c>
      <c r="O186">
        <f>INT(pomiary[[#This Row],[czujnik1]]+273.15)</f>
        <v>289</v>
      </c>
      <c r="P186">
        <f>INT(pomiary[[#This Row],[czujnik2]]+273.15)</f>
        <v>286</v>
      </c>
      <c r="Q186">
        <f>INT(pomiary[[#This Row],[czujnik3]]+273.15)</f>
        <v>283</v>
      </c>
      <c r="R186">
        <f>INT(pomiary[[#This Row],[czujnik4]]+273.15)</f>
        <v>288</v>
      </c>
      <c r="S186">
        <f>INT(pomiary[[#This Row],[czujnik5]]+273.15)</f>
        <v>287</v>
      </c>
      <c r="T186">
        <f>INT(pomiary[[#This Row],[czujnik6]]+273.15)</f>
        <v>290</v>
      </c>
      <c r="U186">
        <f>INT(pomiary[[#This Row],[czujnik7]]+273.15)</f>
        <v>288</v>
      </c>
      <c r="V186">
        <f>INT(pomiary[[#This Row],[czujnik8]]+273.15)</f>
        <v>283</v>
      </c>
      <c r="W186">
        <f>INT(pomiary[[#This Row],[czujnik9]]+273.15)</f>
        <v>286</v>
      </c>
      <c r="X186">
        <f>INT(pomiary[[#This Row],[czujnik10]]+273.15)</f>
        <v>292</v>
      </c>
      <c r="Y186">
        <f>INT(pomiary[[#This Row],[Konkretna]]+273.15)</f>
        <v>284</v>
      </c>
      <c r="Z186">
        <f>MONTH(pomiary[[#This Row],[data]])</f>
        <v>11</v>
      </c>
    </row>
    <row r="187" spans="1:26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HOUR(pomiary[[#This Row],[godzina]])</f>
        <v>5</v>
      </c>
      <c r="N187">
        <f>IF(AND(pomiary[[#This Row],[Konkretna]]&gt;=5, pomiary[[#This Row],[Konkretna]]&lt;=12),1,0)</f>
        <v>1</v>
      </c>
      <c r="O187">
        <f>INT(pomiary[[#This Row],[czujnik1]]+273.15)</f>
        <v>283</v>
      </c>
      <c r="P187">
        <f>INT(pomiary[[#This Row],[czujnik2]]+273.15)</f>
        <v>289</v>
      </c>
      <c r="Q187">
        <f>INT(pomiary[[#This Row],[czujnik3]]+273.15)</f>
        <v>289</v>
      </c>
      <c r="R187">
        <f>INT(pomiary[[#This Row],[czujnik4]]+273.15)</f>
        <v>286</v>
      </c>
      <c r="S187">
        <f>INT(pomiary[[#This Row],[czujnik5]]+273.15)</f>
        <v>291</v>
      </c>
      <c r="T187">
        <f>INT(pomiary[[#This Row],[czujnik6]]+273.15)</f>
        <v>287</v>
      </c>
      <c r="U187">
        <f>INT(pomiary[[#This Row],[czujnik7]]+273.15)</f>
        <v>286</v>
      </c>
      <c r="V187">
        <f>INT(pomiary[[#This Row],[czujnik8]]+273.15)</f>
        <v>283</v>
      </c>
      <c r="W187">
        <f>INT(pomiary[[#This Row],[czujnik9]]+273.15)</f>
        <v>283</v>
      </c>
      <c r="X187">
        <f>INT(pomiary[[#This Row],[czujnik10]]+273.15)</f>
        <v>283</v>
      </c>
      <c r="Y187">
        <f>INT(pomiary[[#This Row],[Konkretna]]+273.15)</f>
        <v>278</v>
      </c>
      <c r="Z187">
        <f>MONTH(pomiary[[#This Row],[data]])</f>
        <v>11</v>
      </c>
    </row>
    <row r="188" spans="1:26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HOUR(pomiary[[#This Row],[godzina]])</f>
        <v>11</v>
      </c>
      <c r="N188">
        <f>IF(AND(pomiary[[#This Row],[Konkretna]]&gt;=5, pomiary[[#This Row],[Konkretna]]&lt;=12),1,0)</f>
        <v>1</v>
      </c>
      <c r="O188">
        <f>INT(pomiary[[#This Row],[czujnik1]]+273.15)</f>
        <v>283</v>
      </c>
      <c r="P188">
        <f>INT(pomiary[[#This Row],[czujnik2]]+273.15)</f>
        <v>288</v>
      </c>
      <c r="Q188">
        <f>INT(pomiary[[#This Row],[czujnik3]]+273.15)</f>
        <v>283</v>
      </c>
      <c r="R188">
        <f>INT(pomiary[[#This Row],[czujnik4]]+273.15)</f>
        <v>291</v>
      </c>
      <c r="S188">
        <f>INT(pomiary[[#This Row],[czujnik5]]+273.15)</f>
        <v>284</v>
      </c>
      <c r="T188">
        <f>INT(pomiary[[#This Row],[czujnik6]]+273.15)</f>
        <v>284</v>
      </c>
      <c r="U188">
        <f>INT(pomiary[[#This Row],[czujnik7]]+273.15)</f>
        <v>291</v>
      </c>
      <c r="V188">
        <f>INT(pomiary[[#This Row],[czujnik8]]+273.15)</f>
        <v>291</v>
      </c>
      <c r="W188">
        <f>INT(pomiary[[#This Row],[czujnik9]]+273.15)</f>
        <v>285</v>
      </c>
      <c r="X188">
        <f>INT(pomiary[[#This Row],[czujnik10]]+273.15)</f>
        <v>284</v>
      </c>
      <c r="Y188">
        <f>INT(pomiary[[#This Row],[Konkretna]]+273.15)</f>
        <v>284</v>
      </c>
      <c r="Z188">
        <f>MONTH(pomiary[[#This Row],[data]])</f>
        <v>11</v>
      </c>
    </row>
    <row r="189" spans="1:26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HOUR(pomiary[[#This Row],[godzina]])</f>
        <v>1</v>
      </c>
      <c r="N189">
        <f>IF(AND(pomiary[[#This Row],[Konkretna]]&gt;=5, pomiary[[#This Row],[Konkretna]]&lt;=12),1,0)</f>
        <v>0</v>
      </c>
      <c r="O189">
        <f>INT(pomiary[[#This Row],[czujnik1]]+273.15)</f>
        <v>290</v>
      </c>
      <c r="P189">
        <f>INT(pomiary[[#This Row],[czujnik2]]+273.15)</f>
        <v>288</v>
      </c>
      <c r="Q189">
        <f>INT(pomiary[[#This Row],[czujnik3]]+273.15)</f>
        <v>289</v>
      </c>
      <c r="R189">
        <f>INT(pomiary[[#This Row],[czujnik4]]+273.15)</f>
        <v>286</v>
      </c>
      <c r="S189">
        <f>INT(pomiary[[#This Row],[czujnik5]]+273.15)</f>
        <v>292</v>
      </c>
      <c r="T189">
        <f>INT(pomiary[[#This Row],[czujnik6]]+273.15)</f>
        <v>292</v>
      </c>
      <c r="U189">
        <f>INT(pomiary[[#This Row],[czujnik7]]+273.15)</f>
        <v>284</v>
      </c>
      <c r="V189">
        <f>INT(pomiary[[#This Row],[czujnik8]]+273.15)</f>
        <v>283</v>
      </c>
      <c r="W189">
        <f>INT(pomiary[[#This Row],[czujnik9]]+273.15)</f>
        <v>290</v>
      </c>
      <c r="X189">
        <f>INT(pomiary[[#This Row],[czujnik10]]+273.15)</f>
        <v>290</v>
      </c>
      <c r="Y189">
        <f>INT(pomiary[[#This Row],[Konkretna]]+273.15)</f>
        <v>274</v>
      </c>
      <c r="Z189">
        <f>MONTH(pomiary[[#This Row],[data]])</f>
        <v>11</v>
      </c>
    </row>
    <row r="190" spans="1:26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HOUR(pomiary[[#This Row],[godzina]])</f>
        <v>9</v>
      </c>
      <c r="N190">
        <f>IF(AND(pomiary[[#This Row],[Konkretna]]&gt;=5, pomiary[[#This Row],[Konkretna]]&lt;=12),1,0)</f>
        <v>1</v>
      </c>
      <c r="O190">
        <f>INT(pomiary[[#This Row],[czujnik1]]+273.15)</f>
        <v>288</v>
      </c>
      <c r="P190">
        <f>INT(pomiary[[#This Row],[czujnik2]]+273.15)</f>
        <v>286</v>
      </c>
      <c r="Q190">
        <f>INT(pomiary[[#This Row],[czujnik3]]+273.15)</f>
        <v>285</v>
      </c>
      <c r="R190">
        <f>INT(pomiary[[#This Row],[czujnik4]]+273.15)</f>
        <v>288</v>
      </c>
      <c r="S190">
        <f>INT(pomiary[[#This Row],[czujnik5]]+273.15)</f>
        <v>284</v>
      </c>
      <c r="T190">
        <f>INT(pomiary[[#This Row],[czujnik6]]+273.15)</f>
        <v>287</v>
      </c>
      <c r="U190">
        <f>INT(pomiary[[#This Row],[czujnik7]]+273.15)</f>
        <v>291</v>
      </c>
      <c r="V190">
        <f>INT(pomiary[[#This Row],[czujnik8]]+273.15)</f>
        <v>292</v>
      </c>
      <c r="W190">
        <f>INT(pomiary[[#This Row],[czujnik9]]+273.15)</f>
        <v>284</v>
      </c>
      <c r="X190">
        <f>INT(pomiary[[#This Row],[czujnik10]]+273.15)</f>
        <v>289</v>
      </c>
      <c r="Y190">
        <f>INT(pomiary[[#This Row],[Konkretna]]+273.15)</f>
        <v>282</v>
      </c>
      <c r="Z190">
        <f>MONTH(pomiary[[#This Row],[data]])</f>
        <v>11</v>
      </c>
    </row>
    <row r="191" spans="1:26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HOUR(pomiary[[#This Row],[godzina]])</f>
        <v>12</v>
      </c>
      <c r="N191">
        <f>IF(AND(pomiary[[#This Row],[Konkretna]]&gt;=5, pomiary[[#This Row],[Konkretna]]&lt;=12),1,0)</f>
        <v>1</v>
      </c>
      <c r="O191">
        <f>INT(pomiary[[#This Row],[czujnik1]]+273.15)</f>
        <v>283</v>
      </c>
      <c r="P191">
        <f>INT(pomiary[[#This Row],[czujnik2]]+273.15)</f>
        <v>291</v>
      </c>
      <c r="Q191">
        <f>INT(pomiary[[#This Row],[czujnik3]]+273.15)</f>
        <v>291</v>
      </c>
      <c r="R191">
        <f>INT(pomiary[[#This Row],[czujnik4]]+273.15)</f>
        <v>289</v>
      </c>
      <c r="S191">
        <f>INT(pomiary[[#This Row],[czujnik5]]+273.15)</f>
        <v>292</v>
      </c>
      <c r="T191">
        <f>INT(pomiary[[#This Row],[czujnik6]]+273.15)</f>
        <v>291</v>
      </c>
      <c r="U191">
        <f>INT(pomiary[[#This Row],[czujnik7]]+273.15)</f>
        <v>288</v>
      </c>
      <c r="V191">
        <f>INT(pomiary[[#This Row],[czujnik8]]+273.15)</f>
        <v>289</v>
      </c>
      <c r="W191">
        <f>INT(pomiary[[#This Row],[czujnik9]]+273.15)</f>
        <v>284</v>
      </c>
      <c r="X191">
        <f>INT(pomiary[[#This Row],[czujnik10]]+273.15)</f>
        <v>283</v>
      </c>
      <c r="Y191">
        <f>INT(pomiary[[#This Row],[Konkretna]]+273.15)</f>
        <v>285</v>
      </c>
      <c r="Z191">
        <f>MONTH(pomiary[[#This Row],[data]])</f>
        <v>11</v>
      </c>
    </row>
    <row r="192" spans="1:26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HOUR(pomiary[[#This Row],[godzina]])</f>
        <v>3</v>
      </c>
      <c r="N192">
        <f>IF(AND(pomiary[[#This Row],[Konkretna]]&gt;=5, pomiary[[#This Row],[Konkretna]]&lt;=12),1,0)</f>
        <v>0</v>
      </c>
      <c r="O192">
        <f>INT(pomiary[[#This Row],[czujnik1]]+273.15)</f>
        <v>288</v>
      </c>
      <c r="P192">
        <f>INT(pomiary[[#This Row],[czujnik2]]+273.15)</f>
        <v>287</v>
      </c>
      <c r="Q192">
        <f>INT(pomiary[[#This Row],[czujnik3]]+273.15)</f>
        <v>291</v>
      </c>
      <c r="R192">
        <f>INT(pomiary[[#This Row],[czujnik4]]+273.15)</f>
        <v>291</v>
      </c>
      <c r="S192">
        <f>INT(pomiary[[#This Row],[czujnik5]]+273.15)</f>
        <v>288</v>
      </c>
      <c r="T192">
        <f>INT(pomiary[[#This Row],[czujnik6]]+273.15)</f>
        <v>292</v>
      </c>
      <c r="U192">
        <f>INT(pomiary[[#This Row],[czujnik7]]+273.15)</f>
        <v>291</v>
      </c>
      <c r="V192">
        <f>INT(pomiary[[#This Row],[czujnik8]]+273.15)</f>
        <v>285</v>
      </c>
      <c r="W192">
        <f>INT(pomiary[[#This Row],[czujnik9]]+273.15)</f>
        <v>292</v>
      </c>
      <c r="X192">
        <f>INT(pomiary[[#This Row],[czujnik10]]+273.15)</f>
        <v>291</v>
      </c>
      <c r="Y192">
        <f>INT(pomiary[[#This Row],[Konkretna]]+273.15)</f>
        <v>276</v>
      </c>
      <c r="Z192">
        <f>MONTH(pomiary[[#This Row],[data]])</f>
        <v>11</v>
      </c>
    </row>
    <row r="193" spans="1:26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HOUR(pomiary[[#This Row],[godzina]])</f>
        <v>3</v>
      </c>
      <c r="N193">
        <f>IF(AND(pomiary[[#This Row],[Konkretna]]&gt;=5, pomiary[[#This Row],[Konkretna]]&lt;=12),1,0)</f>
        <v>0</v>
      </c>
      <c r="O193">
        <f>INT(pomiary[[#This Row],[czujnik1]]+273.15)</f>
        <v>272</v>
      </c>
      <c r="P193">
        <f>INT(pomiary[[#This Row],[czujnik2]]+273.15)</f>
        <v>281</v>
      </c>
      <c r="Q193">
        <f>INT(pomiary[[#This Row],[czujnik3]]+273.15)</f>
        <v>280</v>
      </c>
      <c r="R193">
        <f>INT(pomiary[[#This Row],[czujnik4]]+273.15)</f>
        <v>271</v>
      </c>
      <c r="S193">
        <f>INT(pomiary[[#This Row],[czujnik5]]+273.15)</f>
        <v>271</v>
      </c>
      <c r="T193">
        <f>INT(pomiary[[#This Row],[czujnik6]]+273.15)</f>
        <v>281</v>
      </c>
      <c r="U193">
        <f>INT(pomiary[[#This Row],[czujnik7]]+273.15)</f>
        <v>268</v>
      </c>
      <c r="V193">
        <f>INT(pomiary[[#This Row],[czujnik8]]+273.15)</f>
        <v>271</v>
      </c>
      <c r="W193">
        <f>INT(pomiary[[#This Row],[czujnik9]]+273.15)</f>
        <v>271</v>
      </c>
      <c r="X193">
        <f>INT(pomiary[[#This Row],[czujnik10]]+273.15)</f>
        <v>272</v>
      </c>
      <c r="Y193">
        <f>INT(pomiary[[#This Row],[Konkretna]]+273.15)</f>
        <v>276</v>
      </c>
      <c r="Z193">
        <f>MONTH(pomiary[[#This Row],[data]])</f>
        <v>12</v>
      </c>
    </row>
    <row r="194" spans="1:26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HOUR(pomiary[[#This Row],[godzina]])</f>
        <v>0</v>
      </c>
      <c r="N194">
        <f>IF(AND(pomiary[[#This Row],[Konkretna]]&gt;=5, pomiary[[#This Row],[Konkretna]]&lt;=12),1,0)</f>
        <v>0</v>
      </c>
      <c r="O194">
        <f>INT(pomiary[[#This Row],[czujnik1]]+273.15)</f>
        <v>272</v>
      </c>
      <c r="P194">
        <f>INT(pomiary[[#This Row],[czujnik2]]+273.15)</f>
        <v>269</v>
      </c>
      <c r="Q194">
        <f>INT(pomiary[[#This Row],[czujnik3]]+273.15)</f>
        <v>269</v>
      </c>
      <c r="R194">
        <f>INT(pomiary[[#This Row],[czujnik4]]+273.15)</f>
        <v>281</v>
      </c>
      <c r="S194">
        <f>INT(pomiary[[#This Row],[czujnik5]]+273.15)</f>
        <v>271</v>
      </c>
      <c r="T194">
        <f>INT(pomiary[[#This Row],[czujnik6]]+273.15)</f>
        <v>267</v>
      </c>
      <c r="U194">
        <f>INT(pomiary[[#This Row],[czujnik7]]+273.15)</f>
        <v>279</v>
      </c>
      <c r="V194">
        <f>INT(pomiary[[#This Row],[czujnik8]]+273.15)</f>
        <v>267</v>
      </c>
      <c r="W194">
        <f>INT(pomiary[[#This Row],[czujnik9]]+273.15)</f>
        <v>271</v>
      </c>
      <c r="X194">
        <f>INT(pomiary[[#This Row],[czujnik10]]+273.15)</f>
        <v>268</v>
      </c>
      <c r="Y194">
        <f>INT(pomiary[[#This Row],[Konkretna]]+273.15)</f>
        <v>273</v>
      </c>
      <c r="Z194">
        <f>MONTH(pomiary[[#This Row],[data]])</f>
        <v>12</v>
      </c>
    </row>
    <row r="195" spans="1:26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HOUR(pomiary[[#This Row],[godzina]])</f>
        <v>7</v>
      </c>
      <c r="N195">
        <f>IF(AND(pomiary[[#This Row],[Konkretna]]&gt;=5, pomiary[[#This Row],[Konkretna]]&lt;=12),1,0)</f>
        <v>1</v>
      </c>
      <c r="O195">
        <f>INT(pomiary[[#This Row],[czujnik1]]+273.15)</f>
        <v>268</v>
      </c>
      <c r="P195">
        <f>INT(pomiary[[#This Row],[czujnik2]]+273.15)</f>
        <v>280</v>
      </c>
      <c r="Q195">
        <f>INT(pomiary[[#This Row],[czujnik3]]+273.15)</f>
        <v>267</v>
      </c>
      <c r="R195">
        <f>INT(pomiary[[#This Row],[czujnik4]]+273.15)</f>
        <v>281</v>
      </c>
      <c r="S195">
        <f>INT(pomiary[[#This Row],[czujnik5]]+273.15)</f>
        <v>271</v>
      </c>
      <c r="T195">
        <f>INT(pomiary[[#This Row],[czujnik6]]+273.15)</f>
        <v>275</v>
      </c>
      <c r="U195">
        <f>INT(pomiary[[#This Row],[czujnik7]]+273.15)</f>
        <v>278</v>
      </c>
      <c r="V195">
        <f>INT(pomiary[[#This Row],[czujnik8]]+273.15)</f>
        <v>280</v>
      </c>
      <c r="W195">
        <f>INT(pomiary[[#This Row],[czujnik9]]+273.15)</f>
        <v>273</v>
      </c>
      <c r="X195">
        <f>INT(pomiary[[#This Row],[czujnik10]]+273.15)</f>
        <v>271</v>
      </c>
      <c r="Y195">
        <f>INT(pomiary[[#This Row],[Konkretna]]+273.15)</f>
        <v>280</v>
      </c>
      <c r="Z195">
        <f>MONTH(pomiary[[#This Row],[data]])</f>
        <v>12</v>
      </c>
    </row>
    <row r="196" spans="1:26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HOUR(pomiary[[#This Row],[godzina]])</f>
        <v>1</v>
      </c>
      <c r="N196">
        <f>IF(AND(pomiary[[#This Row],[Konkretna]]&gt;=5, pomiary[[#This Row],[Konkretna]]&lt;=12),1,0)</f>
        <v>0</v>
      </c>
      <c r="O196">
        <f>INT(pomiary[[#This Row],[czujnik1]]+273.15)</f>
        <v>278</v>
      </c>
      <c r="P196">
        <f>INT(pomiary[[#This Row],[czujnik2]]+273.15)</f>
        <v>268</v>
      </c>
      <c r="Q196">
        <f>INT(pomiary[[#This Row],[czujnik3]]+273.15)</f>
        <v>268</v>
      </c>
      <c r="R196">
        <f>INT(pomiary[[#This Row],[czujnik4]]+273.15)</f>
        <v>273</v>
      </c>
      <c r="S196">
        <f>INT(pomiary[[#This Row],[czujnik5]]+273.15)</f>
        <v>279</v>
      </c>
      <c r="T196">
        <f>INT(pomiary[[#This Row],[czujnik6]]+273.15)</f>
        <v>278</v>
      </c>
      <c r="U196">
        <f>INT(pomiary[[#This Row],[czujnik7]]+273.15)</f>
        <v>266</v>
      </c>
      <c r="V196">
        <f>INT(pomiary[[#This Row],[czujnik8]]+273.15)</f>
        <v>273</v>
      </c>
      <c r="W196">
        <f>INT(pomiary[[#This Row],[czujnik9]]+273.15)</f>
        <v>266</v>
      </c>
      <c r="X196">
        <f>INT(pomiary[[#This Row],[czujnik10]]+273.15)</f>
        <v>277</v>
      </c>
      <c r="Y196">
        <f>INT(pomiary[[#This Row],[Konkretna]]+273.15)</f>
        <v>274</v>
      </c>
      <c r="Z196">
        <f>MONTH(pomiary[[#This Row],[data]])</f>
        <v>12</v>
      </c>
    </row>
    <row r="197" spans="1:26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HOUR(pomiary[[#This Row],[godzina]])</f>
        <v>9</v>
      </c>
      <c r="N197">
        <f>IF(AND(pomiary[[#This Row],[Konkretna]]&gt;=5, pomiary[[#This Row],[Konkretna]]&lt;=12),1,0)</f>
        <v>1</v>
      </c>
      <c r="O197">
        <f>INT(pomiary[[#This Row],[czujnik1]]+273.15)</f>
        <v>276</v>
      </c>
      <c r="P197">
        <f>INT(pomiary[[#This Row],[czujnik2]]+273.15)</f>
        <v>276</v>
      </c>
      <c r="Q197">
        <f>INT(pomiary[[#This Row],[czujnik3]]+273.15)</f>
        <v>271</v>
      </c>
      <c r="R197">
        <f>INT(pomiary[[#This Row],[czujnik4]]+273.15)</f>
        <v>267</v>
      </c>
      <c r="S197">
        <f>INT(pomiary[[#This Row],[czujnik5]]+273.15)</f>
        <v>272</v>
      </c>
      <c r="T197">
        <f>INT(pomiary[[#This Row],[czujnik6]]+273.15)</f>
        <v>266</v>
      </c>
      <c r="U197">
        <f>INT(pomiary[[#This Row],[czujnik7]]+273.15)</f>
        <v>280</v>
      </c>
      <c r="V197">
        <f>INT(pomiary[[#This Row],[czujnik8]]+273.15)</f>
        <v>269</v>
      </c>
      <c r="W197">
        <f>INT(pomiary[[#This Row],[czujnik9]]+273.15)</f>
        <v>266</v>
      </c>
      <c r="X197">
        <f>INT(pomiary[[#This Row],[czujnik10]]+273.15)</f>
        <v>267</v>
      </c>
      <c r="Y197">
        <f>INT(pomiary[[#This Row],[Konkretna]]+273.15)</f>
        <v>282</v>
      </c>
      <c r="Z197">
        <f>MONTH(pomiary[[#This Row],[data]])</f>
        <v>12</v>
      </c>
    </row>
    <row r="198" spans="1:26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HOUR(pomiary[[#This Row],[godzina]])</f>
        <v>4</v>
      </c>
      <c r="N198">
        <f>IF(AND(pomiary[[#This Row],[Konkretna]]&gt;=5, pomiary[[#This Row],[Konkretna]]&lt;=12),1,0)</f>
        <v>0</v>
      </c>
      <c r="O198">
        <f>INT(pomiary[[#This Row],[czujnik1]]+273.15)</f>
        <v>271</v>
      </c>
      <c r="P198">
        <f>INT(pomiary[[#This Row],[czujnik2]]+273.15)</f>
        <v>265</v>
      </c>
      <c r="Q198">
        <f>INT(pomiary[[#This Row],[czujnik3]]+273.15)</f>
        <v>276</v>
      </c>
      <c r="R198">
        <f>INT(pomiary[[#This Row],[czujnik4]]+273.15)</f>
        <v>278</v>
      </c>
      <c r="S198">
        <f>INT(pomiary[[#This Row],[czujnik5]]+273.15)</f>
        <v>266</v>
      </c>
      <c r="T198">
        <f>INT(pomiary[[#This Row],[czujnik6]]+273.15)</f>
        <v>281</v>
      </c>
      <c r="U198">
        <f>INT(pomiary[[#This Row],[czujnik7]]+273.15)</f>
        <v>281</v>
      </c>
      <c r="V198">
        <f>INT(pomiary[[#This Row],[czujnik8]]+273.15)</f>
        <v>273</v>
      </c>
      <c r="W198">
        <f>INT(pomiary[[#This Row],[czujnik9]]+273.15)</f>
        <v>276</v>
      </c>
      <c r="X198">
        <f>INT(pomiary[[#This Row],[czujnik10]]+273.15)</f>
        <v>273</v>
      </c>
      <c r="Y198">
        <f>INT(pomiary[[#This Row],[Konkretna]]+273.15)</f>
        <v>277</v>
      </c>
      <c r="Z198">
        <f>MONTH(pomiary[[#This Row],[data]])</f>
        <v>12</v>
      </c>
    </row>
    <row r="199" spans="1:26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HOUR(pomiary[[#This Row],[godzina]])</f>
        <v>7</v>
      </c>
      <c r="N199">
        <f>IF(AND(pomiary[[#This Row],[Konkretna]]&gt;=5, pomiary[[#This Row],[Konkretna]]&lt;=12),1,0)</f>
        <v>1</v>
      </c>
      <c r="O199">
        <f>INT(pomiary[[#This Row],[czujnik1]]+273.15)</f>
        <v>265</v>
      </c>
      <c r="P199">
        <f>INT(pomiary[[#This Row],[czujnik2]]+273.15)</f>
        <v>268</v>
      </c>
      <c r="Q199">
        <f>INT(pomiary[[#This Row],[czujnik3]]+273.15)</f>
        <v>280</v>
      </c>
      <c r="R199">
        <f>INT(pomiary[[#This Row],[czujnik4]]+273.15)</f>
        <v>272</v>
      </c>
      <c r="S199">
        <f>INT(pomiary[[#This Row],[czujnik5]]+273.15)</f>
        <v>269</v>
      </c>
      <c r="T199">
        <f>INT(pomiary[[#This Row],[czujnik6]]+273.15)</f>
        <v>271</v>
      </c>
      <c r="U199">
        <f>INT(pomiary[[#This Row],[czujnik7]]+273.15)</f>
        <v>276</v>
      </c>
      <c r="V199">
        <f>INT(pomiary[[#This Row],[czujnik8]]+273.15)</f>
        <v>266</v>
      </c>
      <c r="W199">
        <f>INT(pomiary[[#This Row],[czujnik9]]+273.15)</f>
        <v>281</v>
      </c>
      <c r="X199">
        <f>INT(pomiary[[#This Row],[czujnik10]]+273.15)</f>
        <v>281</v>
      </c>
      <c r="Y199">
        <f>INT(pomiary[[#This Row],[Konkretna]]+273.15)</f>
        <v>280</v>
      </c>
      <c r="Z199">
        <f>MONTH(pomiary[[#This Row],[data]])</f>
        <v>12</v>
      </c>
    </row>
    <row r="200" spans="1:26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HOUR(pomiary[[#This Row],[godzina]])</f>
        <v>1</v>
      </c>
      <c r="N200">
        <f>IF(AND(pomiary[[#This Row],[Konkretna]]&gt;=5, pomiary[[#This Row],[Konkretna]]&lt;=12),1,0)</f>
        <v>0</v>
      </c>
      <c r="O200">
        <f>INT(pomiary[[#This Row],[czujnik1]]+273.15)</f>
        <v>270</v>
      </c>
      <c r="P200">
        <f>INT(pomiary[[#This Row],[czujnik2]]+273.15)</f>
        <v>278</v>
      </c>
      <c r="Q200">
        <f>INT(pomiary[[#This Row],[czujnik3]]+273.15)</f>
        <v>275</v>
      </c>
      <c r="R200">
        <f>INT(pomiary[[#This Row],[czujnik4]]+273.15)</f>
        <v>267</v>
      </c>
      <c r="S200">
        <f>INT(pomiary[[#This Row],[czujnik5]]+273.15)</f>
        <v>274</v>
      </c>
      <c r="T200">
        <f>INT(pomiary[[#This Row],[czujnik6]]+273.15)</f>
        <v>269</v>
      </c>
      <c r="U200">
        <f>INT(pomiary[[#This Row],[czujnik7]]+273.15)</f>
        <v>276</v>
      </c>
      <c r="V200">
        <f>INT(pomiary[[#This Row],[czujnik8]]+273.15)</f>
        <v>265</v>
      </c>
      <c r="W200">
        <f>INT(pomiary[[#This Row],[czujnik9]]+273.15)</f>
        <v>275</v>
      </c>
      <c r="X200">
        <f>INT(pomiary[[#This Row],[czujnik10]]+273.15)</f>
        <v>272</v>
      </c>
      <c r="Y200">
        <f>INT(pomiary[[#This Row],[Konkretna]]+273.15)</f>
        <v>274</v>
      </c>
      <c r="Z200">
        <f>MONTH(pomiary[[#This Row],[data]])</f>
        <v>12</v>
      </c>
    </row>
    <row r="201" spans="1:26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HOUR(pomiary[[#This Row],[godzina]])</f>
        <v>1</v>
      </c>
      <c r="N201">
        <f>IF(AND(pomiary[[#This Row],[Konkretna]]&gt;=5, pomiary[[#This Row],[Konkretna]]&lt;=12),1,0)</f>
        <v>0</v>
      </c>
      <c r="O201">
        <f>INT(pomiary[[#This Row],[czujnik1]]+273.15)</f>
        <v>266</v>
      </c>
      <c r="P201">
        <f>INT(pomiary[[#This Row],[czujnik2]]+273.15)</f>
        <v>279</v>
      </c>
      <c r="Q201">
        <f>INT(pomiary[[#This Row],[czujnik3]]+273.15)</f>
        <v>267</v>
      </c>
      <c r="R201">
        <f>INT(pomiary[[#This Row],[czujnik4]]+273.15)</f>
        <v>278</v>
      </c>
      <c r="S201">
        <f>INT(pomiary[[#This Row],[czujnik5]]+273.15)</f>
        <v>269</v>
      </c>
      <c r="T201">
        <f>INT(pomiary[[#This Row],[czujnik6]]+273.15)</f>
        <v>268</v>
      </c>
      <c r="U201">
        <f>INT(pomiary[[#This Row],[czujnik7]]+273.15)</f>
        <v>272</v>
      </c>
      <c r="V201">
        <f>INT(pomiary[[#This Row],[czujnik8]]+273.15)</f>
        <v>276</v>
      </c>
      <c r="W201">
        <f>INT(pomiary[[#This Row],[czujnik9]]+273.15)</f>
        <v>266</v>
      </c>
      <c r="X201">
        <f>INT(pomiary[[#This Row],[czujnik10]]+273.15)</f>
        <v>279</v>
      </c>
      <c r="Y201">
        <f>INT(pomiary[[#This Row],[Konkretna]]+273.15)</f>
        <v>274</v>
      </c>
      <c r="Z201">
        <f>MONTH(pomiary[[#This Row],[data]])</f>
        <v>12</v>
      </c>
    </row>
    <row r="202" spans="1:26" x14ac:dyDescent="0.25">
      <c r="N202">
        <f>SUM(pomiary[Czy tak])</f>
        <v>117</v>
      </c>
      <c r="O202">
        <f>_xlfn.MODE.SNGL(pomiary[Kolumna1])</f>
        <v>287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047C-DBD2-49E0-89CA-F14EBCC9D2EF}">
  <dimension ref="A1:X3"/>
  <sheetViews>
    <sheetView workbookViewId="0">
      <selection activeCell="V4" sqref="V4"/>
    </sheetView>
  </sheetViews>
  <sheetFormatPr defaultRowHeight="15" x14ac:dyDescent="0.25"/>
  <sheetData>
    <row r="1" spans="1:24" x14ac:dyDescent="0.25">
      <c r="A1">
        <v>42495</v>
      </c>
      <c r="B1">
        <v>0.2951388888888889</v>
      </c>
      <c r="C1">
        <v>10.66</v>
      </c>
      <c r="D1">
        <v>10.59</v>
      </c>
      <c r="E1">
        <v>15.14</v>
      </c>
      <c r="F1">
        <v>12.6</v>
      </c>
      <c r="G1">
        <v>11.47</v>
      </c>
      <c r="H1">
        <v>14.91</v>
      </c>
      <c r="I1">
        <v>14.33</v>
      </c>
      <c r="J1">
        <v>14.52</v>
      </c>
      <c r="K1">
        <v>11.65</v>
      </c>
      <c r="L1">
        <v>15.58</v>
      </c>
      <c r="M1">
        <v>5</v>
      </c>
      <c r="N1">
        <v>9.4600000000000009</v>
      </c>
      <c r="O1">
        <v>9.39</v>
      </c>
      <c r="U1">
        <v>14.52</v>
      </c>
      <c r="V1">
        <v>10.450000000000001</v>
      </c>
      <c r="X1">
        <v>5</v>
      </c>
    </row>
    <row r="2" spans="1:24" x14ac:dyDescent="0.25">
      <c r="A2">
        <v>42495</v>
      </c>
      <c r="B2">
        <v>0.42152777777777778</v>
      </c>
      <c r="C2">
        <v>12.4</v>
      </c>
      <c r="D2">
        <v>11.85</v>
      </c>
      <c r="E2">
        <v>12.06</v>
      </c>
      <c r="F2">
        <v>14.95</v>
      </c>
      <c r="G2">
        <v>15.02</v>
      </c>
      <c r="H2">
        <v>15.09</v>
      </c>
      <c r="I2">
        <v>12.53</v>
      </c>
      <c r="J2">
        <v>11.35</v>
      </c>
      <c r="K2">
        <v>13.64</v>
      </c>
      <c r="L2">
        <v>10.47</v>
      </c>
      <c r="M2">
        <v>5</v>
      </c>
      <c r="N2">
        <v>11.200000000000001</v>
      </c>
      <c r="O2">
        <v>10.65</v>
      </c>
      <c r="U2">
        <v>11.35</v>
      </c>
      <c r="V2">
        <v>12.440000000000001</v>
      </c>
      <c r="X2">
        <v>5</v>
      </c>
    </row>
    <row r="3" spans="1:24" x14ac:dyDescent="0.25">
      <c r="A3">
        <v>42495</v>
      </c>
      <c r="B3">
        <v>0.46527777777777779</v>
      </c>
      <c r="C3">
        <v>14.22</v>
      </c>
      <c r="D3">
        <v>11.25</v>
      </c>
      <c r="E3">
        <v>14.05</v>
      </c>
      <c r="F3">
        <v>12.08</v>
      </c>
      <c r="G3">
        <v>10.1</v>
      </c>
      <c r="H3">
        <v>15.84</v>
      </c>
      <c r="I3">
        <v>12.87</v>
      </c>
      <c r="J3">
        <v>15.35</v>
      </c>
      <c r="K3">
        <v>12.14</v>
      </c>
      <c r="L3">
        <v>11.93</v>
      </c>
      <c r="M3">
        <v>5</v>
      </c>
      <c r="N3">
        <v>13.020000000000001</v>
      </c>
      <c r="O3">
        <v>10.050000000000001</v>
      </c>
      <c r="U3">
        <v>15.35</v>
      </c>
      <c r="V3">
        <v>10.940000000000001</v>
      </c>
      <c r="X3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4 G l y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4 G l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p c l b P Y 1 j 9 e Q E A A I w I A A A T A B w A R m 9 y b X V s Y X M v U 2 V j d G l v b j E u b S C i G A A o o B Q A A A A A A A A A A A A A A A A A A A A A A A A A A A D t k k 9 r w j A Y x u 9 C v 0 O I l w q l W J 3 7 J z 2 M u r G T b O g u 0 x 1 i + 8 5 l N o k k 6 V w r X v x K n g a 7 S b / X A v 5 l r L D r R n N J 3 v d H n j x J H g W h p o K j 3 m b 2 2 l b F q q g X I i F C U 8 E o k S n y U Q z a q i A z 8 g + 5 X k X 5 U p h m o N 7 c j g g T B l z b N z Q G N x B c m 0 L Z O L g c P i i Q a p i N U k W H H V A T L a b D r a K r 3 z W u O Y M O x J R R D d L H b e y g Q M Q J 4 8 r 3 G g 6 6 5 q G I K B + b o l V 3 0 H 0 i N P R 0 G o N / W L p d w e G p 5 m y s V X G X j P P l e j W b U C S M + W i W 5 p 8 q E z x l p s q o O R u w 8 d 0 n I 7 P 3 T g p m h G 6 B R M a n v b + Y g w Z b d B X H v Z D E R C p f y + T 4 o E e j x M 1 r C a T T 6 U G y L w l X z 0 K y z U X 6 6 R S U / T t b z n y O I 6 K J e Q U j C c i s Y e G g O R 6 L K K N 8 3 9 e U b f p h l r x y O v F 2 g C d s B P I Y N Y p R s x i d F K N W M T o t R m f F 6 L w Y X R Q j r / 6 N L W p W h f K f / + Y 4 z l W 8 C 7 T d q O E y 1 W W q / 1 m q m 2 W q y 1 T / 4 V R / A V B L A Q I t A B Q A A g A I A O B p c l b e 6 Y d r p A A A A P Y A A A A S A A A A A A A A A A A A A A A A A A A A A A B D b 2 5 m a W c v U G F j a 2 F n Z S 5 4 b W x Q S w E C L Q A U A A I A C A D g a X J W D 8 r p q 6 Q A A A D p A A A A E w A A A A A A A A A A A A A A A A D w A A A A W 0 N v b n R l b n R f V H l w Z X N d L n h t b F B L A Q I t A B Q A A g A I A O B p c l b P Y 1 j 9 e Q E A A I w I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q A A A A A A A A V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t a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T g 6 M D U 6 M T M u M D c 3 M z Q 2 M F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W l h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E y O j A 3 O j Q 4 L j c z M j M 5 M j d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g K D I p L 0 F 1 d G 9 S Z W 1 v d m V k Q 2 9 s d W 1 u c z E u e 2 R h d G E s M H 0 m c X V v d D s s J n F 1 b 3 Q 7 U 2 V j d G l v b j E v c G 9 t a W F y e S A o M i k v Q X V 0 b 1 J l b W 9 2 Z W R D b 2 x 1 b W 5 z M S 5 7 Z 2 9 k e m l u Y S w x f S Z x d W 9 0 O y w m c X V v d D t T Z W N 0 a W 9 u M S 9 w b 2 1 p Y X J 5 I C g y K S 9 B d X R v U m V t b 3 Z l Z E N v b H V t b n M x L n t j e n V q b m l r M S w y f S Z x d W 9 0 O y w m c X V v d D t T Z W N 0 a W 9 u M S 9 w b 2 1 p Y X J 5 I C g y K S 9 B d X R v U m V t b 3 Z l Z E N v b H V t b n M x L n t j e n V q b m l r M i w z f S Z x d W 9 0 O y w m c X V v d D t T Z W N 0 a W 9 u M S 9 w b 2 1 p Y X J 5 I C g y K S 9 B d X R v U m V t b 3 Z l Z E N v b H V t b n M x L n t j e n V q b m l r M y w 0 f S Z x d W 9 0 O y w m c X V v d D t T Z W N 0 a W 9 u M S 9 w b 2 1 p Y X J 5 I C g y K S 9 B d X R v U m V t b 3 Z l Z E N v b H V t b n M x L n t j e n V q b m l r N C w 1 f S Z x d W 9 0 O y w m c X V v d D t T Z W N 0 a W 9 u M S 9 w b 2 1 p Y X J 5 I C g y K S 9 B d X R v U m V t b 3 Z l Z E N v b H V t b n M x L n t j e n V q b m l r N S w 2 f S Z x d W 9 0 O y w m c X V v d D t T Z W N 0 a W 9 u M S 9 w b 2 1 p Y X J 5 I C g y K S 9 B d X R v U m V t b 3 Z l Z E N v b H V t b n M x L n t j e n V q b m l r N i w 3 f S Z x d W 9 0 O y w m c X V v d D t T Z W N 0 a W 9 u M S 9 w b 2 1 p Y X J 5 I C g y K S 9 B d X R v U m V t b 3 Z l Z E N v b H V t b n M x L n t j e n V q b m l r N y w 4 f S Z x d W 9 0 O y w m c X V v d D t T Z W N 0 a W 9 u M S 9 w b 2 1 p Y X J 5 I C g y K S 9 B d X R v U m V t b 3 Z l Z E N v b H V t b n M x L n t j e n V q b m l r O C w 5 f S Z x d W 9 0 O y w m c X V v d D t T Z W N 0 a W 9 u M S 9 w b 2 1 p Y X J 5 I C g y K S 9 B d X R v U m V t b 3 Z l Z E N v b H V t b n M x L n t j e n V q b m l r O S w x M H 0 m c X V v d D s s J n F 1 b 3 Q 7 U 2 V j d G l v b j E v c G 9 t a W F y e S A o M i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A o M i k v Q X V 0 b 1 J l b W 9 2 Z W R D b 2 x 1 b W 5 z M S 5 7 Z G F 0 Y S w w f S Z x d W 9 0 O y w m c X V v d D t T Z W N 0 a W 9 u M S 9 w b 2 1 p Y X J 5 I C g y K S 9 B d X R v U m V t b 3 Z l Z E N v b H V t b n M x L n t n b 2 R 6 a W 5 h L D F 9 J n F 1 b 3 Q 7 L C Z x d W 9 0 O 1 N l Y 3 R p b 2 4 x L 3 B v b W l h c n k g K D I p L 0 F 1 d G 9 S Z W 1 v d m V k Q 2 9 s d W 1 u c z E u e 2 N 6 d W p u a W s x L D J 9 J n F 1 b 3 Q 7 L C Z x d W 9 0 O 1 N l Y 3 R p b 2 4 x L 3 B v b W l h c n k g K D I p L 0 F 1 d G 9 S Z W 1 v d m V k Q 2 9 s d W 1 u c z E u e 2 N 6 d W p u a W s y L D N 9 J n F 1 b 3 Q 7 L C Z x d W 9 0 O 1 N l Y 3 R p b 2 4 x L 3 B v b W l h c n k g K D I p L 0 F 1 d G 9 S Z W 1 v d m V k Q 2 9 s d W 1 u c z E u e 2 N 6 d W p u a W s z L D R 9 J n F 1 b 3 Q 7 L C Z x d W 9 0 O 1 N l Y 3 R p b 2 4 x L 3 B v b W l h c n k g K D I p L 0 F 1 d G 9 S Z W 1 v d m V k Q 2 9 s d W 1 u c z E u e 2 N 6 d W p u a W s 0 L D V 9 J n F 1 b 3 Q 7 L C Z x d W 9 0 O 1 N l Y 3 R p b 2 4 x L 3 B v b W l h c n k g K D I p L 0 F 1 d G 9 S Z W 1 v d m V k Q 2 9 s d W 1 u c z E u e 2 N 6 d W p u a W s 1 L D Z 9 J n F 1 b 3 Q 7 L C Z x d W 9 0 O 1 N l Y 3 R p b 2 4 x L 3 B v b W l h c n k g K D I p L 0 F 1 d G 9 S Z W 1 v d m V k Q 2 9 s d W 1 u c z E u e 2 N 6 d W p u a W s 2 L D d 9 J n F 1 b 3 Q 7 L C Z x d W 9 0 O 1 N l Y 3 R p b 2 4 x L 3 B v b W l h c n k g K D I p L 0 F 1 d G 9 S Z W 1 v d m V k Q 2 9 s d W 1 u c z E u e 2 N 6 d W p u a W s 3 L D h 9 J n F 1 b 3 Q 7 L C Z x d W 9 0 O 1 N l Y 3 R p b 2 4 x L 3 B v b W l h c n k g K D I p L 0 F 1 d G 9 S Z W 1 v d m V k Q 2 9 s d W 1 u c z E u e 2 N 6 d W p u a W s 4 L D l 9 J n F 1 b 3 Q 7 L C Z x d W 9 0 O 1 N l Y 3 R p b 2 4 x L 3 B v b W l h c n k g K D I p L 0 F 1 d G 9 S Z W 1 v d m V k Q 2 9 s d W 1 u c z E u e 2 N 6 d W p u a W s 5 L D E w f S Z x d W 9 0 O y w m c X V v d D t T Z W N 0 a W 9 u M S 9 w b 2 1 p Y X J 5 I C g y K S 9 B d X R v U m V t b 3 Z l Z E N v b H V t b n M x L n t j e n V q b m l r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1 p Y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F Q x M j o x N T o w M C 4 1 M z Y 3 M T E 4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I C g z K S 9 B d X R v U m V t b 3 Z l Z E N v b H V t b n M x L n t k Y X R h L D B 9 J n F 1 b 3 Q 7 L C Z x d W 9 0 O 1 N l Y 3 R p b 2 4 x L 3 B v b W l h c n k g K D M p L 0 F 1 d G 9 S Z W 1 v d m V k Q 2 9 s d W 1 u c z E u e 2 d v Z H p p b m E s M X 0 m c X V v d D s s J n F 1 b 3 Q 7 U 2 V j d G l v b j E v c G 9 t a W F y e S A o M y k v Q X V 0 b 1 J l b W 9 2 Z W R D b 2 x 1 b W 5 z M S 5 7 Y 3 p 1 a m 5 p a z E s M n 0 m c X V v d D s s J n F 1 b 3 Q 7 U 2 V j d G l v b j E v c G 9 t a W F y e S A o M y k v Q X V 0 b 1 J l b W 9 2 Z W R D b 2 x 1 b W 5 z M S 5 7 Y 3 p 1 a m 5 p a z I s M 3 0 m c X V v d D s s J n F 1 b 3 Q 7 U 2 V j d G l v b j E v c G 9 t a W F y e S A o M y k v Q X V 0 b 1 J l b W 9 2 Z W R D b 2 x 1 b W 5 z M S 5 7 Y 3 p 1 a m 5 p a z M s N H 0 m c X V v d D s s J n F 1 b 3 Q 7 U 2 V j d G l v b j E v c G 9 t a W F y e S A o M y k v Q X V 0 b 1 J l b W 9 2 Z W R D b 2 x 1 b W 5 z M S 5 7 Y 3 p 1 a m 5 p a z Q s N X 0 m c X V v d D s s J n F 1 b 3 Q 7 U 2 V j d G l v b j E v c G 9 t a W F y e S A o M y k v Q X V 0 b 1 J l b W 9 2 Z W R D b 2 x 1 b W 5 z M S 5 7 Y 3 p 1 a m 5 p a z U s N n 0 m c X V v d D s s J n F 1 b 3 Q 7 U 2 V j d G l v b j E v c G 9 t a W F y e S A o M y k v Q X V 0 b 1 J l b W 9 2 Z W R D b 2 x 1 b W 5 z M S 5 7 Y 3 p 1 a m 5 p a z Y s N 3 0 m c X V v d D s s J n F 1 b 3 Q 7 U 2 V j d G l v b j E v c G 9 t a W F y e S A o M y k v Q X V 0 b 1 J l b W 9 2 Z W R D b 2 x 1 b W 5 z M S 5 7 Y 3 p 1 a m 5 p a z c s O H 0 m c X V v d D s s J n F 1 b 3 Q 7 U 2 V j d G l v b j E v c G 9 t a W F y e S A o M y k v Q X V 0 b 1 J l b W 9 2 Z W R D b 2 x 1 b W 5 z M S 5 7 Y 3 p 1 a m 5 p a z g s O X 0 m c X V v d D s s J n F 1 b 3 Q 7 U 2 V j d G l v b j E v c G 9 t a W F y e S A o M y k v Q X V 0 b 1 J l b W 9 2 Z W R D b 2 x 1 b W 5 z M S 5 7 Y 3 p 1 a m 5 p a z k s M T B 9 J n F 1 b 3 Q 7 L C Z x d W 9 0 O 1 N l Y 3 R p b 2 4 x L 3 B v b W l h c n k g K D M p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g K D M p L 0 F 1 d G 9 S Z W 1 v d m V k Q 2 9 s d W 1 u c z E u e 2 R h d G E s M H 0 m c X V v d D s s J n F 1 b 3 Q 7 U 2 V j d G l v b j E v c G 9 t a W F y e S A o M y k v Q X V 0 b 1 J l b W 9 2 Z W R D b 2 x 1 b W 5 z M S 5 7 Z 2 9 k e m l u Y S w x f S Z x d W 9 0 O y w m c X V v d D t T Z W N 0 a W 9 u M S 9 w b 2 1 p Y X J 5 I C g z K S 9 B d X R v U m V t b 3 Z l Z E N v b H V t b n M x L n t j e n V q b m l r M S w y f S Z x d W 9 0 O y w m c X V v d D t T Z W N 0 a W 9 u M S 9 w b 2 1 p Y X J 5 I C g z K S 9 B d X R v U m V t b 3 Z l Z E N v b H V t b n M x L n t j e n V q b m l r M i w z f S Z x d W 9 0 O y w m c X V v d D t T Z W N 0 a W 9 u M S 9 w b 2 1 p Y X J 5 I C g z K S 9 B d X R v U m V t b 3 Z l Z E N v b H V t b n M x L n t j e n V q b m l r M y w 0 f S Z x d W 9 0 O y w m c X V v d D t T Z W N 0 a W 9 u M S 9 w b 2 1 p Y X J 5 I C g z K S 9 B d X R v U m V t b 3 Z l Z E N v b H V t b n M x L n t j e n V q b m l r N C w 1 f S Z x d W 9 0 O y w m c X V v d D t T Z W N 0 a W 9 u M S 9 w b 2 1 p Y X J 5 I C g z K S 9 B d X R v U m V t b 3 Z l Z E N v b H V t b n M x L n t j e n V q b m l r N S w 2 f S Z x d W 9 0 O y w m c X V v d D t T Z W N 0 a W 9 u M S 9 w b 2 1 p Y X J 5 I C g z K S 9 B d X R v U m V t b 3 Z l Z E N v b H V t b n M x L n t j e n V q b m l r N i w 3 f S Z x d W 9 0 O y w m c X V v d D t T Z W N 0 a W 9 u M S 9 w b 2 1 p Y X J 5 I C g z K S 9 B d X R v U m V t b 3 Z l Z E N v b H V t b n M x L n t j e n V q b m l r N y w 4 f S Z x d W 9 0 O y w m c X V v d D t T Z W N 0 a W 9 u M S 9 w b 2 1 p Y X J 5 I C g z K S 9 B d X R v U m V t b 3 Z l Z E N v b H V t b n M x L n t j e n V q b m l r O C w 5 f S Z x d W 9 0 O y w m c X V v d D t T Z W N 0 a W 9 u M S 9 w b 2 1 p Y X J 5 I C g z K S 9 B d X R v U m V t b 3 Z l Z E N v b H V t b n M x L n t j e n V q b m l r O S w x M H 0 m c X V v d D s s J n F 1 b 3 Q 7 U 2 V j d G l v b j E v c G 9 t a W F y e S A o M y k v Q X V 0 b 1 J l b W 9 2 Z W R D b 2 x 1 b W 5 z M S 5 7 Y 3 p 1 a m 5 p a z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t a W F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e W z Q w + h U 6 U H i d W I e J 6 Y g A A A A A C A A A A A A A Q Z g A A A A E A A C A A A A B k o a p J / F N 6 N 7 t X x z l m 3 p J n G j H 5 e G 7 L 1 P y q 0 I s 8 k H S D / A A A A A A O g A A A A A I A A C A A A A A N 7 Q p s J H L + l B g W l O Z Q c 0 Z D A t w m 6 Q v 9 x a y t Y F R 6 l l 2 s I F A A A A C 6 f y g k Z 9 G y f W R 9 p K y a A c 9 6 3 5 Z Q G b e 6 6 G D T g N 1 J P x G k r Y e i t K s i B 8 e e u i F k c A T p j q 9 q U n Q D U w M O q 5 q l b 6 j i J g a O b 8 k K c I 4 U 9 p + / E a L N t T X t 1 E A A A A C Y I K r d L 2 d u F B B i r O O 0 0 h A T q c l 6 0 t e T o d S v y g x 4 4 d y z K K v 9 o P g y 9 j 7 c W s c n H 2 j 7 9 z C 0 X q 0 M 6 h q o 4 T / Q U y e T a V 3 d < / D a t a M a s h u p > 
</file>

<file path=customXml/itemProps1.xml><?xml version="1.0" encoding="utf-8"?>
<ds:datastoreItem xmlns:ds="http://schemas.openxmlformats.org/officeDocument/2006/customXml" ds:itemID="{C8A720F9-2937-42AF-83EA-FAAF53BF8C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Arkusz3</vt:lpstr>
      <vt:lpstr>pomiary (3)</vt:lpstr>
      <vt:lpstr>pomiary (2)</vt:lpstr>
      <vt:lpstr>pomiary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2023-03-17T18:04:52Z</dcterms:created>
  <dcterms:modified xsi:type="dcterms:W3CDTF">2023-03-18T12:31:05Z</dcterms:modified>
</cp:coreProperties>
</file>