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13_ncr:1_{F6D40C47-8C38-4DC2-A692-2E27527FA562}" xr6:coauthVersionLast="47" xr6:coauthVersionMax="47" xr10:uidLastSave="{00000000-0000-0000-0000-000000000000}"/>
  <bookViews>
    <workbookView xWindow="6405" yWindow="1845" windowWidth="21360" windowHeight="9420" xr2:uid="{04FBAAA4-6A24-436E-A7F6-C101DE2070DC}"/>
  </bookViews>
  <sheets>
    <sheet name="soki" sheetId="2" r:id="rId1"/>
    <sheet name="Arkusz5" sheetId="6" r:id="rId2"/>
  </sheets>
  <definedNames>
    <definedName name="ExternalData_1" localSheetId="0" hidden="1">soki!$A$1:$D$756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C3" i="6"/>
  <c r="C4" i="6"/>
  <c r="C5" i="6" s="1"/>
  <c r="C6" i="6"/>
  <c r="C7" i="6" s="1"/>
  <c r="C8" i="6" s="1"/>
  <c r="C9" i="6"/>
  <c r="C10" i="6"/>
  <c r="C11" i="6" s="1"/>
  <c r="C12" i="6"/>
  <c r="C13" i="6"/>
  <c r="C14" i="6" s="1"/>
  <c r="C15" i="6"/>
  <c r="C16" i="6" s="1"/>
  <c r="C17" i="6"/>
  <c r="C18" i="6" s="1"/>
  <c r="C19" i="6"/>
  <c r="C20" i="6"/>
  <c r="C21" i="6"/>
  <c r="C22" i="6" s="1"/>
  <c r="C23" i="6" s="1"/>
  <c r="C24" i="6"/>
  <c r="C25" i="6"/>
  <c r="C26" i="6"/>
  <c r="C27" i="6" s="1"/>
  <c r="C28" i="6"/>
  <c r="C29" i="6"/>
  <c r="C30" i="6" s="1"/>
  <c r="C31" i="6"/>
  <c r="C32" i="6"/>
  <c r="C33" i="6"/>
  <c r="C34" i="6" s="1"/>
  <c r="C35" i="6"/>
  <c r="C36" i="6" s="1"/>
  <c r="C37" i="6" s="1"/>
  <c r="C38" i="6" s="1"/>
  <c r="C39" i="6" s="1"/>
  <c r="C40" i="6" s="1"/>
  <c r="C41" i="6"/>
  <c r="C42" i="6"/>
  <c r="C43" i="6" s="1"/>
  <c r="C44" i="6"/>
  <c r="C45" i="6" s="1"/>
  <c r="C46" i="6" s="1"/>
  <c r="C47" i="6" s="1"/>
  <c r="C48" i="6"/>
  <c r="C49" i="6"/>
  <c r="C50" i="6"/>
  <c r="C51" i="6"/>
  <c r="C52" i="6" s="1"/>
  <c r="C53" i="6"/>
  <c r="C54" i="6"/>
  <c r="C55" i="6" s="1"/>
  <c r="C56" i="6"/>
  <c r="C57" i="6"/>
  <c r="C58" i="6"/>
  <c r="C59" i="6" s="1"/>
  <c r="C60" i="6"/>
  <c r="C61" i="6" s="1"/>
  <c r="C62" i="6" s="1"/>
  <c r="C63" i="6" s="1"/>
  <c r="C64" i="6"/>
  <c r="C65" i="6" s="1"/>
  <c r="C66" i="6" s="1"/>
  <c r="C67" i="6" s="1"/>
  <c r="C68" i="6"/>
  <c r="C69" i="6"/>
  <c r="C70" i="6" s="1"/>
  <c r="C71" i="6" s="1"/>
  <c r="C72" i="6"/>
  <c r="C73" i="6" s="1"/>
  <c r="C74" i="6" s="1"/>
  <c r="C75" i="6" s="1"/>
  <c r="C76" i="6" s="1"/>
  <c r="C77" i="6"/>
  <c r="C78" i="6"/>
  <c r="C79" i="6" s="1"/>
  <c r="C80" i="6" s="1"/>
  <c r="C81" i="6"/>
  <c r="C82" i="6" s="1"/>
  <c r="C83" i="6"/>
  <c r="C84" i="6" s="1"/>
  <c r="C85" i="6"/>
  <c r="C86" i="6" s="1"/>
  <c r="C87" i="6" s="1"/>
  <c r="C88" i="6" s="1"/>
  <c r="C89" i="6"/>
  <c r="C90" i="6" s="1"/>
  <c r="C91" i="6" s="1"/>
  <c r="C92" i="6"/>
  <c r="C93" i="6"/>
  <c r="C94" i="6"/>
  <c r="C95" i="6"/>
  <c r="C96" i="6" s="1"/>
  <c r="C97" i="6" s="1"/>
  <c r="C98" i="6" s="1"/>
  <c r="C99" i="6"/>
  <c r="C100" i="6"/>
  <c r="C101" i="6" s="1"/>
  <c r="C102" i="6"/>
  <c r="C103" i="6"/>
  <c r="C104" i="6" s="1"/>
  <c r="C105" i="6" s="1"/>
  <c r="C106" i="6" s="1"/>
  <c r="C107" i="6" s="1"/>
  <c r="C108" i="6" s="1"/>
  <c r="C109" i="6"/>
  <c r="C110" i="6" s="1"/>
  <c r="C111" i="6"/>
  <c r="C112" i="6" s="1"/>
  <c r="C113" i="6"/>
  <c r="C114" i="6" s="1"/>
  <c r="C115" i="6" s="1"/>
  <c r="C116" i="6"/>
  <c r="C117" i="6" s="1"/>
  <c r="C118" i="6"/>
  <c r="C119" i="6" s="1"/>
  <c r="C120" i="6" s="1"/>
  <c r="C121" i="6" s="1"/>
  <c r="C122" i="6"/>
  <c r="C123" i="6"/>
  <c r="C124" i="6"/>
  <c r="C125" i="6" s="1"/>
  <c r="C126" i="6" s="1"/>
  <c r="C127" i="6" s="1"/>
  <c r="C128" i="6" s="1"/>
  <c r="C129" i="6"/>
  <c r="C130" i="6"/>
  <c r="C131" i="6" s="1"/>
  <c r="C132" i="6" s="1"/>
  <c r="C133" i="6"/>
  <c r="C134" i="6"/>
  <c r="C135" i="6" s="1"/>
  <c r="C136" i="6" s="1"/>
  <c r="C137" i="6" s="1"/>
  <c r="C138" i="6" s="1"/>
  <c r="C139" i="6" s="1"/>
  <c r="C140" i="6"/>
  <c r="C141" i="6"/>
  <c r="C142" i="6" s="1"/>
  <c r="C143" i="6" s="1"/>
  <c r="C144" i="6"/>
  <c r="C145" i="6"/>
  <c r="C146" i="6" s="1"/>
  <c r="C147" i="6" s="1"/>
  <c r="C148" i="6" s="1"/>
  <c r="C149" i="6" s="1"/>
  <c r="C150" i="6" s="1"/>
  <c r="C151" i="6"/>
  <c r="C152" i="6"/>
  <c r="C153" i="6" s="1"/>
  <c r="C154" i="6"/>
  <c r="C155" i="6" s="1"/>
  <c r="C156" i="6" s="1"/>
  <c r="C157" i="6" s="1"/>
  <c r="C158" i="6"/>
  <c r="C159" i="6" s="1"/>
  <c r="C160" i="6" s="1"/>
  <c r="C161" i="6"/>
  <c r="C162" i="6" s="1"/>
  <c r="C163" i="6" s="1"/>
  <c r="C164" i="6" s="1"/>
  <c r="C165" i="6"/>
  <c r="C166" i="6" s="1"/>
  <c r="C167" i="6" s="1"/>
  <c r="C168" i="6" s="1"/>
  <c r="C169" i="6"/>
  <c r="C170" i="6"/>
  <c r="C171" i="6"/>
  <c r="C172" i="6"/>
  <c r="C173" i="6"/>
  <c r="C174" i="6"/>
  <c r="C175" i="6"/>
  <c r="C176" i="6" s="1"/>
  <c r="C177" i="6" s="1"/>
  <c r="C178" i="6"/>
  <c r="C179" i="6"/>
  <c r="C180" i="6" s="1"/>
  <c r="C181" i="6" s="1"/>
  <c r="C182" i="6"/>
  <c r="C183" i="6" s="1"/>
  <c r="C184" i="6"/>
  <c r="C185" i="6" s="1"/>
  <c r="C186" i="6" s="1"/>
  <c r="C187" i="6" s="1"/>
  <c r="C188" i="6" s="1"/>
  <c r="C189" i="6" s="1"/>
  <c r="C190" i="6"/>
  <c r="C191" i="6" s="1"/>
  <c r="C192" i="6"/>
  <c r="C193" i="6" s="1"/>
  <c r="C194" i="6"/>
  <c r="C195" i="6" s="1"/>
  <c r="C196" i="6" s="1"/>
  <c r="C197" i="6" s="1"/>
  <c r="C198" i="6"/>
  <c r="C199" i="6"/>
  <c r="C200" i="6"/>
  <c r="C201" i="6" s="1"/>
  <c r="C202" i="6" s="1"/>
  <c r="C203" i="6" s="1"/>
  <c r="C204" i="6" s="1"/>
  <c r="C205" i="6" s="1"/>
  <c r="C206" i="6"/>
  <c r="C207" i="6"/>
  <c r="C208" i="6"/>
  <c r="C209" i="6" s="1"/>
  <c r="C210" i="6" s="1"/>
  <c r="C211" i="6" s="1"/>
  <c r="C212" i="6" s="1"/>
  <c r="C213" i="6" s="1"/>
  <c r="C214" i="6"/>
  <c r="C215" i="6"/>
  <c r="C216" i="6" s="1"/>
  <c r="C217" i="6"/>
  <c r="C218" i="6"/>
  <c r="C219" i="6" s="1"/>
  <c r="C220" i="6"/>
  <c r="C221" i="6"/>
  <c r="C222" i="6" s="1"/>
  <c r="C223" i="6"/>
  <c r="C224" i="6"/>
  <c r="C225" i="6"/>
  <c r="C226" i="6"/>
  <c r="C227" i="6"/>
  <c r="C228" i="6" s="1"/>
  <c r="C229" i="6"/>
  <c r="C230" i="6"/>
  <c r="C231" i="6"/>
  <c r="C232" i="6"/>
  <c r="C233" i="6"/>
  <c r="C234" i="6" s="1"/>
  <c r="C235" i="6" s="1"/>
  <c r="C236" i="6"/>
  <c r="C237" i="6" s="1"/>
  <c r="C238" i="6"/>
  <c r="C239" i="6" s="1"/>
  <c r="C240" i="6"/>
  <c r="C241" i="6"/>
  <c r="C242" i="6" s="1"/>
  <c r="C243" i="6" s="1"/>
  <c r="C244" i="6" s="1"/>
  <c r="C245" i="6" s="1"/>
  <c r="C246" i="6"/>
  <c r="C247" i="6"/>
  <c r="C248" i="6"/>
  <c r="C249" i="6"/>
  <c r="C250" i="6"/>
  <c r="C251" i="6" s="1"/>
  <c r="C252" i="6"/>
  <c r="C253" i="6"/>
  <c r="C254" i="6" s="1"/>
  <c r="C255" i="6"/>
  <c r="C256" i="6" s="1"/>
  <c r="C257" i="6"/>
  <c r="C258" i="6" s="1"/>
  <c r="C259" i="6" s="1"/>
  <c r="C260" i="6" s="1"/>
  <c r="C261" i="6"/>
  <c r="C262" i="6"/>
  <c r="C263" i="6" s="1"/>
  <c r="C264" i="6"/>
  <c r="C265" i="6"/>
  <c r="C266" i="6"/>
  <c r="C267" i="6" s="1"/>
  <c r="C268" i="6" s="1"/>
  <c r="C269" i="6"/>
  <c r="C270" i="6"/>
  <c r="C271" i="6"/>
  <c r="C272" i="6" s="1"/>
  <c r="C273" i="6"/>
  <c r="C274" i="6"/>
  <c r="C275" i="6" s="1"/>
  <c r="C276" i="6"/>
  <c r="C277" i="6" s="1"/>
  <c r="C278" i="6"/>
  <c r="C279" i="6" s="1"/>
  <c r="C280" i="6" s="1"/>
  <c r="C281" i="6" s="1"/>
  <c r="C282" i="6" s="1"/>
  <c r="C283" i="6" s="1"/>
  <c r="C284" i="6" s="1"/>
  <c r="C285" i="6" s="1"/>
  <c r="C286" i="6" s="1"/>
  <c r="C287" i="6"/>
  <c r="C288" i="6"/>
  <c r="C289" i="6"/>
  <c r="C290" i="6" s="1"/>
  <c r="C291" i="6"/>
  <c r="C292" i="6" s="1"/>
  <c r="C293" i="6" s="1"/>
  <c r="C294" i="6" s="1"/>
  <c r="C295" i="6" s="1"/>
  <c r="C296" i="6"/>
  <c r="C297" i="6"/>
  <c r="C298" i="6" s="1"/>
  <c r="C299" i="6" s="1"/>
  <c r="C300" i="6" s="1"/>
  <c r="C301" i="6"/>
  <c r="C302" i="6" s="1"/>
  <c r="C303" i="6" s="1"/>
  <c r="C304" i="6" s="1"/>
  <c r="C305" i="6" s="1"/>
  <c r="C306" i="6" s="1"/>
  <c r="C307" i="6"/>
  <c r="C308" i="6"/>
  <c r="C309" i="6"/>
  <c r="C310" i="6"/>
  <c r="C311" i="6" s="1"/>
  <c r="C312" i="6"/>
  <c r="C313" i="6" s="1"/>
  <c r="C314" i="6" s="1"/>
  <c r="C315" i="6"/>
  <c r="C316" i="6" s="1"/>
  <c r="C317" i="6" s="1"/>
  <c r="C318" i="6" s="1"/>
  <c r="C319" i="6"/>
  <c r="C320" i="6" s="1"/>
  <c r="C321" i="6"/>
  <c r="C322" i="6"/>
  <c r="C323" i="6" s="1"/>
  <c r="C324" i="6" s="1"/>
  <c r="C325" i="6" s="1"/>
  <c r="C326" i="6" s="1"/>
  <c r="C327" i="6" s="1"/>
  <c r="C328" i="6"/>
  <c r="C329" i="6"/>
  <c r="C330" i="6" s="1"/>
  <c r="C331" i="6" s="1"/>
  <c r="C332" i="6" s="1"/>
  <c r="C333" i="6" s="1"/>
  <c r="C334" i="6"/>
  <c r="C335" i="6" s="1"/>
  <c r="C336" i="6"/>
  <c r="C337" i="6"/>
  <c r="C338" i="6"/>
  <c r="C339" i="6" s="1"/>
  <c r="C340" i="6"/>
  <c r="C341" i="6"/>
  <c r="C342" i="6" s="1"/>
  <c r="C343" i="6" s="1"/>
  <c r="C344" i="6" s="1"/>
  <c r="C345" i="6" s="1"/>
  <c r="C346" i="6"/>
  <c r="C347" i="6"/>
  <c r="C348" i="6" s="1"/>
  <c r="C349" i="6"/>
  <c r="C350" i="6"/>
  <c r="C351" i="6"/>
  <c r="C352" i="6"/>
  <c r="C353" i="6"/>
  <c r="C354" i="6"/>
  <c r="C355" i="6" s="1"/>
  <c r="C356" i="6" s="1"/>
  <c r="C357" i="6" s="1"/>
  <c r="C358" i="6" s="1"/>
  <c r="C359" i="6"/>
  <c r="C360" i="6" s="1"/>
  <c r="C361" i="6" s="1"/>
  <c r="C362" i="6" s="1"/>
  <c r="C363" i="6"/>
  <c r="C364" i="6"/>
  <c r="C365" i="6"/>
  <c r="C366" i="6"/>
  <c r="C367" i="6" s="1"/>
  <c r="C368" i="6"/>
  <c r="C369" i="6"/>
  <c r="C370" i="6"/>
  <c r="C371" i="6" s="1"/>
  <c r="C372" i="6"/>
  <c r="C373" i="6"/>
  <c r="C374" i="6"/>
  <c r="C375" i="6" s="1"/>
  <c r="C376" i="6"/>
  <c r="C377" i="6" s="1"/>
  <c r="C378" i="6"/>
  <c r="C379" i="6" s="1"/>
  <c r="C380" i="6"/>
  <c r="C381" i="6" s="1"/>
  <c r="C382" i="6"/>
  <c r="C383" i="6"/>
  <c r="C384" i="6"/>
  <c r="C385" i="6" s="1"/>
  <c r="C386" i="6"/>
  <c r="C387" i="6"/>
  <c r="C388" i="6"/>
  <c r="C389" i="6"/>
  <c r="C390" i="6" s="1"/>
  <c r="C391" i="6"/>
  <c r="C392" i="6" s="1"/>
  <c r="C393" i="6"/>
  <c r="C394" i="6"/>
  <c r="C395" i="6"/>
  <c r="C396" i="6"/>
  <c r="C397" i="6"/>
  <c r="C398" i="6" s="1"/>
  <c r="C399" i="6" s="1"/>
  <c r="C400" i="6"/>
  <c r="C401" i="6"/>
  <c r="C402" i="6"/>
  <c r="C403" i="6"/>
  <c r="C404" i="6" s="1"/>
  <c r="C405" i="6"/>
  <c r="C406" i="6" s="1"/>
  <c r="C407" i="6"/>
  <c r="C408" i="6" s="1"/>
  <c r="C409" i="6"/>
  <c r="C410" i="6"/>
  <c r="C411" i="6" s="1"/>
  <c r="C412" i="6"/>
  <c r="C413" i="6"/>
  <c r="C414" i="6" s="1"/>
  <c r="C415" i="6"/>
  <c r="C416" i="6"/>
  <c r="C417" i="6"/>
  <c r="C418" i="6"/>
  <c r="C419" i="6" s="1"/>
  <c r="C420" i="6" s="1"/>
  <c r="C421" i="6"/>
  <c r="C422" i="6"/>
  <c r="C423" i="6"/>
  <c r="C424" i="6"/>
  <c r="C425" i="6" s="1"/>
  <c r="C426" i="6"/>
  <c r="C427" i="6"/>
  <c r="C428" i="6"/>
  <c r="C429" i="6" s="1"/>
  <c r="C430" i="6"/>
  <c r="C431" i="6"/>
  <c r="C432" i="6"/>
  <c r="C433" i="6"/>
  <c r="C434" i="6"/>
  <c r="C435" i="6"/>
  <c r="C436" i="6"/>
  <c r="C437" i="6" s="1"/>
  <c r="C438" i="6"/>
  <c r="C439" i="6" s="1"/>
  <c r="C440" i="6"/>
  <c r="C441" i="6"/>
  <c r="C442" i="6"/>
  <c r="C443" i="6"/>
  <c r="C444" i="6"/>
  <c r="C445" i="6"/>
  <c r="C446" i="6"/>
  <c r="C447" i="6"/>
  <c r="C448" i="6"/>
  <c r="C449" i="6" s="1"/>
  <c r="C450" i="6"/>
  <c r="C451" i="6"/>
  <c r="C452" i="6"/>
  <c r="C453" i="6"/>
  <c r="C454" i="6"/>
  <c r="C455" i="6"/>
  <c r="C456" i="6" s="1"/>
  <c r="C457" i="6"/>
  <c r="C458" i="6"/>
  <c r="C459" i="6"/>
  <c r="C460" i="6" s="1"/>
  <c r="C461" i="6"/>
  <c r="C462" i="6"/>
  <c r="C463" i="6" s="1"/>
  <c r="C464" i="6"/>
  <c r="C465" i="6" s="1"/>
  <c r="C466" i="6"/>
  <c r="C467" i="6"/>
  <c r="C468" i="6"/>
  <c r="C469" i="6" s="1"/>
  <c r="C470" i="6"/>
  <c r="C471" i="6"/>
  <c r="C472" i="6"/>
  <c r="C473" i="6" s="1"/>
  <c r="C474" i="6"/>
  <c r="C475" i="6"/>
  <c r="C476" i="6"/>
  <c r="C477" i="6"/>
  <c r="C478" i="6"/>
  <c r="C479" i="6" s="1"/>
  <c r="C480" i="6"/>
  <c r="C481" i="6"/>
  <c r="C482" i="6"/>
  <c r="C483" i="6"/>
  <c r="C484" i="6" s="1"/>
  <c r="C485" i="6"/>
  <c r="C486" i="6"/>
  <c r="C487" i="6" s="1"/>
  <c r="C488" i="6"/>
  <c r="C489" i="6"/>
  <c r="C490" i="6" s="1"/>
  <c r="C491" i="6"/>
  <c r="C492" i="6"/>
  <c r="C493" i="6"/>
  <c r="C494" i="6"/>
  <c r="C495" i="6" s="1"/>
  <c r="C496" i="6" s="1"/>
  <c r="C497" i="6" s="1"/>
  <c r="C498" i="6"/>
  <c r="C499" i="6" s="1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 s="1"/>
  <c r="C513" i="6"/>
  <c r="C514" i="6"/>
  <c r="C515" i="6" s="1"/>
  <c r="C516" i="6"/>
  <c r="C517" i="6"/>
  <c r="C518" i="6"/>
  <c r="C519" i="6" s="1"/>
  <c r="C520" i="6"/>
  <c r="C521" i="6"/>
  <c r="C522" i="6"/>
  <c r="C523" i="6"/>
  <c r="C524" i="6" s="1"/>
  <c r="C525" i="6"/>
  <c r="C526" i="6"/>
  <c r="C527" i="6"/>
  <c r="C528" i="6" s="1"/>
  <c r="C529" i="6"/>
  <c r="C530" i="6"/>
  <c r="C531" i="6" s="1"/>
  <c r="C532" i="6"/>
  <c r="C533" i="6"/>
  <c r="C534" i="6"/>
  <c r="C535" i="6"/>
  <c r="C536" i="6"/>
  <c r="C537" i="6" s="1"/>
  <c r="C538" i="6"/>
  <c r="C539" i="6" s="1"/>
  <c r="C540" i="6"/>
  <c r="C541" i="6"/>
  <c r="C542" i="6"/>
  <c r="C543" i="6"/>
  <c r="C544" i="6"/>
  <c r="C545" i="6"/>
  <c r="C546" i="6"/>
  <c r="C547" i="6" s="1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 s="1"/>
  <c r="C561" i="6"/>
  <c r="C562" i="6"/>
  <c r="C563" i="6"/>
  <c r="C564" i="6" s="1"/>
  <c r="C565" i="6"/>
  <c r="C566" i="6"/>
  <c r="C567" i="6"/>
  <c r="C568" i="6"/>
  <c r="C569" i="6"/>
  <c r="C570" i="6"/>
  <c r="C571" i="6"/>
  <c r="C572" i="6" s="1"/>
  <c r="C573" i="6"/>
  <c r="C574" i="6"/>
  <c r="C575" i="6"/>
  <c r="C576" i="6"/>
  <c r="C577" i="6" s="1"/>
  <c r="C578" i="6"/>
  <c r="C579" i="6" s="1"/>
  <c r="C580" i="6" s="1"/>
  <c r="C581" i="6"/>
  <c r="C582" i="6" s="1"/>
  <c r="C583" i="6" s="1"/>
  <c r="C584" i="6"/>
  <c r="C585" i="6"/>
  <c r="C586" i="6"/>
  <c r="C587" i="6"/>
  <c r="C588" i="6"/>
  <c r="C589" i="6"/>
  <c r="C590" i="6"/>
  <c r="C591" i="6" s="1"/>
  <c r="C592" i="6"/>
  <c r="C593" i="6"/>
  <c r="C594" i="6"/>
  <c r="C595" i="6"/>
  <c r="C596" i="6"/>
  <c r="C597" i="6" s="1"/>
  <c r="C598" i="6"/>
  <c r="C599" i="6" s="1"/>
  <c r="C600" i="6"/>
  <c r="C601" i="6"/>
  <c r="C602" i="6"/>
  <c r="C603" i="6"/>
  <c r="C604" i="6"/>
  <c r="C605" i="6"/>
  <c r="C606" i="6"/>
  <c r="C607" i="6"/>
  <c r="C608" i="6" s="1"/>
  <c r="C609" i="6"/>
  <c r="C610" i="6"/>
  <c r="C611" i="6"/>
  <c r="C612" i="6"/>
  <c r="C613" i="6"/>
  <c r="C614" i="6"/>
  <c r="C615" i="6" s="1"/>
  <c r="C616" i="6"/>
  <c r="C617" i="6"/>
  <c r="C618" i="6" s="1"/>
  <c r="C619" i="6"/>
  <c r="C620" i="6"/>
  <c r="C621" i="6" s="1"/>
  <c r="C622" i="6"/>
  <c r="C623" i="6" s="1"/>
  <c r="C624" i="6"/>
  <c r="C625" i="6"/>
  <c r="C626" i="6"/>
  <c r="C627" i="6" s="1"/>
  <c r="C628" i="6"/>
  <c r="C629" i="6"/>
  <c r="C630" i="6"/>
  <c r="C631" i="6"/>
  <c r="C632" i="6"/>
  <c r="C633" i="6" s="1"/>
  <c r="C634" i="6"/>
  <c r="C635" i="6"/>
  <c r="C636" i="6" s="1"/>
  <c r="C637" i="6"/>
  <c r="C638" i="6"/>
  <c r="C639" i="6"/>
  <c r="C640" i="6"/>
  <c r="C641" i="6"/>
  <c r="C642" i="6"/>
  <c r="C643" i="6"/>
  <c r="C644" i="6" s="1"/>
  <c r="C645" i="6" s="1"/>
  <c r="C646" i="6"/>
  <c r="C647" i="6"/>
  <c r="C648" i="6" s="1"/>
  <c r="C649" i="6"/>
  <c r="C650" i="6"/>
  <c r="C651" i="6"/>
  <c r="C652" i="6"/>
  <c r="C653" i="6"/>
  <c r="C654" i="6"/>
  <c r="C655" i="6"/>
  <c r="C656" i="6"/>
  <c r="C657" i="6"/>
  <c r="C658" i="6"/>
  <c r="C659" i="6" s="1"/>
  <c r="C660" i="6"/>
  <c r="C661" i="6" s="1"/>
  <c r="C662" i="6"/>
  <c r="C663" i="6" s="1"/>
  <c r="C664" i="6"/>
  <c r="C665" i="6"/>
  <c r="C666" i="6"/>
  <c r="C667" i="6" s="1"/>
  <c r="C668" i="6"/>
  <c r="C669" i="6"/>
  <c r="C670" i="6"/>
  <c r="C671" i="6" s="1"/>
  <c r="C672" i="6"/>
  <c r="C673" i="6" s="1"/>
  <c r="C674" i="6"/>
  <c r="C675" i="6"/>
  <c r="C676" i="6"/>
  <c r="C677" i="6"/>
  <c r="C678" i="6"/>
  <c r="C679" i="6"/>
  <c r="C680" i="6"/>
  <c r="C681" i="6" s="1"/>
  <c r="C682" i="6"/>
  <c r="C683" i="6" s="1"/>
  <c r="C684" i="6" s="1"/>
  <c r="C685" i="6"/>
  <c r="C686" i="6"/>
  <c r="C687" i="6"/>
  <c r="C688" i="6"/>
  <c r="C689" i="6"/>
  <c r="C690" i="6" s="1"/>
  <c r="C691" i="6"/>
  <c r="C692" i="6"/>
  <c r="C693" i="6"/>
  <c r="C694" i="6" s="1"/>
  <c r="C695" i="6"/>
  <c r="C696" i="6"/>
  <c r="C697" i="6"/>
  <c r="C698" i="6"/>
  <c r="C699" i="6"/>
  <c r="C700" i="6" s="1"/>
  <c r="C701" i="6"/>
  <c r="C702" i="6" s="1"/>
  <c r="C703" i="6"/>
  <c r="C704" i="6"/>
  <c r="C705" i="6"/>
  <c r="C706" i="6"/>
  <c r="C707" i="6"/>
  <c r="C708" i="6"/>
  <c r="C709" i="6" s="1"/>
  <c r="C710" i="6"/>
  <c r="C711" i="6"/>
  <c r="C712" i="6"/>
  <c r="C713" i="6" s="1"/>
  <c r="C714" i="6"/>
  <c r="C715" i="6"/>
  <c r="C716" i="6"/>
  <c r="C717" i="6"/>
  <c r="C718" i="6"/>
  <c r="C719" i="6" s="1"/>
  <c r="C720" i="6"/>
  <c r="C721" i="6"/>
  <c r="C722" i="6" s="1"/>
  <c r="C723" i="6"/>
  <c r="C724" i="6"/>
  <c r="C725" i="6"/>
  <c r="C726" i="6" s="1"/>
  <c r="C727" i="6"/>
  <c r="C728" i="6"/>
  <c r="C729" i="6" s="1"/>
  <c r="C730" i="6"/>
  <c r="C731" i="6"/>
  <c r="C732" i="6" s="1"/>
  <c r="C733" i="6"/>
  <c r="C734" i="6" s="1"/>
  <c r="C735" i="6"/>
  <c r="C736" i="6" s="1"/>
  <c r="C737" i="6"/>
  <c r="C738" i="6"/>
  <c r="C739" i="6" s="1"/>
  <c r="C740" i="6" s="1"/>
  <c r="C741" i="6"/>
  <c r="C742" i="6"/>
  <c r="C743" i="6"/>
  <c r="C744" i="6"/>
  <c r="C745" i="6"/>
  <c r="C746" i="6" s="1"/>
  <c r="C747" i="6"/>
  <c r="C748" i="6" s="1"/>
  <c r="C749" i="6"/>
  <c r="C750" i="6"/>
  <c r="C751" i="6" s="1"/>
  <c r="C752" i="6"/>
  <c r="C753" i="6"/>
  <c r="C754" i="6"/>
  <c r="C755" i="6"/>
  <c r="C756" i="6"/>
  <c r="C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2" i="2"/>
  <c r="I2" i="2" l="1"/>
  <c r="H3" i="2" s="1"/>
  <c r="E2" i="6"/>
  <c r="J3" i="2" l="1"/>
  <c r="I3" i="2" l="1"/>
  <c r="H4" i="2" s="1"/>
  <c r="J4" i="2" s="1"/>
  <c r="I4" i="2" s="1"/>
  <c r="H5" i="2" s="1"/>
  <c r="J5" i="2" l="1"/>
  <c r="I5" i="2" l="1"/>
  <c r="H6" i="2" l="1"/>
  <c r="J6" i="2" s="1"/>
  <c r="I6" i="2" s="1"/>
  <c r="H7" i="2" s="1"/>
  <c r="J7" i="2" s="1"/>
  <c r="I7" i="2" s="1"/>
  <c r="H8" i="2" l="1"/>
  <c r="J8" i="2" s="1"/>
  <c r="I8" i="2" s="1"/>
  <c r="H9" i="2" s="1"/>
  <c r="J9" i="2" s="1"/>
  <c r="I9" i="2" s="1"/>
  <c r="H10" i="2" s="1"/>
  <c r="J10" i="2" l="1"/>
  <c r="I10" i="2" l="1"/>
  <c r="H11" i="2" l="1"/>
  <c r="J11" i="2" s="1"/>
  <c r="I11" i="2" s="1"/>
  <c r="H12" i="2" s="1"/>
  <c r="J12" i="2" s="1"/>
  <c r="I12" i="2" s="1"/>
  <c r="H13" i="2" s="1"/>
  <c r="J13" i="2" l="1"/>
  <c r="I13" i="2" s="1"/>
  <c r="H14" i="2" s="1"/>
  <c r="J14" i="2" l="1"/>
  <c r="I14" i="2" s="1"/>
  <c r="H15" i="2" s="1"/>
  <c r="J15" i="2" l="1"/>
  <c r="I15" i="2" s="1"/>
  <c r="H16" i="2" s="1"/>
  <c r="J16" i="2" l="1"/>
  <c r="I16" i="2" s="1"/>
  <c r="H17" i="2" s="1"/>
  <c r="J17" i="2" l="1"/>
  <c r="I17" i="2" s="1"/>
  <c r="H18" i="2" s="1"/>
  <c r="J18" i="2" l="1"/>
  <c r="I18" i="2" s="1"/>
  <c r="H19" i="2" s="1"/>
  <c r="J19" i="2" l="1"/>
  <c r="I19" i="2" s="1"/>
  <c r="H20" i="2" s="1"/>
  <c r="J20" i="2" l="1"/>
  <c r="I20" i="2" s="1"/>
  <c r="H21" i="2" s="1"/>
  <c r="J21" i="2" l="1"/>
  <c r="I21" i="2" s="1"/>
  <c r="H22" i="2" s="1"/>
  <c r="J22" i="2" l="1"/>
  <c r="I22" i="2" s="1"/>
  <c r="H23" i="2" s="1"/>
  <c r="J23" i="2" l="1"/>
  <c r="I23" i="2" s="1"/>
  <c r="H24" i="2" s="1"/>
  <c r="J24" i="2" l="1"/>
  <c r="I24" i="2" s="1"/>
  <c r="H25" i="2" s="1"/>
  <c r="J25" i="2" l="1"/>
  <c r="I25" i="2" s="1"/>
  <c r="H26" i="2" s="1"/>
  <c r="J26" i="2" l="1"/>
  <c r="I26" i="2" s="1"/>
  <c r="H27" i="2" s="1"/>
  <c r="J27" i="2" l="1"/>
  <c r="I27" i="2" s="1"/>
  <c r="H28" i="2" s="1"/>
  <c r="J28" i="2" l="1"/>
  <c r="I28" i="2" s="1"/>
  <c r="H29" i="2" s="1"/>
  <c r="J29" i="2" l="1"/>
  <c r="I29" i="2" s="1"/>
  <c r="H30" i="2" s="1"/>
  <c r="J30" i="2" l="1"/>
  <c r="I30" i="2" s="1"/>
  <c r="H31" i="2" s="1"/>
  <c r="J31" i="2" l="1"/>
  <c r="I31" i="2" s="1"/>
  <c r="H32" i="2" s="1"/>
  <c r="J32" i="2" l="1"/>
  <c r="I32" i="2" s="1"/>
  <c r="H33" i="2" s="1"/>
  <c r="J33" i="2" l="1"/>
  <c r="I33" i="2" s="1"/>
  <c r="H34" i="2" s="1"/>
  <c r="J34" i="2" l="1"/>
  <c r="I34" i="2" s="1"/>
  <c r="H35" i="2" s="1"/>
  <c r="J35" i="2" l="1"/>
  <c r="I35" i="2" s="1"/>
  <c r="H36" i="2" s="1"/>
  <c r="J36" i="2" l="1"/>
  <c r="I36" i="2" s="1"/>
  <c r="H37" i="2" s="1"/>
  <c r="J37" i="2" l="1"/>
  <c r="I37" i="2" s="1"/>
  <c r="H38" i="2" s="1"/>
  <c r="J38" i="2" l="1"/>
  <c r="I38" i="2" s="1"/>
  <c r="H39" i="2" s="1"/>
  <c r="J39" i="2" l="1"/>
  <c r="I39" i="2" s="1"/>
  <c r="H40" i="2" s="1"/>
  <c r="J40" i="2" l="1"/>
  <c r="I40" i="2" s="1"/>
  <c r="H41" i="2" s="1"/>
  <c r="J41" i="2" l="1"/>
  <c r="I41" i="2" s="1"/>
  <c r="H42" i="2" s="1"/>
  <c r="J42" i="2" l="1"/>
  <c r="I42" i="2" s="1"/>
  <c r="H43" i="2" s="1"/>
  <c r="J43" i="2" l="1"/>
  <c r="I43" i="2" s="1"/>
  <c r="H44" i="2" s="1"/>
  <c r="J44" i="2" l="1"/>
  <c r="I44" i="2" s="1"/>
  <c r="H45" i="2" s="1"/>
  <c r="J45" i="2" l="1"/>
  <c r="I45" i="2" s="1"/>
  <c r="H46" i="2" s="1"/>
  <c r="J46" i="2" l="1"/>
  <c r="I46" i="2" s="1"/>
  <c r="H47" i="2" s="1"/>
  <c r="J47" i="2" l="1"/>
  <c r="I47" i="2" s="1"/>
  <c r="H48" i="2" s="1"/>
  <c r="J48" i="2" l="1"/>
  <c r="I48" i="2" s="1"/>
  <c r="H49" i="2" s="1"/>
  <c r="J49" i="2" l="1"/>
  <c r="I49" i="2" s="1"/>
  <c r="H50" i="2" s="1"/>
  <c r="J50" i="2" l="1"/>
  <c r="I50" i="2" s="1"/>
  <c r="H51" i="2" s="1"/>
  <c r="J51" i="2" l="1"/>
  <c r="I51" i="2" s="1"/>
  <c r="H52" i="2" s="1"/>
  <c r="J52" i="2" l="1"/>
  <c r="I52" i="2" s="1"/>
  <c r="H53" i="2" s="1"/>
  <c r="J53" i="2" l="1"/>
  <c r="I53" i="2" s="1"/>
  <c r="H54" i="2" s="1"/>
  <c r="J54" i="2" l="1"/>
  <c r="I54" i="2" s="1"/>
  <c r="H55" i="2" s="1"/>
  <c r="J55" i="2" l="1"/>
  <c r="I55" i="2" s="1"/>
  <c r="H56" i="2" s="1"/>
  <c r="J56" i="2" l="1"/>
  <c r="I56" i="2" s="1"/>
  <c r="H57" i="2" s="1"/>
  <c r="J57" i="2" l="1"/>
  <c r="I57" i="2" s="1"/>
  <c r="H58" i="2" s="1"/>
  <c r="J58" i="2" l="1"/>
  <c r="I58" i="2" s="1"/>
  <c r="H59" i="2" s="1"/>
  <c r="J59" i="2" l="1"/>
  <c r="I59" i="2" s="1"/>
  <c r="H60" i="2" s="1"/>
  <c r="J60" i="2" l="1"/>
  <c r="I60" i="2" s="1"/>
  <c r="H61" i="2" s="1"/>
  <c r="J61" i="2" l="1"/>
  <c r="I61" i="2" s="1"/>
  <c r="H62" i="2" s="1"/>
  <c r="J62" i="2" l="1"/>
  <c r="I62" i="2" s="1"/>
  <c r="H63" i="2" s="1"/>
  <c r="J63" i="2" l="1"/>
  <c r="I63" i="2" s="1"/>
  <c r="H64" i="2" s="1"/>
  <c r="J64" i="2" l="1"/>
  <c r="I64" i="2" s="1"/>
  <c r="H65" i="2" s="1"/>
  <c r="J65" i="2" l="1"/>
  <c r="I65" i="2" s="1"/>
  <c r="H66" i="2" s="1"/>
  <c r="J66" i="2" l="1"/>
  <c r="I66" i="2" s="1"/>
  <c r="H67" i="2" s="1"/>
  <c r="J67" i="2" l="1"/>
  <c r="I67" i="2" s="1"/>
  <c r="H68" i="2" s="1"/>
  <c r="J68" i="2" l="1"/>
  <c r="I68" i="2" s="1"/>
  <c r="H69" i="2" s="1"/>
  <c r="J69" i="2" l="1"/>
  <c r="I69" i="2" s="1"/>
  <c r="H70" i="2" s="1"/>
  <c r="J70" i="2" l="1"/>
  <c r="I70" i="2" s="1"/>
  <c r="H71" i="2" s="1"/>
  <c r="J71" i="2" l="1"/>
  <c r="I71" i="2" s="1"/>
  <c r="H72" i="2" s="1"/>
  <c r="J72" i="2" l="1"/>
  <c r="I72" i="2" s="1"/>
  <c r="H73" i="2" s="1"/>
  <c r="J73" i="2" l="1"/>
  <c r="I73" i="2" s="1"/>
  <c r="H74" i="2" s="1"/>
  <c r="J74" i="2" l="1"/>
  <c r="I74" i="2" s="1"/>
  <c r="H75" i="2" s="1"/>
  <c r="J75" i="2" l="1"/>
  <c r="I75" i="2" s="1"/>
  <c r="H76" i="2" s="1"/>
  <c r="J76" i="2" l="1"/>
  <c r="I76" i="2" s="1"/>
  <c r="H77" i="2" s="1"/>
  <c r="J77" i="2" l="1"/>
  <c r="I77" i="2" s="1"/>
  <c r="H78" i="2" s="1"/>
  <c r="J78" i="2" l="1"/>
  <c r="I78" i="2" s="1"/>
  <c r="H79" i="2" s="1"/>
  <c r="J79" i="2" l="1"/>
  <c r="I79" i="2" s="1"/>
  <c r="H80" i="2" s="1"/>
  <c r="J80" i="2" l="1"/>
  <c r="I80" i="2" s="1"/>
  <c r="H81" i="2" s="1"/>
  <c r="J81" i="2" l="1"/>
  <c r="I81" i="2" s="1"/>
  <c r="H82" i="2" s="1"/>
  <c r="J82" i="2" l="1"/>
  <c r="I82" i="2" s="1"/>
  <c r="H83" i="2" s="1"/>
  <c r="J83" i="2" l="1"/>
  <c r="I83" i="2" s="1"/>
  <c r="H84" i="2" s="1"/>
  <c r="J84" i="2" l="1"/>
  <c r="I84" i="2" s="1"/>
  <c r="H85" i="2" s="1"/>
  <c r="J85" i="2" l="1"/>
  <c r="I85" i="2" s="1"/>
  <c r="H86" i="2" s="1"/>
  <c r="J86" i="2" l="1"/>
  <c r="I86" i="2" s="1"/>
  <c r="H87" i="2" s="1"/>
  <c r="J87" i="2" l="1"/>
  <c r="I87" i="2" s="1"/>
  <c r="H88" i="2" s="1"/>
  <c r="J88" i="2" l="1"/>
  <c r="I88" i="2" s="1"/>
  <c r="H89" i="2" s="1"/>
  <c r="J89" i="2" l="1"/>
  <c r="I89" i="2" s="1"/>
  <c r="H90" i="2" s="1"/>
  <c r="J90" i="2" l="1"/>
  <c r="I90" i="2" s="1"/>
  <c r="H91" i="2" s="1"/>
  <c r="J91" i="2" l="1"/>
  <c r="I91" i="2" s="1"/>
  <c r="H92" i="2" s="1"/>
  <c r="J92" i="2" l="1"/>
  <c r="I92" i="2" s="1"/>
  <c r="H93" i="2" s="1"/>
  <c r="J93" i="2" l="1"/>
  <c r="I93" i="2" s="1"/>
  <c r="H94" i="2" s="1"/>
  <c r="J94" i="2" l="1"/>
  <c r="I94" i="2" s="1"/>
  <c r="H95" i="2" s="1"/>
  <c r="J95" i="2" l="1"/>
  <c r="I95" i="2" s="1"/>
  <c r="H96" i="2" s="1"/>
  <c r="J96" i="2" l="1"/>
  <c r="I96" i="2" s="1"/>
  <c r="H97" i="2" s="1"/>
  <c r="J97" i="2" l="1"/>
  <c r="I97" i="2" s="1"/>
  <c r="H98" i="2" s="1"/>
  <c r="J98" i="2" l="1"/>
  <c r="I98" i="2" s="1"/>
  <c r="H99" i="2" s="1"/>
  <c r="J99" i="2" l="1"/>
  <c r="I99" i="2" s="1"/>
  <c r="H100" i="2" s="1"/>
  <c r="J100" i="2" l="1"/>
  <c r="I100" i="2" s="1"/>
  <c r="H101" i="2" s="1"/>
  <c r="J101" i="2" l="1"/>
  <c r="I101" i="2" s="1"/>
  <c r="H102" i="2" s="1"/>
  <c r="J102" i="2" l="1"/>
  <c r="I102" i="2" s="1"/>
  <c r="H103" i="2" s="1"/>
  <c r="J103" i="2" l="1"/>
  <c r="I103" i="2" s="1"/>
  <c r="H104" i="2" s="1"/>
  <c r="J104" i="2" l="1"/>
  <c r="I104" i="2" s="1"/>
  <c r="H105" i="2" s="1"/>
  <c r="J105" i="2" l="1"/>
  <c r="I105" i="2" s="1"/>
  <c r="H106" i="2" s="1"/>
  <c r="J106" i="2" l="1"/>
  <c r="I106" i="2" s="1"/>
  <c r="H107" i="2" s="1"/>
  <c r="J107" i="2" l="1"/>
  <c r="I107" i="2" s="1"/>
  <c r="H108" i="2" s="1"/>
  <c r="J108" i="2" l="1"/>
  <c r="I108" i="2" s="1"/>
  <c r="H109" i="2" s="1"/>
  <c r="J109" i="2" l="1"/>
  <c r="I109" i="2" s="1"/>
  <c r="H110" i="2" s="1"/>
  <c r="J110" i="2" l="1"/>
  <c r="I110" i="2" s="1"/>
  <c r="H111" i="2" s="1"/>
  <c r="J111" i="2" l="1"/>
  <c r="I111" i="2" s="1"/>
  <c r="H112" i="2" s="1"/>
  <c r="J112" i="2" l="1"/>
  <c r="I112" i="2" s="1"/>
  <c r="H113" i="2" s="1"/>
  <c r="J113" i="2" l="1"/>
  <c r="I113" i="2" s="1"/>
  <c r="H114" i="2" s="1"/>
  <c r="J114" i="2" l="1"/>
  <c r="I114" i="2" s="1"/>
  <c r="H115" i="2" s="1"/>
  <c r="J115" i="2" l="1"/>
  <c r="I115" i="2" s="1"/>
  <c r="H116" i="2" s="1"/>
  <c r="J116" i="2" l="1"/>
  <c r="I116" i="2" s="1"/>
  <c r="H117" i="2" s="1"/>
  <c r="J117" i="2" l="1"/>
  <c r="I117" i="2" s="1"/>
  <c r="H118" i="2" s="1"/>
  <c r="J118" i="2" l="1"/>
  <c r="I118" i="2" s="1"/>
  <c r="H119" i="2" s="1"/>
  <c r="J119" i="2" l="1"/>
  <c r="I119" i="2" s="1"/>
  <c r="H120" i="2" s="1"/>
  <c r="J120" i="2" l="1"/>
  <c r="I120" i="2" s="1"/>
  <c r="H121" i="2" s="1"/>
  <c r="J121" i="2" l="1"/>
  <c r="I121" i="2" s="1"/>
  <c r="H122" i="2" s="1"/>
  <c r="J122" i="2" l="1"/>
  <c r="I122" i="2" s="1"/>
  <c r="H123" i="2" s="1"/>
  <c r="J123" i="2" l="1"/>
  <c r="I123" i="2" s="1"/>
  <c r="H124" i="2" s="1"/>
  <c r="J124" i="2" l="1"/>
  <c r="I124" i="2" s="1"/>
  <c r="H125" i="2" s="1"/>
  <c r="J125" i="2" l="1"/>
  <c r="I125" i="2" s="1"/>
  <c r="H126" i="2" s="1"/>
  <c r="J126" i="2" l="1"/>
  <c r="I126" i="2" s="1"/>
  <c r="H127" i="2" s="1"/>
  <c r="J127" i="2" l="1"/>
  <c r="I127" i="2" s="1"/>
  <c r="H128" i="2" s="1"/>
  <c r="J128" i="2" l="1"/>
  <c r="I128" i="2" s="1"/>
  <c r="H129" i="2" s="1"/>
  <c r="J129" i="2" l="1"/>
  <c r="I129" i="2" s="1"/>
  <c r="H130" i="2" s="1"/>
  <c r="J130" i="2" l="1"/>
  <c r="I130" i="2" s="1"/>
  <c r="H131" i="2" s="1"/>
  <c r="J131" i="2" l="1"/>
  <c r="I131" i="2" s="1"/>
  <c r="H132" i="2" s="1"/>
  <c r="J132" i="2" l="1"/>
  <c r="I132" i="2" s="1"/>
  <c r="H133" i="2" s="1"/>
  <c r="J133" i="2" l="1"/>
  <c r="I133" i="2" s="1"/>
  <c r="H134" i="2" s="1"/>
  <c r="J134" i="2" l="1"/>
  <c r="I134" i="2" s="1"/>
  <c r="H135" i="2" s="1"/>
  <c r="J135" i="2" l="1"/>
  <c r="I135" i="2" s="1"/>
  <c r="H136" i="2" s="1"/>
  <c r="J136" i="2" l="1"/>
  <c r="I136" i="2" s="1"/>
  <c r="H137" i="2" s="1"/>
  <c r="J137" i="2" l="1"/>
  <c r="I137" i="2" s="1"/>
  <c r="H138" i="2" s="1"/>
  <c r="J138" i="2" l="1"/>
  <c r="I138" i="2" s="1"/>
  <c r="H139" i="2" s="1"/>
  <c r="J139" i="2" l="1"/>
  <c r="I139" i="2" s="1"/>
  <c r="H140" i="2" s="1"/>
  <c r="J140" i="2" l="1"/>
  <c r="I140" i="2" s="1"/>
  <c r="H141" i="2" s="1"/>
  <c r="J141" i="2" l="1"/>
  <c r="I141" i="2" s="1"/>
  <c r="H142" i="2" s="1"/>
  <c r="J142" i="2" l="1"/>
  <c r="I142" i="2" s="1"/>
  <c r="H143" i="2" s="1"/>
  <c r="J143" i="2" l="1"/>
  <c r="I143" i="2" s="1"/>
  <c r="H144" i="2" s="1"/>
  <c r="J144" i="2" l="1"/>
  <c r="I144" i="2" s="1"/>
  <c r="H145" i="2" s="1"/>
  <c r="J145" i="2" l="1"/>
  <c r="I145" i="2" s="1"/>
  <c r="H146" i="2" s="1"/>
  <c r="J146" i="2" l="1"/>
  <c r="I146" i="2" s="1"/>
  <c r="H147" i="2" s="1"/>
  <c r="J147" i="2" l="1"/>
  <c r="I147" i="2" s="1"/>
  <c r="H148" i="2" s="1"/>
  <c r="J148" i="2" l="1"/>
  <c r="I148" i="2" s="1"/>
  <c r="H149" i="2" s="1"/>
  <c r="J149" i="2" l="1"/>
  <c r="I149" i="2" s="1"/>
  <c r="H150" i="2" s="1"/>
  <c r="J150" i="2" l="1"/>
  <c r="I150" i="2" s="1"/>
  <c r="H151" i="2" s="1"/>
  <c r="J151" i="2" l="1"/>
  <c r="I151" i="2" s="1"/>
  <c r="H152" i="2" s="1"/>
  <c r="J152" i="2" l="1"/>
  <c r="I152" i="2" s="1"/>
  <c r="H153" i="2" s="1"/>
  <c r="J153" i="2" l="1"/>
  <c r="I153" i="2" s="1"/>
  <c r="H154" i="2" s="1"/>
  <c r="J154" i="2" l="1"/>
  <c r="I154" i="2" s="1"/>
  <c r="H155" i="2" s="1"/>
  <c r="J155" i="2" l="1"/>
  <c r="I155" i="2" s="1"/>
  <c r="H156" i="2" s="1"/>
  <c r="J156" i="2" l="1"/>
  <c r="I156" i="2" s="1"/>
  <c r="H157" i="2" s="1"/>
  <c r="J157" i="2" l="1"/>
  <c r="I157" i="2" s="1"/>
  <c r="H158" i="2" s="1"/>
  <c r="J158" i="2" l="1"/>
  <c r="I158" i="2" s="1"/>
  <c r="H159" i="2" s="1"/>
  <c r="J159" i="2" l="1"/>
  <c r="I159" i="2" s="1"/>
  <c r="H160" i="2" s="1"/>
  <c r="J160" i="2" l="1"/>
  <c r="I160" i="2" s="1"/>
  <c r="H161" i="2" s="1"/>
  <c r="J161" i="2" l="1"/>
  <c r="I161" i="2" s="1"/>
  <c r="H162" i="2" s="1"/>
  <c r="J162" i="2" l="1"/>
  <c r="I162" i="2" s="1"/>
  <c r="H163" i="2" s="1"/>
  <c r="J163" i="2" l="1"/>
  <c r="I163" i="2" s="1"/>
  <c r="H164" i="2" s="1"/>
  <c r="J164" i="2" l="1"/>
  <c r="I164" i="2" s="1"/>
  <c r="H165" i="2" s="1"/>
  <c r="J165" i="2" l="1"/>
  <c r="I165" i="2" s="1"/>
  <c r="H166" i="2" s="1"/>
  <c r="J166" i="2" l="1"/>
  <c r="I166" i="2" s="1"/>
  <c r="H167" i="2" s="1"/>
  <c r="J167" i="2" l="1"/>
  <c r="I167" i="2" s="1"/>
  <c r="H168" i="2" s="1"/>
  <c r="J168" i="2" l="1"/>
  <c r="I168" i="2" s="1"/>
  <c r="H169" i="2" s="1"/>
  <c r="J169" i="2" l="1"/>
  <c r="I169" i="2" s="1"/>
  <c r="H170" i="2" s="1"/>
  <c r="J170" i="2" l="1"/>
  <c r="I170" i="2" s="1"/>
  <c r="H171" i="2" s="1"/>
  <c r="J171" i="2" l="1"/>
  <c r="I171" i="2" s="1"/>
  <c r="H172" i="2" s="1"/>
  <c r="J172" i="2" l="1"/>
  <c r="I172" i="2" s="1"/>
  <c r="H173" i="2" s="1"/>
  <c r="J173" i="2" l="1"/>
  <c r="I173" i="2" s="1"/>
  <c r="H174" i="2" s="1"/>
  <c r="J174" i="2" l="1"/>
  <c r="I174" i="2" s="1"/>
  <c r="H175" i="2" s="1"/>
  <c r="J175" i="2" l="1"/>
  <c r="I175" i="2" s="1"/>
  <c r="H176" i="2" s="1"/>
  <c r="J176" i="2" l="1"/>
  <c r="I176" i="2" s="1"/>
  <c r="H177" i="2" s="1"/>
  <c r="J177" i="2" l="1"/>
  <c r="I177" i="2" s="1"/>
  <c r="H178" i="2" s="1"/>
  <c r="J178" i="2" l="1"/>
  <c r="I178" i="2" s="1"/>
  <c r="H179" i="2" s="1"/>
  <c r="J179" i="2" l="1"/>
  <c r="I179" i="2" s="1"/>
  <c r="H180" i="2" s="1"/>
  <c r="J180" i="2" l="1"/>
  <c r="I180" i="2" s="1"/>
  <c r="H181" i="2" s="1"/>
  <c r="J181" i="2" l="1"/>
  <c r="I181" i="2" s="1"/>
  <c r="H182" i="2" s="1"/>
  <c r="J182" i="2" l="1"/>
  <c r="I182" i="2" s="1"/>
  <c r="H183" i="2" s="1"/>
  <c r="J183" i="2" l="1"/>
  <c r="I183" i="2" s="1"/>
  <c r="H184" i="2" s="1"/>
  <c r="J184" i="2" l="1"/>
  <c r="I184" i="2" s="1"/>
  <c r="H185" i="2" s="1"/>
  <c r="J185" i="2" l="1"/>
  <c r="I185" i="2" s="1"/>
  <c r="H186" i="2" s="1"/>
  <c r="J186" i="2" l="1"/>
  <c r="I186" i="2" s="1"/>
  <c r="H187" i="2" s="1"/>
  <c r="J187" i="2" l="1"/>
  <c r="I187" i="2" s="1"/>
  <c r="H188" i="2" s="1"/>
  <c r="J188" i="2" l="1"/>
  <c r="I188" i="2" s="1"/>
  <c r="H189" i="2" s="1"/>
  <c r="J189" i="2" l="1"/>
  <c r="I189" i="2" s="1"/>
  <c r="H190" i="2" s="1"/>
  <c r="J190" i="2" l="1"/>
  <c r="I190" i="2" s="1"/>
  <c r="H191" i="2" s="1"/>
  <c r="J191" i="2" l="1"/>
  <c r="I191" i="2" s="1"/>
  <c r="H192" i="2" s="1"/>
  <c r="J192" i="2" l="1"/>
  <c r="I192" i="2" s="1"/>
  <c r="H193" i="2" s="1"/>
  <c r="J193" i="2" l="1"/>
  <c r="I193" i="2" s="1"/>
  <c r="H194" i="2" s="1"/>
  <c r="J194" i="2" l="1"/>
  <c r="I194" i="2" s="1"/>
  <c r="H195" i="2" s="1"/>
  <c r="J195" i="2" l="1"/>
  <c r="I195" i="2" s="1"/>
  <c r="H196" i="2" s="1"/>
  <c r="J196" i="2" l="1"/>
  <c r="I196" i="2" s="1"/>
  <c r="H197" i="2" s="1"/>
  <c r="J197" i="2" l="1"/>
  <c r="I197" i="2" s="1"/>
  <c r="H198" i="2" s="1"/>
  <c r="J198" i="2" l="1"/>
  <c r="I198" i="2" s="1"/>
  <c r="H199" i="2" s="1"/>
  <c r="J199" i="2" l="1"/>
  <c r="I199" i="2" s="1"/>
  <c r="H200" i="2" s="1"/>
  <c r="J200" i="2" l="1"/>
  <c r="I200" i="2" s="1"/>
  <c r="H201" i="2" s="1"/>
  <c r="J201" i="2" l="1"/>
  <c r="I201" i="2" s="1"/>
  <c r="H202" i="2" s="1"/>
  <c r="J202" i="2" l="1"/>
  <c r="I202" i="2" s="1"/>
  <c r="H203" i="2" s="1"/>
  <c r="J203" i="2" l="1"/>
  <c r="I203" i="2" s="1"/>
  <c r="H204" i="2" s="1"/>
  <c r="J204" i="2" l="1"/>
  <c r="I204" i="2" s="1"/>
  <c r="H205" i="2" s="1"/>
  <c r="J205" i="2" l="1"/>
  <c r="I205" i="2" s="1"/>
  <c r="H206" i="2" s="1"/>
  <c r="J206" i="2" l="1"/>
  <c r="I206" i="2" s="1"/>
  <c r="H207" i="2" s="1"/>
  <c r="J207" i="2" l="1"/>
  <c r="I207" i="2" s="1"/>
  <c r="H208" i="2" s="1"/>
  <c r="J208" i="2" l="1"/>
  <c r="I208" i="2" s="1"/>
  <c r="H209" i="2" s="1"/>
  <c r="J209" i="2" l="1"/>
  <c r="I209" i="2" s="1"/>
  <c r="H210" i="2" s="1"/>
  <c r="J210" i="2" l="1"/>
  <c r="I210" i="2" s="1"/>
  <c r="H211" i="2" s="1"/>
  <c r="J211" i="2" l="1"/>
  <c r="I211" i="2" s="1"/>
  <c r="H212" i="2" s="1"/>
  <c r="J212" i="2" l="1"/>
  <c r="I212" i="2" s="1"/>
  <c r="H213" i="2" s="1"/>
  <c r="J213" i="2" l="1"/>
  <c r="I213" i="2" s="1"/>
  <c r="H214" i="2" s="1"/>
  <c r="J214" i="2" l="1"/>
  <c r="I214" i="2" s="1"/>
  <c r="H215" i="2" s="1"/>
  <c r="J215" i="2" l="1"/>
  <c r="I215" i="2" s="1"/>
  <c r="H216" i="2" s="1"/>
  <c r="J216" i="2" l="1"/>
  <c r="I216" i="2" s="1"/>
  <c r="H217" i="2" s="1"/>
  <c r="J217" i="2" l="1"/>
  <c r="I217" i="2" s="1"/>
  <c r="H218" i="2" s="1"/>
  <c r="J218" i="2" l="1"/>
  <c r="I218" i="2" s="1"/>
  <c r="H219" i="2" s="1"/>
  <c r="J219" i="2" l="1"/>
  <c r="I219" i="2" s="1"/>
  <c r="H220" i="2" s="1"/>
  <c r="J220" i="2" l="1"/>
  <c r="I220" i="2" s="1"/>
  <c r="H221" i="2" s="1"/>
  <c r="J221" i="2" l="1"/>
  <c r="I221" i="2" s="1"/>
  <c r="H222" i="2" s="1"/>
  <c r="J222" i="2" l="1"/>
  <c r="I222" i="2" s="1"/>
  <c r="H223" i="2" s="1"/>
  <c r="J223" i="2" l="1"/>
  <c r="I223" i="2" s="1"/>
  <c r="H224" i="2" s="1"/>
  <c r="J224" i="2" l="1"/>
  <c r="I224" i="2" s="1"/>
  <c r="H225" i="2" s="1"/>
  <c r="J225" i="2" l="1"/>
  <c r="I225" i="2" s="1"/>
  <c r="H226" i="2" s="1"/>
  <c r="J226" i="2" l="1"/>
  <c r="I226" i="2" s="1"/>
  <c r="H227" i="2" s="1"/>
  <c r="J227" i="2" l="1"/>
  <c r="I227" i="2" s="1"/>
  <c r="H228" i="2" s="1"/>
  <c r="J228" i="2" l="1"/>
  <c r="I228" i="2" s="1"/>
  <c r="H229" i="2" s="1"/>
  <c r="J229" i="2" l="1"/>
  <c r="I229" i="2" s="1"/>
  <c r="H230" i="2" s="1"/>
  <c r="J230" i="2" l="1"/>
  <c r="I230" i="2" s="1"/>
  <c r="H231" i="2" s="1"/>
  <c r="J231" i="2" l="1"/>
  <c r="I231" i="2" s="1"/>
  <c r="H232" i="2" s="1"/>
  <c r="J232" i="2" l="1"/>
  <c r="I232" i="2" s="1"/>
  <c r="H233" i="2" s="1"/>
  <c r="J233" i="2" l="1"/>
  <c r="I233" i="2" s="1"/>
  <c r="H234" i="2" s="1"/>
  <c r="J234" i="2" l="1"/>
  <c r="I234" i="2" s="1"/>
  <c r="H235" i="2" s="1"/>
  <c r="J235" i="2" l="1"/>
  <c r="I235" i="2" s="1"/>
  <c r="H236" i="2" s="1"/>
  <c r="J236" i="2" l="1"/>
  <c r="I236" i="2" s="1"/>
  <c r="H237" i="2" s="1"/>
  <c r="J237" i="2" l="1"/>
  <c r="I237" i="2" s="1"/>
  <c r="H238" i="2" s="1"/>
  <c r="J238" i="2" l="1"/>
  <c r="I238" i="2" s="1"/>
  <c r="H239" i="2" s="1"/>
  <c r="J239" i="2" l="1"/>
  <c r="I239" i="2" s="1"/>
  <c r="H240" i="2" s="1"/>
  <c r="J240" i="2" l="1"/>
  <c r="I240" i="2" s="1"/>
  <c r="H241" i="2" s="1"/>
  <c r="J241" i="2" l="1"/>
  <c r="I241" i="2" s="1"/>
  <c r="H242" i="2" s="1"/>
  <c r="J242" i="2" l="1"/>
  <c r="I242" i="2" s="1"/>
  <c r="H243" i="2" s="1"/>
  <c r="J243" i="2" l="1"/>
  <c r="I243" i="2" s="1"/>
  <c r="H244" i="2" s="1"/>
  <c r="J244" i="2" l="1"/>
  <c r="I244" i="2" s="1"/>
  <c r="H245" i="2" s="1"/>
  <c r="J245" i="2" l="1"/>
  <c r="I245" i="2" s="1"/>
  <c r="H246" i="2" s="1"/>
  <c r="J246" i="2" l="1"/>
  <c r="I246" i="2" s="1"/>
  <c r="H247" i="2" s="1"/>
  <c r="J247" i="2" l="1"/>
  <c r="I247" i="2" s="1"/>
  <c r="H248" i="2" s="1"/>
  <c r="J248" i="2" l="1"/>
  <c r="I248" i="2" s="1"/>
  <c r="H249" i="2" s="1"/>
  <c r="J249" i="2" l="1"/>
  <c r="I249" i="2" s="1"/>
  <c r="H250" i="2" s="1"/>
  <c r="J250" i="2" l="1"/>
  <c r="I250" i="2" s="1"/>
  <c r="H251" i="2" s="1"/>
  <c r="J251" i="2" l="1"/>
  <c r="I251" i="2" s="1"/>
  <c r="H252" i="2" s="1"/>
  <c r="J252" i="2" l="1"/>
  <c r="I252" i="2" s="1"/>
  <c r="H253" i="2" s="1"/>
  <c r="J253" i="2" l="1"/>
  <c r="I253" i="2" s="1"/>
  <c r="H254" i="2" s="1"/>
  <c r="J254" i="2" l="1"/>
  <c r="I254" i="2" s="1"/>
  <c r="H255" i="2" s="1"/>
  <c r="J255" i="2" l="1"/>
  <c r="I255" i="2" s="1"/>
  <c r="H256" i="2" s="1"/>
  <c r="J256" i="2" l="1"/>
  <c r="I256" i="2" s="1"/>
  <c r="H257" i="2" s="1"/>
  <c r="J257" i="2" l="1"/>
  <c r="I257" i="2" s="1"/>
  <c r="H258" i="2" s="1"/>
  <c r="J258" i="2" l="1"/>
  <c r="I258" i="2" s="1"/>
  <c r="H259" i="2" s="1"/>
  <c r="J259" i="2" l="1"/>
  <c r="I259" i="2" s="1"/>
  <c r="H260" i="2" s="1"/>
  <c r="J260" i="2" l="1"/>
  <c r="I260" i="2" s="1"/>
  <c r="H261" i="2" s="1"/>
  <c r="J261" i="2" l="1"/>
  <c r="I261" i="2" s="1"/>
  <c r="H262" i="2" s="1"/>
  <c r="J262" i="2" l="1"/>
  <c r="I262" i="2" s="1"/>
  <c r="H263" i="2" s="1"/>
  <c r="J263" i="2" l="1"/>
  <c r="I263" i="2" s="1"/>
  <c r="H264" i="2" s="1"/>
  <c r="J264" i="2" l="1"/>
  <c r="I264" i="2" s="1"/>
  <c r="H265" i="2" s="1"/>
  <c r="J265" i="2" l="1"/>
  <c r="I265" i="2" s="1"/>
  <c r="H266" i="2" s="1"/>
  <c r="J266" i="2" l="1"/>
  <c r="I266" i="2" s="1"/>
  <c r="H267" i="2" s="1"/>
  <c r="J267" i="2" l="1"/>
  <c r="I267" i="2" s="1"/>
  <c r="H268" i="2" s="1"/>
  <c r="J268" i="2" l="1"/>
  <c r="I268" i="2" s="1"/>
  <c r="H269" i="2" s="1"/>
  <c r="J269" i="2" l="1"/>
  <c r="I269" i="2" s="1"/>
  <c r="H270" i="2" s="1"/>
  <c r="J270" i="2" l="1"/>
  <c r="I270" i="2" s="1"/>
  <c r="H271" i="2" s="1"/>
  <c r="J271" i="2" l="1"/>
  <c r="I271" i="2" s="1"/>
  <c r="H272" i="2" s="1"/>
  <c r="J272" i="2" l="1"/>
  <c r="I272" i="2" s="1"/>
  <c r="H273" i="2" s="1"/>
  <c r="J273" i="2" l="1"/>
  <c r="I273" i="2" s="1"/>
  <c r="H274" i="2" s="1"/>
  <c r="J274" i="2" l="1"/>
  <c r="I274" i="2" s="1"/>
  <c r="H275" i="2" s="1"/>
  <c r="J275" i="2" l="1"/>
  <c r="I275" i="2" s="1"/>
  <c r="H276" i="2" s="1"/>
  <c r="J276" i="2" l="1"/>
  <c r="I276" i="2" s="1"/>
  <c r="H277" i="2" s="1"/>
  <c r="J277" i="2" l="1"/>
  <c r="I277" i="2" s="1"/>
  <c r="H278" i="2" s="1"/>
  <c r="J278" i="2" l="1"/>
  <c r="I278" i="2" s="1"/>
  <c r="H279" i="2" s="1"/>
  <c r="J279" i="2" l="1"/>
  <c r="I279" i="2" s="1"/>
  <c r="H280" i="2" s="1"/>
  <c r="J280" i="2" l="1"/>
  <c r="I280" i="2" s="1"/>
  <c r="H281" i="2" s="1"/>
  <c r="J281" i="2" l="1"/>
  <c r="I281" i="2" s="1"/>
  <c r="H282" i="2" s="1"/>
  <c r="J282" i="2" l="1"/>
  <c r="I282" i="2" s="1"/>
  <c r="H283" i="2" s="1"/>
  <c r="J283" i="2" l="1"/>
  <c r="I283" i="2" s="1"/>
  <c r="H284" i="2" s="1"/>
  <c r="J284" i="2" l="1"/>
  <c r="I284" i="2" s="1"/>
  <c r="H285" i="2" s="1"/>
  <c r="J285" i="2" l="1"/>
  <c r="I285" i="2" s="1"/>
  <c r="H286" i="2" s="1"/>
  <c r="J286" i="2" l="1"/>
  <c r="I286" i="2" s="1"/>
  <c r="H287" i="2" s="1"/>
  <c r="J287" i="2" l="1"/>
  <c r="I287" i="2" s="1"/>
  <c r="H288" i="2" s="1"/>
  <c r="J288" i="2" l="1"/>
  <c r="I288" i="2" s="1"/>
  <c r="H289" i="2" s="1"/>
  <c r="J289" i="2" l="1"/>
  <c r="I289" i="2" s="1"/>
  <c r="H290" i="2" s="1"/>
  <c r="J290" i="2" l="1"/>
  <c r="I290" i="2" s="1"/>
  <c r="H291" i="2" s="1"/>
  <c r="J291" i="2" l="1"/>
  <c r="I291" i="2" s="1"/>
  <c r="H292" i="2" s="1"/>
  <c r="J292" i="2" l="1"/>
  <c r="I292" i="2" s="1"/>
  <c r="H293" i="2" s="1"/>
  <c r="J293" i="2" l="1"/>
  <c r="I293" i="2" s="1"/>
  <c r="H294" i="2" s="1"/>
  <c r="J294" i="2" l="1"/>
  <c r="I294" i="2" s="1"/>
  <c r="H295" i="2" s="1"/>
  <c r="J295" i="2" l="1"/>
  <c r="I295" i="2" s="1"/>
  <c r="H296" i="2" s="1"/>
  <c r="J296" i="2" l="1"/>
  <c r="I296" i="2" s="1"/>
  <c r="H297" i="2" s="1"/>
  <c r="J297" i="2" l="1"/>
  <c r="I297" i="2" s="1"/>
  <c r="H298" i="2" s="1"/>
  <c r="J298" i="2" l="1"/>
  <c r="I298" i="2" s="1"/>
  <c r="H299" i="2" s="1"/>
  <c r="J299" i="2" l="1"/>
  <c r="I299" i="2" s="1"/>
  <c r="H300" i="2" s="1"/>
  <c r="J300" i="2" l="1"/>
  <c r="I300" i="2" s="1"/>
  <c r="H301" i="2" s="1"/>
  <c r="J301" i="2" l="1"/>
  <c r="I301" i="2" s="1"/>
  <c r="H302" i="2" s="1"/>
  <c r="J302" i="2" l="1"/>
  <c r="I302" i="2" s="1"/>
  <c r="H303" i="2" s="1"/>
  <c r="J303" i="2" l="1"/>
  <c r="I303" i="2" s="1"/>
  <c r="H304" i="2" s="1"/>
  <c r="J304" i="2" l="1"/>
  <c r="I304" i="2" s="1"/>
  <c r="H305" i="2" s="1"/>
  <c r="J305" i="2" l="1"/>
  <c r="I305" i="2" s="1"/>
  <c r="H306" i="2" s="1"/>
  <c r="J306" i="2" l="1"/>
  <c r="I306" i="2" s="1"/>
  <c r="H307" i="2" s="1"/>
  <c r="J307" i="2" l="1"/>
  <c r="I307" i="2" s="1"/>
  <c r="H308" i="2" s="1"/>
  <c r="J308" i="2" l="1"/>
  <c r="I308" i="2" s="1"/>
  <c r="H309" i="2" s="1"/>
  <c r="J309" i="2" l="1"/>
  <c r="I309" i="2" s="1"/>
  <c r="H310" i="2" s="1"/>
  <c r="J310" i="2" l="1"/>
  <c r="I310" i="2" s="1"/>
  <c r="H311" i="2" s="1"/>
  <c r="J311" i="2" l="1"/>
  <c r="I311" i="2" s="1"/>
  <c r="H312" i="2" s="1"/>
  <c r="J312" i="2" l="1"/>
  <c r="I312" i="2" s="1"/>
  <c r="H313" i="2" s="1"/>
  <c r="J313" i="2" l="1"/>
  <c r="I313" i="2" s="1"/>
  <c r="H314" i="2" s="1"/>
  <c r="J314" i="2" l="1"/>
  <c r="I314" i="2" s="1"/>
  <c r="H315" i="2" s="1"/>
  <c r="J315" i="2" l="1"/>
  <c r="I315" i="2" s="1"/>
  <c r="H316" i="2" s="1"/>
  <c r="J316" i="2" l="1"/>
  <c r="I316" i="2" s="1"/>
  <c r="H317" i="2" s="1"/>
  <c r="J317" i="2" l="1"/>
  <c r="I317" i="2" s="1"/>
  <c r="H318" i="2" s="1"/>
  <c r="J318" i="2" l="1"/>
  <c r="I318" i="2" s="1"/>
  <c r="H319" i="2" s="1"/>
  <c r="J319" i="2" l="1"/>
  <c r="I319" i="2" s="1"/>
  <c r="H320" i="2" s="1"/>
  <c r="J320" i="2" l="1"/>
  <c r="I320" i="2" s="1"/>
  <c r="H321" i="2" s="1"/>
  <c r="J321" i="2" l="1"/>
  <c r="I321" i="2" s="1"/>
  <c r="H322" i="2" s="1"/>
  <c r="J322" i="2" l="1"/>
  <c r="I322" i="2" s="1"/>
  <c r="H323" i="2" s="1"/>
  <c r="J323" i="2" l="1"/>
  <c r="I323" i="2" s="1"/>
  <c r="H324" i="2" s="1"/>
  <c r="J324" i="2" l="1"/>
  <c r="I324" i="2" s="1"/>
  <c r="H325" i="2" s="1"/>
  <c r="J325" i="2" l="1"/>
  <c r="I325" i="2" s="1"/>
  <c r="H326" i="2" s="1"/>
  <c r="J326" i="2" l="1"/>
  <c r="I326" i="2" s="1"/>
  <c r="H327" i="2" s="1"/>
  <c r="J327" i="2" l="1"/>
  <c r="I327" i="2" s="1"/>
  <c r="H328" i="2" s="1"/>
  <c r="J328" i="2" l="1"/>
  <c r="I328" i="2" s="1"/>
  <c r="H329" i="2" s="1"/>
  <c r="J329" i="2" l="1"/>
  <c r="I329" i="2" s="1"/>
  <c r="H330" i="2" s="1"/>
  <c r="J330" i="2" l="1"/>
  <c r="I330" i="2" s="1"/>
  <c r="H331" i="2" s="1"/>
  <c r="J331" i="2" l="1"/>
  <c r="I331" i="2" s="1"/>
  <c r="H332" i="2" s="1"/>
  <c r="J332" i="2" l="1"/>
  <c r="I332" i="2" s="1"/>
  <c r="H333" i="2" s="1"/>
  <c r="J333" i="2" l="1"/>
  <c r="I333" i="2" s="1"/>
  <c r="H334" i="2" s="1"/>
  <c r="J334" i="2" l="1"/>
  <c r="I334" i="2" s="1"/>
  <c r="H335" i="2" s="1"/>
  <c r="J335" i="2" l="1"/>
  <c r="I335" i="2" s="1"/>
  <c r="H336" i="2" s="1"/>
  <c r="J336" i="2" l="1"/>
  <c r="I336" i="2" s="1"/>
  <c r="H337" i="2" s="1"/>
  <c r="J337" i="2" l="1"/>
  <c r="I337" i="2" s="1"/>
  <c r="H338" i="2" s="1"/>
  <c r="J338" i="2" l="1"/>
  <c r="I338" i="2" s="1"/>
  <c r="H339" i="2" s="1"/>
  <c r="J339" i="2" l="1"/>
  <c r="I339" i="2" s="1"/>
  <c r="H340" i="2" s="1"/>
  <c r="J340" i="2" l="1"/>
  <c r="I340" i="2" s="1"/>
  <c r="H341" i="2" s="1"/>
  <c r="J341" i="2" l="1"/>
  <c r="I341" i="2" s="1"/>
  <c r="H342" i="2" s="1"/>
  <c r="J342" i="2" l="1"/>
  <c r="I342" i="2" s="1"/>
  <c r="H343" i="2" s="1"/>
  <c r="J343" i="2" l="1"/>
  <c r="I343" i="2" s="1"/>
  <c r="H344" i="2" s="1"/>
  <c r="J344" i="2" l="1"/>
  <c r="I344" i="2" s="1"/>
  <c r="H345" i="2" s="1"/>
  <c r="J345" i="2" l="1"/>
  <c r="I345" i="2" s="1"/>
  <c r="H346" i="2" s="1"/>
  <c r="J346" i="2" l="1"/>
  <c r="I346" i="2" s="1"/>
  <c r="H347" i="2" s="1"/>
  <c r="J347" i="2" l="1"/>
  <c r="I347" i="2" s="1"/>
  <c r="H348" i="2" s="1"/>
  <c r="J348" i="2" l="1"/>
  <c r="I348" i="2" s="1"/>
  <c r="H349" i="2" s="1"/>
  <c r="J349" i="2" l="1"/>
  <c r="I349" i="2" s="1"/>
  <c r="H350" i="2" s="1"/>
  <c r="J350" i="2" l="1"/>
  <c r="I350" i="2" s="1"/>
  <c r="H351" i="2" s="1"/>
  <c r="J351" i="2" l="1"/>
  <c r="I351" i="2" s="1"/>
  <c r="H352" i="2" s="1"/>
  <c r="J352" i="2" l="1"/>
  <c r="I352" i="2" s="1"/>
  <c r="H353" i="2" s="1"/>
  <c r="J353" i="2" l="1"/>
  <c r="I353" i="2" s="1"/>
  <c r="H354" i="2" s="1"/>
  <c r="J354" i="2" l="1"/>
  <c r="I354" i="2" s="1"/>
  <c r="H355" i="2" s="1"/>
  <c r="J355" i="2" l="1"/>
  <c r="I355" i="2" s="1"/>
  <c r="H356" i="2" s="1"/>
  <c r="J356" i="2" l="1"/>
  <c r="I356" i="2" s="1"/>
  <c r="H357" i="2" s="1"/>
  <c r="J357" i="2" l="1"/>
  <c r="I357" i="2" s="1"/>
  <c r="H358" i="2" s="1"/>
  <c r="J358" i="2" l="1"/>
  <c r="I358" i="2" s="1"/>
  <c r="H359" i="2" s="1"/>
  <c r="J359" i="2" l="1"/>
  <c r="I359" i="2" s="1"/>
  <c r="H360" i="2" s="1"/>
  <c r="J360" i="2" l="1"/>
  <c r="I360" i="2" s="1"/>
  <c r="H361" i="2" s="1"/>
  <c r="J361" i="2" l="1"/>
  <c r="I361" i="2" s="1"/>
  <c r="H362" i="2" s="1"/>
  <c r="J362" i="2" l="1"/>
  <c r="I362" i="2" s="1"/>
  <c r="H363" i="2" s="1"/>
  <c r="J363" i="2" l="1"/>
  <c r="I363" i="2" s="1"/>
  <c r="H364" i="2" s="1"/>
  <c r="J364" i="2" l="1"/>
  <c r="I364" i="2" s="1"/>
  <c r="H365" i="2" s="1"/>
  <c r="J365" i="2" l="1"/>
  <c r="I365" i="2" s="1"/>
  <c r="H366" i="2" s="1"/>
  <c r="J366" i="2" l="1"/>
  <c r="I366" i="2" s="1"/>
  <c r="H367" i="2" s="1"/>
  <c r="J367" i="2" l="1"/>
  <c r="I367" i="2" s="1"/>
  <c r="H368" i="2" s="1"/>
  <c r="J368" i="2" l="1"/>
  <c r="I368" i="2" s="1"/>
  <c r="H369" i="2" s="1"/>
  <c r="J369" i="2" l="1"/>
  <c r="I369" i="2" s="1"/>
  <c r="H370" i="2" s="1"/>
  <c r="J370" i="2" l="1"/>
  <c r="I370" i="2" s="1"/>
  <c r="H371" i="2" s="1"/>
  <c r="J371" i="2" l="1"/>
  <c r="I371" i="2" s="1"/>
  <c r="H372" i="2" s="1"/>
  <c r="J372" i="2" l="1"/>
  <c r="I372" i="2" s="1"/>
  <c r="H373" i="2" s="1"/>
  <c r="J373" i="2" l="1"/>
  <c r="I373" i="2" s="1"/>
  <c r="H374" i="2" s="1"/>
  <c r="J374" i="2" l="1"/>
  <c r="I374" i="2" s="1"/>
  <c r="H375" i="2" s="1"/>
  <c r="J375" i="2" l="1"/>
  <c r="I375" i="2" s="1"/>
  <c r="H376" i="2" s="1"/>
  <c r="J376" i="2" l="1"/>
  <c r="I376" i="2" s="1"/>
  <c r="H377" i="2" s="1"/>
  <c r="J377" i="2" l="1"/>
  <c r="I377" i="2" s="1"/>
  <c r="H378" i="2" s="1"/>
  <c r="J378" i="2" l="1"/>
  <c r="I378" i="2" s="1"/>
  <c r="H379" i="2" s="1"/>
  <c r="J379" i="2" l="1"/>
  <c r="I379" i="2" s="1"/>
  <c r="H380" i="2" s="1"/>
  <c r="J380" i="2" l="1"/>
  <c r="I380" i="2" s="1"/>
  <c r="H381" i="2" s="1"/>
  <c r="J381" i="2" l="1"/>
  <c r="I381" i="2" s="1"/>
  <c r="H382" i="2" s="1"/>
  <c r="J382" i="2" l="1"/>
  <c r="I382" i="2" s="1"/>
  <c r="H383" i="2" s="1"/>
  <c r="J383" i="2" l="1"/>
  <c r="I383" i="2" s="1"/>
  <c r="H384" i="2" s="1"/>
  <c r="J384" i="2" l="1"/>
  <c r="I384" i="2" s="1"/>
  <c r="H385" i="2" s="1"/>
  <c r="J385" i="2" l="1"/>
  <c r="I385" i="2" s="1"/>
  <c r="H386" i="2" s="1"/>
  <c r="J386" i="2" l="1"/>
  <c r="I386" i="2" s="1"/>
  <c r="H387" i="2" s="1"/>
  <c r="J387" i="2" l="1"/>
  <c r="I387" i="2" s="1"/>
  <c r="H388" i="2" s="1"/>
  <c r="J388" i="2" l="1"/>
  <c r="I388" i="2" s="1"/>
  <c r="H389" i="2" s="1"/>
  <c r="J389" i="2" l="1"/>
  <c r="I389" i="2" s="1"/>
  <c r="H390" i="2" s="1"/>
  <c r="J390" i="2" l="1"/>
  <c r="I390" i="2" s="1"/>
  <c r="H391" i="2" s="1"/>
  <c r="J391" i="2" l="1"/>
  <c r="I391" i="2" s="1"/>
  <c r="H392" i="2" s="1"/>
  <c r="J392" i="2" l="1"/>
  <c r="I392" i="2" s="1"/>
  <c r="H393" i="2" s="1"/>
  <c r="J393" i="2" l="1"/>
  <c r="I393" i="2" s="1"/>
  <c r="H394" i="2" s="1"/>
  <c r="J394" i="2" l="1"/>
  <c r="I394" i="2" s="1"/>
  <c r="H395" i="2" s="1"/>
  <c r="J395" i="2" l="1"/>
  <c r="I395" i="2" s="1"/>
  <c r="H396" i="2" s="1"/>
  <c r="J396" i="2" l="1"/>
  <c r="I396" i="2" s="1"/>
  <c r="H397" i="2" s="1"/>
  <c r="J397" i="2" l="1"/>
  <c r="I397" i="2" s="1"/>
  <c r="H398" i="2" s="1"/>
  <c r="J398" i="2" l="1"/>
  <c r="I398" i="2" s="1"/>
  <c r="H399" i="2" s="1"/>
  <c r="J399" i="2" l="1"/>
  <c r="I399" i="2" s="1"/>
  <c r="H400" i="2" s="1"/>
  <c r="J400" i="2" l="1"/>
  <c r="I400" i="2" s="1"/>
  <c r="H401" i="2" s="1"/>
  <c r="J401" i="2" l="1"/>
  <c r="I401" i="2" s="1"/>
  <c r="H402" i="2" s="1"/>
  <c r="J402" i="2" l="1"/>
  <c r="I402" i="2" s="1"/>
  <c r="H403" i="2" s="1"/>
  <c r="J403" i="2" l="1"/>
  <c r="I403" i="2" s="1"/>
  <c r="H404" i="2" s="1"/>
  <c r="J404" i="2" l="1"/>
  <c r="I404" i="2" s="1"/>
  <c r="H405" i="2" s="1"/>
  <c r="J405" i="2" l="1"/>
  <c r="I405" i="2" s="1"/>
  <c r="H406" i="2" s="1"/>
  <c r="J406" i="2" l="1"/>
  <c r="I406" i="2" s="1"/>
  <c r="H407" i="2" s="1"/>
  <c r="J407" i="2" l="1"/>
  <c r="I407" i="2" s="1"/>
  <c r="H408" i="2" s="1"/>
  <c r="J408" i="2" l="1"/>
  <c r="I408" i="2" s="1"/>
  <c r="H409" i="2" s="1"/>
  <c r="J409" i="2" l="1"/>
  <c r="I409" i="2" s="1"/>
  <c r="H410" i="2" s="1"/>
  <c r="J410" i="2" l="1"/>
  <c r="I410" i="2" s="1"/>
  <c r="H411" i="2" s="1"/>
  <c r="J411" i="2" l="1"/>
  <c r="I411" i="2" s="1"/>
  <c r="H412" i="2" s="1"/>
  <c r="J412" i="2" l="1"/>
  <c r="I412" i="2" s="1"/>
  <c r="H413" i="2" s="1"/>
  <c r="J413" i="2" l="1"/>
  <c r="I413" i="2" s="1"/>
  <c r="H414" i="2" s="1"/>
  <c r="J414" i="2" l="1"/>
  <c r="I414" i="2" s="1"/>
  <c r="H415" i="2" s="1"/>
  <c r="J415" i="2" l="1"/>
  <c r="I415" i="2" s="1"/>
  <c r="H416" i="2" s="1"/>
  <c r="J416" i="2" l="1"/>
  <c r="I416" i="2" s="1"/>
  <c r="H417" i="2" s="1"/>
  <c r="J417" i="2" l="1"/>
  <c r="I417" i="2" s="1"/>
  <c r="H418" i="2" s="1"/>
  <c r="J418" i="2" l="1"/>
  <c r="I418" i="2" s="1"/>
  <c r="H419" i="2" s="1"/>
  <c r="J419" i="2" l="1"/>
  <c r="I419" i="2" s="1"/>
  <c r="H420" i="2" s="1"/>
  <c r="J420" i="2" l="1"/>
  <c r="I420" i="2" s="1"/>
  <c r="H421" i="2" s="1"/>
  <c r="J421" i="2" l="1"/>
  <c r="I421" i="2" s="1"/>
  <c r="H422" i="2" s="1"/>
  <c r="J422" i="2" l="1"/>
  <c r="I422" i="2" s="1"/>
  <c r="H423" i="2" s="1"/>
  <c r="J423" i="2" l="1"/>
  <c r="I423" i="2" s="1"/>
  <c r="H424" i="2" s="1"/>
  <c r="J424" i="2" l="1"/>
  <c r="I424" i="2" s="1"/>
  <c r="H425" i="2" s="1"/>
  <c r="J425" i="2" l="1"/>
  <c r="I425" i="2" s="1"/>
  <c r="H426" i="2" s="1"/>
  <c r="J426" i="2" l="1"/>
  <c r="I426" i="2" s="1"/>
  <c r="H427" i="2" s="1"/>
  <c r="J427" i="2" l="1"/>
  <c r="I427" i="2" s="1"/>
  <c r="H428" i="2" s="1"/>
  <c r="J428" i="2" l="1"/>
  <c r="I428" i="2" s="1"/>
  <c r="H429" i="2" s="1"/>
  <c r="J429" i="2" l="1"/>
  <c r="I429" i="2" s="1"/>
  <c r="H430" i="2" s="1"/>
  <c r="J430" i="2" l="1"/>
  <c r="I430" i="2" s="1"/>
  <c r="H431" i="2" s="1"/>
  <c r="J431" i="2" l="1"/>
  <c r="I431" i="2" s="1"/>
  <c r="H432" i="2" s="1"/>
  <c r="J432" i="2" l="1"/>
  <c r="I432" i="2" s="1"/>
  <c r="H433" i="2" s="1"/>
  <c r="J433" i="2" l="1"/>
  <c r="I433" i="2" s="1"/>
  <c r="H434" i="2" s="1"/>
  <c r="J434" i="2" l="1"/>
  <c r="I434" i="2" s="1"/>
  <c r="H435" i="2" s="1"/>
  <c r="J435" i="2" l="1"/>
  <c r="I435" i="2" s="1"/>
  <c r="H436" i="2" s="1"/>
  <c r="J436" i="2" l="1"/>
  <c r="I436" i="2" s="1"/>
  <c r="H437" i="2" s="1"/>
  <c r="J437" i="2" l="1"/>
  <c r="I437" i="2" s="1"/>
  <c r="H438" i="2" s="1"/>
  <c r="J438" i="2" l="1"/>
  <c r="I438" i="2" s="1"/>
  <c r="H439" i="2" s="1"/>
  <c r="J439" i="2" l="1"/>
  <c r="I439" i="2" s="1"/>
  <c r="H440" i="2" s="1"/>
  <c r="J440" i="2" l="1"/>
  <c r="I440" i="2" s="1"/>
  <c r="H441" i="2" s="1"/>
  <c r="J441" i="2" l="1"/>
  <c r="I441" i="2" s="1"/>
  <c r="H442" i="2" s="1"/>
  <c r="J442" i="2" l="1"/>
  <c r="I442" i="2" s="1"/>
  <c r="H443" i="2" s="1"/>
  <c r="J443" i="2" l="1"/>
  <c r="I443" i="2" s="1"/>
  <c r="H444" i="2" s="1"/>
  <c r="J444" i="2" l="1"/>
  <c r="I444" i="2" s="1"/>
  <c r="H445" i="2" s="1"/>
  <c r="J445" i="2" l="1"/>
  <c r="I445" i="2" s="1"/>
  <c r="H446" i="2" s="1"/>
  <c r="J446" i="2" l="1"/>
  <c r="I446" i="2" s="1"/>
  <c r="H447" i="2" s="1"/>
  <c r="J447" i="2" l="1"/>
  <c r="I447" i="2" s="1"/>
  <c r="H448" i="2" s="1"/>
  <c r="J448" i="2" l="1"/>
  <c r="I448" i="2" s="1"/>
  <c r="H449" i="2" s="1"/>
  <c r="J449" i="2" l="1"/>
  <c r="I449" i="2" s="1"/>
  <c r="H450" i="2" s="1"/>
  <c r="J450" i="2" l="1"/>
  <c r="I450" i="2" s="1"/>
  <c r="H451" i="2" s="1"/>
  <c r="J451" i="2" l="1"/>
  <c r="I451" i="2" s="1"/>
  <c r="H452" i="2" s="1"/>
  <c r="J452" i="2" l="1"/>
  <c r="I452" i="2" s="1"/>
  <c r="H453" i="2" s="1"/>
  <c r="J453" i="2" l="1"/>
  <c r="I453" i="2" s="1"/>
  <c r="H454" i="2" s="1"/>
  <c r="J454" i="2" l="1"/>
  <c r="I454" i="2" s="1"/>
  <c r="H455" i="2" s="1"/>
  <c r="J455" i="2" l="1"/>
  <c r="I455" i="2" s="1"/>
  <c r="H456" i="2" s="1"/>
  <c r="J456" i="2" l="1"/>
  <c r="I456" i="2" s="1"/>
  <c r="H457" i="2" s="1"/>
  <c r="J457" i="2" l="1"/>
  <c r="I457" i="2" s="1"/>
  <c r="H458" i="2" s="1"/>
  <c r="J458" i="2" l="1"/>
  <c r="I458" i="2" s="1"/>
  <c r="H459" i="2" s="1"/>
  <c r="J459" i="2" l="1"/>
  <c r="I459" i="2" s="1"/>
  <c r="H460" i="2" s="1"/>
  <c r="J460" i="2" l="1"/>
  <c r="I460" i="2" s="1"/>
  <c r="H461" i="2" s="1"/>
  <c r="J461" i="2" l="1"/>
  <c r="I461" i="2" s="1"/>
  <c r="H462" i="2" s="1"/>
  <c r="J462" i="2" l="1"/>
  <c r="I462" i="2" s="1"/>
  <c r="H463" i="2" s="1"/>
  <c r="J463" i="2" l="1"/>
  <c r="I463" i="2" s="1"/>
  <c r="H464" i="2" s="1"/>
  <c r="J464" i="2" l="1"/>
  <c r="I464" i="2" s="1"/>
  <c r="H465" i="2" s="1"/>
  <c r="J465" i="2" l="1"/>
  <c r="I465" i="2" s="1"/>
  <c r="H466" i="2" s="1"/>
  <c r="J466" i="2" l="1"/>
  <c r="I466" i="2" s="1"/>
  <c r="H467" i="2" s="1"/>
  <c r="J467" i="2" l="1"/>
  <c r="I467" i="2" s="1"/>
  <c r="H468" i="2" s="1"/>
  <c r="J468" i="2" l="1"/>
  <c r="I468" i="2" s="1"/>
  <c r="H469" i="2" s="1"/>
  <c r="J469" i="2" l="1"/>
  <c r="I469" i="2" s="1"/>
  <c r="H470" i="2" s="1"/>
  <c r="J470" i="2" l="1"/>
  <c r="I470" i="2" s="1"/>
  <c r="H471" i="2" s="1"/>
  <c r="J471" i="2" l="1"/>
  <c r="I471" i="2" s="1"/>
  <c r="H472" i="2" s="1"/>
  <c r="J472" i="2" l="1"/>
  <c r="I472" i="2" s="1"/>
  <c r="H473" i="2" s="1"/>
  <c r="J473" i="2" l="1"/>
  <c r="I473" i="2" s="1"/>
  <c r="H474" i="2" s="1"/>
  <c r="J474" i="2" l="1"/>
  <c r="I474" i="2" s="1"/>
  <c r="H475" i="2" s="1"/>
  <c r="J475" i="2" l="1"/>
  <c r="I475" i="2" s="1"/>
  <c r="H476" i="2" s="1"/>
  <c r="J476" i="2" l="1"/>
  <c r="I476" i="2" s="1"/>
  <c r="H477" i="2" s="1"/>
  <c r="J477" i="2" l="1"/>
  <c r="I477" i="2" s="1"/>
  <c r="H478" i="2" s="1"/>
  <c r="J478" i="2" l="1"/>
  <c r="I478" i="2" s="1"/>
  <c r="H479" i="2" s="1"/>
  <c r="J479" i="2" l="1"/>
  <c r="I479" i="2" s="1"/>
  <c r="H480" i="2" s="1"/>
  <c r="J480" i="2" l="1"/>
  <c r="I480" i="2" s="1"/>
  <c r="H481" i="2" s="1"/>
  <c r="J481" i="2" l="1"/>
  <c r="I481" i="2" s="1"/>
  <c r="H482" i="2" s="1"/>
  <c r="J482" i="2" l="1"/>
  <c r="I482" i="2" s="1"/>
  <c r="H483" i="2" s="1"/>
  <c r="J483" i="2" l="1"/>
  <c r="I483" i="2" s="1"/>
  <c r="H484" i="2" s="1"/>
  <c r="J484" i="2" l="1"/>
  <c r="I484" i="2" s="1"/>
  <c r="H485" i="2" s="1"/>
  <c r="J485" i="2" l="1"/>
  <c r="I485" i="2" s="1"/>
  <c r="H486" i="2" s="1"/>
  <c r="J486" i="2" l="1"/>
  <c r="I486" i="2" s="1"/>
  <c r="H487" i="2" s="1"/>
  <c r="J487" i="2" l="1"/>
  <c r="I487" i="2" s="1"/>
  <c r="H488" i="2" s="1"/>
  <c r="J488" i="2" l="1"/>
  <c r="I488" i="2" s="1"/>
  <c r="H489" i="2" s="1"/>
  <c r="J489" i="2" l="1"/>
  <c r="I489" i="2" s="1"/>
  <c r="H490" i="2" s="1"/>
  <c r="J490" i="2" l="1"/>
  <c r="I490" i="2" s="1"/>
  <c r="H491" i="2" s="1"/>
  <c r="J491" i="2" l="1"/>
  <c r="I491" i="2" s="1"/>
  <c r="H492" i="2" s="1"/>
  <c r="J492" i="2" l="1"/>
  <c r="I492" i="2" s="1"/>
  <c r="H493" i="2" s="1"/>
  <c r="J493" i="2" l="1"/>
  <c r="I493" i="2" s="1"/>
  <c r="H494" i="2" s="1"/>
  <c r="J494" i="2" l="1"/>
  <c r="I494" i="2" s="1"/>
  <c r="H495" i="2" s="1"/>
  <c r="J495" i="2" l="1"/>
  <c r="I495" i="2" s="1"/>
  <c r="H496" i="2" s="1"/>
  <c r="J496" i="2" l="1"/>
  <c r="I496" i="2" s="1"/>
  <c r="H497" i="2" s="1"/>
  <c r="J497" i="2" l="1"/>
  <c r="I497" i="2" s="1"/>
  <c r="H498" i="2" s="1"/>
  <c r="J498" i="2" l="1"/>
  <c r="I498" i="2" s="1"/>
  <c r="H499" i="2" s="1"/>
  <c r="J499" i="2" l="1"/>
  <c r="I499" i="2" s="1"/>
  <c r="H500" i="2" s="1"/>
  <c r="J500" i="2" l="1"/>
  <c r="I500" i="2" s="1"/>
  <c r="H501" i="2" s="1"/>
  <c r="J501" i="2" l="1"/>
  <c r="I501" i="2" s="1"/>
  <c r="H502" i="2" s="1"/>
  <c r="J502" i="2" l="1"/>
  <c r="I502" i="2" s="1"/>
  <c r="H503" i="2" s="1"/>
  <c r="J503" i="2" l="1"/>
  <c r="I503" i="2" s="1"/>
  <c r="H504" i="2" s="1"/>
  <c r="J504" i="2" l="1"/>
  <c r="I504" i="2" s="1"/>
  <c r="H505" i="2" s="1"/>
  <c r="J505" i="2" l="1"/>
  <c r="I505" i="2" s="1"/>
  <c r="H506" i="2" s="1"/>
  <c r="J506" i="2" l="1"/>
  <c r="I506" i="2" s="1"/>
  <c r="H507" i="2" s="1"/>
  <c r="J507" i="2" l="1"/>
  <c r="I507" i="2" s="1"/>
  <c r="H508" i="2" s="1"/>
  <c r="J508" i="2" l="1"/>
  <c r="I508" i="2" s="1"/>
  <c r="H509" i="2" s="1"/>
  <c r="J509" i="2" l="1"/>
  <c r="I509" i="2" s="1"/>
  <c r="H510" i="2" s="1"/>
  <c r="J510" i="2" l="1"/>
  <c r="I510" i="2" s="1"/>
  <c r="H511" i="2" s="1"/>
  <c r="J511" i="2" l="1"/>
  <c r="I511" i="2" s="1"/>
  <c r="H512" i="2" s="1"/>
  <c r="J512" i="2" l="1"/>
  <c r="I512" i="2" s="1"/>
  <c r="H513" i="2" s="1"/>
  <c r="J513" i="2" l="1"/>
  <c r="I513" i="2" s="1"/>
  <c r="H514" i="2" s="1"/>
  <c r="J514" i="2" l="1"/>
  <c r="I514" i="2" s="1"/>
  <c r="H515" i="2" s="1"/>
  <c r="J515" i="2" l="1"/>
  <c r="I515" i="2" s="1"/>
  <c r="H516" i="2" s="1"/>
  <c r="J516" i="2" l="1"/>
  <c r="I516" i="2" s="1"/>
  <c r="H517" i="2" s="1"/>
  <c r="J517" i="2" l="1"/>
  <c r="I517" i="2" s="1"/>
  <c r="H518" i="2" s="1"/>
  <c r="J518" i="2" l="1"/>
  <c r="I518" i="2" s="1"/>
  <c r="H519" i="2" s="1"/>
  <c r="J519" i="2" l="1"/>
  <c r="I519" i="2" s="1"/>
  <c r="H520" i="2" s="1"/>
  <c r="J520" i="2" l="1"/>
  <c r="I520" i="2" s="1"/>
  <c r="H521" i="2" s="1"/>
  <c r="J521" i="2" l="1"/>
  <c r="I521" i="2" s="1"/>
  <c r="H522" i="2" s="1"/>
  <c r="J522" i="2" l="1"/>
  <c r="I522" i="2" s="1"/>
  <c r="H523" i="2" s="1"/>
  <c r="J523" i="2" l="1"/>
  <c r="I523" i="2" s="1"/>
  <c r="H524" i="2" s="1"/>
  <c r="J524" i="2" l="1"/>
  <c r="I524" i="2" s="1"/>
  <c r="H525" i="2" s="1"/>
  <c r="J525" i="2" l="1"/>
  <c r="I525" i="2" s="1"/>
  <c r="H526" i="2" s="1"/>
  <c r="J526" i="2" l="1"/>
  <c r="I526" i="2" s="1"/>
  <c r="H527" i="2" s="1"/>
  <c r="J527" i="2" l="1"/>
  <c r="I527" i="2" s="1"/>
  <c r="H528" i="2" s="1"/>
  <c r="J528" i="2" l="1"/>
  <c r="I528" i="2" s="1"/>
  <c r="H529" i="2" s="1"/>
  <c r="J529" i="2" l="1"/>
  <c r="I529" i="2" s="1"/>
  <c r="H530" i="2" s="1"/>
  <c r="J530" i="2" l="1"/>
  <c r="I530" i="2" s="1"/>
  <c r="H531" i="2" s="1"/>
  <c r="J531" i="2" l="1"/>
  <c r="I531" i="2" s="1"/>
  <c r="H532" i="2" s="1"/>
  <c r="J532" i="2" l="1"/>
  <c r="I532" i="2" s="1"/>
  <c r="H533" i="2" s="1"/>
  <c r="J533" i="2" l="1"/>
  <c r="I533" i="2" s="1"/>
  <c r="H534" i="2" s="1"/>
  <c r="J534" i="2" l="1"/>
  <c r="I534" i="2" s="1"/>
  <c r="H535" i="2" s="1"/>
  <c r="J535" i="2" l="1"/>
  <c r="I535" i="2" s="1"/>
  <c r="H536" i="2" s="1"/>
  <c r="J536" i="2" l="1"/>
  <c r="I536" i="2" s="1"/>
  <c r="H537" i="2" s="1"/>
  <c r="J537" i="2" l="1"/>
  <c r="I537" i="2" s="1"/>
  <c r="H538" i="2" s="1"/>
  <c r="J538" i="2" l="1"/>
  <c r="I538" i="2" s="1"/>
  <c r="H539" i="2" s="1"/>
  <c r="J539" i="2" l="1"/>
  <c r="I539" i="2" s="1"/>
  <c r="H540" i="2" s="1"/>
  <c r="J540" i="2" l="1"/>
  <c r="I540" i="2" s="1"/>
  <c r="H541" i="2" s="1"/>
  <c r="J541" i="2" l="1"/>
  <c r="I541" i="2" s="1"/>
  <c r="H542" i="2" s="1"/>
  <c r="J542" i="2" l="1"/>
  <c r="I542" i="2" s="1"/>
  <c r="H543" i="2" s="1"/>
  <c r="J543" i="2" l="1"/>
  <c r="I543" i="2" s="1"/>
  <c r="H544" i="2" s="1"/>
  <c r="J544" i="2" l="1"/>
  <c r="I544" i="2" s="1"/>
  <c r="H545" i="2" s="1"/>
  <c r="J545" i="2" l="1"/>
  <c r="I545" i="2" s="1"/>
  <c r="H546" i="2" s="1"/>
  <c r="J546" i="2" l="1"/>
  <c r="I546" i="2" s="1"/>
  <c r="H547" i="2" s="1"/>
  <c r="J547" i="2" l="1"/>
  <c r="I547" i="2" s="1"/>
  <c r="H548" i="2" s="1"/>
  <c r="J548" i="2" l="1"/>
  <c r="I548" i="2" s="1"/>
  <c r="H549" i="2" s="1"/>
  <c r="J549" i="2" l="1"/>
  <c r="I549" i="2" s="1"/>
  <c r="H550" i="2" s="1"/>
  <c r="J550" i="2" l="1"/>
  <c r="I550" i="2" s="1"/>
  <c r="H551" i="2" s="1"/>
  <c r="J551" i="2" l="1"/>
  <c r="I551" i="2" s="1"/>
  <c r="H552" i="2" s="1"/>
  <c r="J552" i="2" l="1"/>
  <c r="I552" i="2" s="1"/>
  <c r="H553" i="2" s="1"/>
  <c r="J553" i="2" l="1"/>
  <c r="I553" i="2" s="1"/>
  <c r="H554" i="2" s="1"/>
  <c r="J554" i="2" l="1"/>
  <c r="I554" i="2" s="1"/>
  <c r="H555" i="2" s="1"/>
  <c r="J555" i="2" l="1"/>
  <c r="I555" i="2" s="1"/>
  <c r="H556" i="2" s="1"/>
  <c r="J556" i="2" l="1"/>
  <c r="I556" i="2" s="1"/>
  <c r="H557" i="2" s="1"/>
  <c r="J557" i="2" l="1"/>
  <c r="I557" i="2" s="1"/>
  <c r="H558" i="2" s="1"/>
  <c r="J558" i="2" l="1"/>
  <c r="I558" i="2" s="1"/>
  <c r="H559" i="2" s="1"/>
  <c r="J559" i="2" l="1"/>
  <c r="I559" i="2" s="1"/>
  <c r="H560" i="2" s="1"/>
  <c r="J560" i="2" l="1"/>
  <c r="I560" i="2" s="1"/>
  <c r="H561" i="2" s="1"/>
  <c r="J561" i="2" l="1"/>
  <c r="I561" i="2" s="1"/>
  <c r="H562" i="2" s="1"/>
  <c r="J562" i="2" l="1"/>
  <c r="I562" i="2" s="1"/>
  <c r="H563" i="2" s="1"/>
  <c r="J563" i="2" l="1"/>
  <c r="I563" i="2" s="1"/>
  <c r="H564" i="2" s="1"/>
  <c r="J564" i="2" l="1"/>
  <c r="I564" i="2" s="1"/>
  <c r="H565" i="2" s="1"/>
  <c r="J565" i="2" l="1"/>
  <c r="I565" i="2" s="1"/>
  <c r="H566" i="2" s="1"/>
  <c r="J566" i="2" l="1"/>
  <c r="I566" i="2" s="1"/>
  <c r="H567" i="2" s="1"/>
  <c r="J567" i="2" l="1"/>
  <c r="I567" i="2" s="1"/>
  <c r="H568" i="2" s="1"/>
  <c r="J568" i="2" l="1"/>
  <c r="I568" i="2" s="1"/>
  <c r="H569" i="2" s="1"/>
  <c r="J569" i="2" l="1"/>
  <c r="I569" i="2" s="1"/>
  <c r="H570" i="2" s="1"/>
  <c r="J570" i="2" l="1"/>
  <c r="I570" i="2" s="1"/>
  <c r="H571" i="2" s="1"/>
  <c r="J571" i="2" l="1"/>
  <c r="I571" i="2" s="1"/>
  <c r="H572" i="2" s="1"/>
  <c r="J572" i="2" l="1"/>
  <c r="I572" i="2" s="1"/>
  <c r="H573" i="2" s="1"/>
  <c r="J573" i="2" l="1"/>
  <c r="I573" i="2" s="1"/>
  <c r="H574" i="2" s="1"/>
  <c r="J574" i="2" l="1"/>
  <c r="I574" i="2" s="1"/>
  <c r="H575" i="2" s="1"/>
  <c r="J575" i="2" l="1"/>
  <c r="I575" i="2" s="1"/>
  <c r="H576" i="2" s="1"/>
  <c r="J576" i="2" l="1"/>
  <c r="I576" i="2" s="1"/>
  <c r="H577" i="2" s="1"/>
  <c r="J577" i="2" l="1"/>
  <c r="I577" i="2" s="1"/>
  <c r="H578" i="2" s="1"/>
  <c r="J578" i="2" l="1"/>
  <c r="I578" i="2" s="1"/>
  <c r="H579" i="2" s="1"/>
  <c r="J579" i="2" l="1"/>
  <c r="I579" i="2" s="1"/>
  <c r="H580" i="2" s="1"/>
  <c r="J580" i="2" l="1"/>
  <c r="I580" i="2" s="1"/>
  <c r="H581" i="2" s="1"/>
  <c r="J581" i="2" l="1"/>
  <c r="I581" i="2" s="1"/>
  <c r="H582" i="2" s="1"/>
  <c r="J582" i="2" l="1"/>
  <c r="I582" i="2" s="1"/>
  <c r="H583" i="2" s="1"/>
  <c r="J583" i="2" l="1"/>
  <c r="I583" i="2" s="1"/>
  <c r="H584" i="2" s="1"/>
  <c r="J584" i="2" l="1"/>
  <c r="I584" i="2" s="1"/>
  <c r="H585" i="2" s="1"/>
  <c r="J585" i="2" l="1"/>
  <c r="I585" i="2" s="1"/>
  <c r="H586" i="2" s="1"/>
  <c r="J586" i="2" l="1"/>
  <c r="I586" i="2" s="1"/>
  <c r="H587" i="2" s="1"/>
  <c r="J587" i="2" l="1"/>
  <c r="I587" i="2" s="1"/>
  <c r="H588" i="2" s="1"/>
  <c r="J588" i="2" l="1"/>
  <c r="I588" i="2" s="1"/>
  <c r="H589" i="2" s="1"/>
  <c r="J589" i="2" l="1"/>
  <c r="I589" i="2" s="1"/>
  <c r="H590" i="2" s="1"/>
  <c r="J590" i="2" l="1"/>
  <c r="I590" i="2" s="1"/>
  <c r="H591" i="2" s="1"/>
  <c r="J591" i="2" l="1"/>
  <c r="I591" i="2" s="1"/>
  <c r="H592" i="2" s="1"/>
  <c r="J592" i="2" l="1"/>
  <c r="I592" i="2" s="1"/>
  <c r="H593" i="2" s="1"/>
  <c r="J593" i="2" l="1"/>
  <c r="I593" i="2" s="1"/>
  <c r="H594" i="2" s="1"/>
  <c r="J594" i="2" l="1"/>
  <c r="I594" i="2" s="1"/>
  <c r="H595" i="2" s="1"/>
  <c r="J595" i="2" l="1"/>
  <c r="I595" i="2" s="1"/>
  <c r="H596" i="2" s="1"/>
  <c r="J596" i="2" l="1"/>
  <c r="I596" i="2" s="1"/>
  <c r="H597" i="2" s="1"/>
  <c r="J597" i="2" l="1"/>
  <c r="I597" i="2" s="1"/>
  <c r="H598" i="2" s="1"/>
  <c r="J598" i="2" l="1"/>
  <c r="I598" i="2" s="1"/>
  <c r="H599" i="2" s="1"/>
  <c r="J599" i="2" l="1"/>
  <c r="I599" i="2" s="1"/>
  <c r="H600" i="2" s="1"/>
  <c r="J600" i="2" l="1"/>
  <c r="I600" i="2" s="1"/>
  <c r="H601" i="2" s="1"/>
  <c r="J601" i="2" l="1"/>
  <c r="I601" i="2" s="1"/>
  <c r="H602" i="2" s="1"/>
  <c r="J602" i="2" l="1"/>
  <c r="I602" i="2" s="1"/>
  <c r="H603" i="2" s="1"/>
  <c r="J603" i="2" l="1"/>
  <c r="I603" i="2" s="1"/>
  <c r="H604" i="2" s="1"/>
  <c r="J604" i="2" l="1"/>
  <c r="I604" i="2" s="1"/>
  <c r="H605" i="2" s="1"/>
  <c r="J605" i="2" l="1"/>
  <c r="I605" i="2" s="1"/>
  <c r="H606" i="2" s="1"/>
  <c r="J606" i="2" l="1"/>
  <c r="I606" i="2" s="1"/>
  <c r="H607" i="2" s="1"/>
  <c r="J607" i="2" l="1"/>
  <c r="I607" i="2" s="1"/>
  <c r="H608" i="2" s="1"/>
  <c r="J608" i="2" l="1"/>
  <c r="I608" i="2" s="1"/>
  <c r="H609" i="2" s="1"/>
  <c r="J609" i="2" l="1"/>
  <c r="I609" i="2" s="1"/>
  <c r="H610" i="2" s="1"/>
  <c r="J610" i="2" l="1"/>
  <c r="I610" i="2" s="1"/>
  <c r="H611" i="2" s="1"/>
  <c r="J611" i="2" l="1"/>
  <c r="I611" i="2" s="1"/>
  <c r="H612" i="2" s="1"/>
  <c r="J612" i="2" l="1"/>
  <c r="I612" i="2" s="1"/>
  <c r="H613" i="2" s="1"/>
  <c r="J613" i="2" l="1"/>
  <c r="I613" i="2" s="1"/>
  <c r="H614" i="2" s="1"/>
  <c r="J614" i="2" l="1"/>
  <c r="I614" i="2" s="1"/>
  <c r="H615" i="2" s="1"/>
  <c r="J615" i="2" l="1"/>
  <c r="I615" i="2" s="1"/>
  <c r="H616" i="2" s="1"/>
  <c r="J616" i="2" l="1"/>
  <c r="I616" i="2" s="1"/>
  <c r="H617" i="2" s="1"/>
  <c r="J617" i="2" l="1"/>
  <c r="I617" i="2" s="1"/>
  <c r="H618" i="2" s="1"/>
  <c r="J618" i="2" l="1"/>
  <c r="I618" i="2" s="1"/>
  <c r="H619" i="2" s="1"/>
  <c r="J619" i="2" l="1"/>
  <c r="I619" i="2" s="1"/>
  <c r="H620" i="2" s="1"/>
  <c r="J620" i="2" l="1"/>
  <c r="I620" i="2" s="1"/>
  <c r="H621" i="2" s="1"/>
  <c r="J621" i="2" l="1"/>
  <c r="I621" i="2" s="1"/>
  <c r="H622" i="2" s="1"/>
  <c r="J622" i="2" l="1"/>
  <c r="I622" i="2" s="1"/>
  <c r="H623" i="2" s="1"/>
  <c r="J623" i="2" l="1"/>
  <c r="I623" i="2" s="1"/>
  <c r="H624" i="2" s="1"/>
  <c r="J624" i="2" l="1"/>
  <c r="I624" i="2" s="1"/>
  <c r="H625" i="2" s="1"/>
  <c r="J625" i="2" l="1"/>
  <c r="I625" i="2" s="1"/>
  <c r="H626" i="2" s="1"/>
  <c r="J626" i="2" l="1"/>
  <c r="I626" i="2" s="1"/>
  <c r="H627" i="2" s="1"/>
  <c r="J627" i="2" l="1"/>
  <c r="I627" i="2" s="1"/>
  <c r="H628" i="2" s="1"/>
  <c r="J628" i="2" l="1"/>
  <c r="I628" i="2" s="1"/>
  <c r="H629" i="2" s="1"/>
  <c r="J629" i="2" l="1"/>
  <c r="I629" i="2" s="1"/>
  <c r="H630" i="2" s="1"/>
  <c r="J630" i="2" l="1"/>
  <c r="I630" i="2" s="1"/>
  <c r="H631" i="2" s="1"/>
  <c r="J631" i="2" l="1"/>
  <c r="I631" i="2" s="1"/>
  <c r="H632" i="2" s="1"/>
  <c r="J632" i="2" l="1"/>
  <c r="I632" i="2" s="1"/>
  <c r="H633" i="2" s="1"/>
  <c r="J633" i="2" l="1"/>
  <c r="I633" i="2" s="1"/>
  <c r="H634" i="2" s="1"/>
  <c r="J634" i="2" l="1"/>
  <c r="I634" i="2" s="1"/>
  <c r="H635" i="2" s="1"/>
  <c r="J635" i="2" l="1"/>
  <c r="I635" i="2" s="1"/>
  <c r="H636" i="2" s="1"/>
  <c r="J636" i="2" l="1"/>
  <c r="I636" i="2" s="1"/>
  <c r="H637" i="2" s="1"/>
  <c r="J637" i="2" l="1"/>
  <c r="I637" i="2" s="1"/>
  <c r="H638" i="2" s="1"/>
  <c r="J638" i="2" l="1"/>
  <c r="I638" i="2" s="1"/>
  <c r="H639" i="2" s="1"/>
  <c r="J639" i="2" l="1"/>
  <c r="I639" i="2" s="1"/>
  <c r="H640" i="2" s="1"/>
  <c r="J640" i="2" l="1"/>
  <c r="I640" i="2" s="1"/>
  <c r="H641" i="2" s="1"/>
  <c r="J641" i="2" l="1"/>
  <c r="I641" i="2" s="1"/>
  <c r="H642" i="2" s="1"/>
  <c r="J642" i="2" l="1"/>
  <c r="I642" i="2" s="1"/>
  <c r="H643" i="2" s="1"/>
  <c r="J643" i="2" l="1"/>
  <c r="I643" i="2" s="1"/>
  <c r="H644" i="2" s="1"/>
  <c r="J644" i="2" l="1"/>
  <c r="I644" i="2" s="1"/>
  <c r="H645" i="2" s="1"/>
  <c r="J645" i="2" l="1"/>
  <c r="I645" i="2" s="1"/>
  <c r="H646" i="2" s="1"/>
  <c r="J646" i="2" l="1"/>
  <c r="I646" i="2" s="1"/>
  <c r="H647" i="2" s="1"/>
  <c r="J647" i="2" l="1"/>
  <c r="I647" i="2" s="1"/>
  <c r="H648" i="2" s="1"/>
  <c r="J648" i="2" l="1"/>
  <c r="I648" i="2" s="1"/>
  <c r="H649" i="2" s="1"/>
  <c r="J649" i="2" l="1"/>
  <c r="I649" i="2" s="1"/>
  <c r="H650" i="2" s="1"/>
  <c r="J650" i="2" l="1"/>
  <c r="I650" i="2" s="1"/>
  <c r="H651" i="2" s="1"/>
  <c r="J651" i="2" l="1"/>
  <c r="I651" i="2" s="1"/>
  <c r="H652" i="2" s="1"/>
  <c r="J652" i="2" l="1"/>
  <c r="I652" i="2" s="1"/>
  <c r="H653" i="2" s="1"/>
  <c r="J653" i="2" l="1"/>
  <c r="I653" i="2" s="1"/>
  <c r="H654" i="2" s="1"/>
  <c r="J654" i="2" l="1"/>
  <c r="I654" i="2" s="1"/>
  <c r="H655" i="2" s="1"/>
  <c r="J655" i="2" l="1"/>
  <c r="I655" i="2" s="1"/>
  <c r="H656" i="2" s="1"/>
  <c r="J656" i="2" l="1"/>
  <c r="I656" i="2" s="1"/>
  <c r="H657" i="2" s="1"/>
  <c r="J657" i="2" l="1"/>
  <c r="I657" i="2" s="1"/>
  <c r="H658" i="2" s="1"/>
  <c r="J658" i="2" l="1"/>
  <c r="I658" i="2" s="1"/>
  <c r="H659" i="2" s="1"/>
  <c r="J659" i="2" l="1"/>
  <c r="I659" i="2" s="1"/>
  <c r="H660" i="2" s="1"/>
  <c r="J660" i="2" l="1"/>
  <c r="I660" i="2" s="1"/>
  <c r="H661" i="2" s="1"/>
  <c r="J661" i="2" l="1"/>
  <c r="I661" i="2" s="1"/>
  <c r="H662" i="2" s="1"/>
  <c r="J662" i="2" l="1"/>
  <c r="I662" i="2" s="1"/>
  <c r="H663" i="2" s="1"/>
  <c r="J663" i="2" l="1"/>
  <c r="I663" i="2" s="1"/>
  <c r="H664" i="2" s="1"/>
  <c r="J664" i="2" l="1"/>
  <c r="I664" i="2" s="1"/>
  <c r="H665" i="2" s="1"/>
  <c r="J665" i="2" l="1"/>
  <c r="I665" i="2" s="1"/>
  <c r="H666" i="2" s="1"/>
  <c r="J666" i="2" l="1"/>
  <c r="I666" i="2" s="1"/>
  <c r="H667" i="2" s="1"/>
  <c r="J667" i="2" l="1"/>
  <c r="I667" i="2" s="1"/>
  <c r="H668" i="2" s="1"/>
  <c r="J668" i="2" l="1"/>
  <c r="I668" i="2" s="1"/>
  <c r="H669" i="2" s="1"/>
  <c r="J669" i="2" l="1"/>
  <c r="I669" i="2" s="1"/>
  <c r="H670" i="2" s="1"/>
  <c r="J670" i="2" l="1"/>
  <c r="I670" i="2" s="1"/>
  <c r="H671" i="2" s="1"/>
  <c r="J671" i="2" l="1"/>
  <c r="I671" i="2" s="1"/>
  <c r="H672" i="2" s="1"/>
  <c r="J672" i="2" l="1"/>
  <c r="I672" i="2" s="1"/>
  <c r="H673" i="2" s="1"/>
  <c r="J673" i="2" l="1"/>
  <c r="I673" i="2" s="1"/>
  <c r="H674" i="2" s="1"/>
  <c r="J674" i="2" l="1"/>
  <c r="I674" i="2" s="1"/>
  <c r="H675" i="2" s="1"/>
  <c r="J675" i="2" l="1"/>
  <c r="I675" i="2" s="1"/>
  <c r="H676" i="2" s="1"/>
  <c r="J676" i="2" l="1"/>
  <c r="I676" i="2" s="1"/>
  <c r="H677" i="2" s="1"/>
  <c r="J677" i="2" l="1"/>
  <c r="I677" i="2" s="1"/>
  <c r="H678" i="2" s="1"/>
  <c r="J678" i="2" l="1"/>
  <c r="I678" i="2" s="1"/>
  <c r="H679" i="2" s="1"/>
  <c r="J679" i="2" l="1"/>
  <c r="I679" i="2" s="1"/>
  <c r="H680" i="2" s="1"/>
  <c r="J680" i="2" l="1"/>
  <c r="I680" i="2" s="1"/>
  <c r="H681" i="2" s="1"/>
  <c r="J681" i="2" l="1"/>
  <c r="I681" i="2" s="1"/>
  <c r="H682" i="2" s="1"/>
  <c r="J682" i="2" l="1"/>
  <c r="I682" i="2" s="1"/>
  <c r="H683" i="2" s="1"/>
  <c r="J683" i="2" l="1"/>
  <c r="I683" i="2" s="1"/>
  <c r="H684" i="2" s="1"/>
  <c r="J684" i="2" l="1"/>
  <c r="I684" i="2" s="1"/>
  <c r="H685" i="2" s="1"/>
  <c r="J685" i="2" l="1"/>
  <c r="I685" i="2" s="1"/>
  <c r="H686" i="2" s="1"/>
  <c r="J686" i="2" l="1"/>
  <c r="I686" i="2" s="1"/>
  <c r="H687" i="2" s="1"/>
  <c r="J687" i="2" l="1"/>
  <c r="I687" i="2" s="1"/>
  <c r="H688" i="2" s="1"/>
  <c r="J688" i="2" l="1"/>
  <c r="I688" i="2" s="1"/>
  <c r="H689" i="2" s="1"/>
  <c r="J689" i="2" l="1"/>
  <c r="I689" i="2" s="1"/>
  <c r="H690" i="2" s="1"/>
  <c r="J690" i="2" l="1"/>
  <c r="I690" i="2" s="1"/>
  <c r="H691" i="2" s="1"/>
  <c r="J691" i="2" l="1"/>
  <c r="I691" i="2" s="1"/>
  <c r="H692" i="2" s="1"/>
  <c r="J692" i="2" l="1"/>
  <c r="I692" i="2" s="1"/>
  <c r="H693" i="2" s="1"/>
  <c r="J693" i="2" l="1"/>
  <c r="I693" i="2" s="1"/>
  <c r="H694" i="2" s="1"/>
  <c r="J694" i="2" l="1"/>
  <c r="I694" i="2" s="1"/>
  <c r="H695" i="2" s="1"/>
  <c r="J695" i="2" l="1"/>
  <c r="I695" i="2" s="1"/>
  <c r="H696" i="2" s="1"/>
  <c r="J696" i="2" l="1"/>
  <c r="I696" i="2" s="1"/>
  <c r="H697" i="2" s="1"/>
  <c r="J697" i="2" l="1"/>
  <c r="I697" i="2" s="1"/>
  <c r="H698" i="2" s="1"/>
  <c r="J698" i="2" l="1"/>
  <c r="I698" i="2" s="1"/>
  <c r="H699" i="2" s="1"/>
  <c r="J699" i="2" l="1"/>
  <c r="I699" i="2" s="1"/>
  <c r="H700" i="2" s="1"/>
  <c r="J700" i="2" l="1"/>
  <c r="I700" i="2" s="1"/>
  <c r="H701" i="2" s="1"/>
  <c r="J701" i="2" l="1"/>
  <c r="I701" i="2" s="1"/>
  <c r="H702" i="2" s="1"/>
  <c r="J702" i="2" l="1"/>
  <c r="I702" i="2" s="1"/>
  <c r="H703" i="2" s="1"/>
  <c r="J703" i="2" l="1"/>
  <c r="I703" i="2" s="1"/>
  <c r="H704" i="2" s="1"/>
  <c r="J704" i="2" l="1"/>
  <c r="I704" i="2" s="1"/>
  <c r="H705" i="2" s="1"/>
  <c r="J705" i="2" l="1"/>
  <c r="I705" i="2" s="1"/>
  <c r="H706" i="2" s="1"/>
  <c r="J706" i="2" l="1"/>
  <c r="I706" i="2" s="1"/>
  <c r="H707" i="2" s="1"/>
  <c r="J707" i="2" l="1"/>
  <c r="I707" i="2" s="1"/>
  <c r="H708" i="2" s="1"/>
  <c r="J708" i="2" l="1"/>
  <c r="I708" i="2" s="1"/>
  <c r="H709" i="2" s="1"/>
  <c r="J709" i="2" l="1"/>
  <c r="I709" i="2" s="1"/>
  <c r="H710" i="2" s="1"/>
  <c r="J710" i="2" l="1"/>
  <c r="I710" i="2" s="1"/>
  <c r="H711" i="2" s="1"/>
  <c r="J711" i="2" l="1"/>
  <c r="I711" i="2" s="1"/>
  <c r="H712" i="2" s="1"/>
  <c r="J712" i="2" l="1"/>
  <c r="I712" i="2" s="1"/>
  <c r="H713" i="2" s="1"/>
  <c r="J713" i="2" l="1"/>
  <c r="I713" i="2" s="1"/>
  <c r="H714" i="2" s="1"/>
  <c r="J714" i="2" l="1"/>
  <c r="I714" i="2" s="1"/>
  <c r="H715" i="2" s="1"/>
  <c r="J715" i="2" l="1"/>
  <c r="I715" i="2" s="1"/>
  <c r="H716" i="2" s="1"/>
  <c r="J716" i="2" l="1"/>
  <c r="I716" i="2" s="1"/>
  <c r="H717" i="2" s="1"/>
  <c r="J717" i="2" l="1"/>
  <c r="I717" i="2" s="1"/>
  <c r="H718" i="2" s="1"/>
  <c r="J718" i="2" l="1"/>
  <c r="I718" i="2" s="1"/>
  <c r="H719" i="2" s="1"/>
  <c r="J719" i="2" l="1"/>
  <c r="I719" i="2" s="1"/>
  <c r="H720" i="2" s="1"/>
  <c r="J720" i="2" l="1"/>
  <c r="I720" i="2" s="1"/>
  <c r="H721" i="2" s="1"/>
  <c r="J721" i="2" l="1"/>
  <c r="I721" i="2" s="1"/>
  <c r="H722" i="2" s="1"/>
  <c r="J722" i="2" l="1"/>
  <c r="I722" i="2" s="1"/>
  <c r="H723" i="2" s="1"/>
  <c r="J723" i="2" l="1"/>
  <c r="I723" i="2" s="1"/>
  <c r="H724" i="2" s="1"/>
  <c r="J724" i="2" l="1"/>
  <c r="I724" i="2" s="1"/>
  <c r="H725" i="2" s="1"/>
  <c r="J725" i="2" l="1"/>
  <c r="I725" i="2" s="1"/>
  <c r="H726" i="2" s="1"/>
  <c r="J726" i="2" l="1"/>
  <c r="I726" i="2" s="1"/>
  <c r="H727" i="2" s="1"/>
  <c r="J727" i="2" l="1"/>
  <c r="I727" i="2" s="1"/>
  <c r="H728" i="2" s="1"/>
  <c r="J728" i="2" l="1"/>
  <c r="I728" i="2" s="1"/>
  <c r="H729" i="2" s="1"/>
  <c r="J729" i="2" l="1"/>
  <c r="I729" i="2" s="1"/>
  <c r="H730" i="2" s="1"/>
  <c r="J730" i="2" l="1"/>
  <c r="I730" i="2" s="1"/>
  <c r="H731" i="2" s="1"/>
  <c r="J731" i="2" l="1"/>
  <c r="I731" i="2" s="1"/>
  <c r="H732" i="2" s="1"/>
  <c r="J732" i="2" l="1"/>
  <c r="I732" i="2" s="1"/>
  <c r="H733" i="2" s="1"/>
  <c r="J733" i="2" l="1"/>
  <c r="I733" i="2" s="1"/>
  <c r="H734" i="2" s="1"/>
  <c r="J734" i="2" l="1"/>
  <c r="I734" i="2" s="1"/>
  <c r="H735" i="2" s="1"/>
  <c r="J735" i="2" l="1"/>
  <c r="I735" i="2" s="1"/>
  <c r="H736" i="2" s="1"/>
  <c r="J736" i="2" l="1"/>
  <c r="I736" i="2" s="1"/>
  <c r="H737" i="2" s="1"/>
  <c r="J737" i="2" l="1"/>
  <c r="I737" i="2" s="1"/>
  <c r="H738" i="2" s="1"/>
  <c r="J738" i="2" l="1"/>
  <c r="I738" i="2" s="1"/>
  <c r="H739" i="2" s="1"/>
  <c r="J739" i="2" l="1"/>
  <c r="I739" i="2" s="1"/>
  <c r="H740" i="2" s="1"/>
  <c r="J740" i="2" l="1"/>
  <c r="I740" i="2" s="1"/>
  <c r="H741" i="2" s="1"/>
  <c r="J741" i="2" l="1"/>
  <c r="I741" i="2" s="1"/>
  <c r="H742" i="2" s="1"/>
  <c r="J742" i="2" l="1"/>
  <c r="I742" i="2" s="1"/>
  <c r="H743" i="2" s="1"/>
  <c r="J743" i="2" l="1"/>
  <c r="I743" i="2" s="1"/>
  <c r="H744" i="2" s="1"/>
  <c r="J744" i="2" l="1"/>
  <c r="I744" i="2" s="1"/>
  <c r="H745" i="2" s="1"/>
  <c r="J745" i="2" l="1"/>
  <c r="I745" i="2" s="1"/>
  <c r="H746" i="2" s="1"/>
  <c r="J746" i="2" l="1"/>
  <c r="I746" i="2" s="1"/>
  <c r="H747" i="2" s="1"/>
  <c r="J747" i="2" l="1"/>
  <c r="I747" i="2" s="1"/>
  <c r="H748" i="2" s="1"/>
  <c r="J748" i="2" l="1"/>
  <c r="I748" i="2" s="1"/>
  <c r="H749" i="2" s="1"/>
  <c r="J749" i="2" l="1"/>
  <c r="I749" i="2" s="1"/>
  <c r="H750" i="2" s="1"/>
  <c r="J750" i="2" l="1"/>
  <c r="I750" i="2" s="1"/>
  <c r="H751" i="2" s="1"/>
  <c r="J751" i="2" l="1"/>
  <c r="I751" i="2" s="1"/>
  <c r="H752" i="2" s="1"/>
  <c r="J752" i="2" l="1"/>
  <c r="I752" i="2" s="1"/>
  <c r="H753" i="2" s="1"/>
  <c r="J753" i="2" l="1"/>
  <c r="I753" i="2" s="1"/>
  <c r="H754" i="2" s="1"/>
  <c r="J754" i="2" l="1"/>
  <c r="I754" i="2" s="1"/>
  <c r="H755" i="2" s="1"/>
  <c r="J755" i="2" l="1"/>
  <c r="I755" i="2" s="1"/>
  <c r="H756" i="2" s="1"/>
  <c r="J756" i="2" l="1"/>
  <c r="M5" i="2" s="1"/>
  <c r="I756" i="2" l="1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7ED7E8-D288-4599-A810-FDEFE553422F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E12AE2F5-9C58-4603-A02F-CF75970EE421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</connections>
</file>

<file path=xl/sharedStrings.xml><?xml version="1.0" encoding="utf-8"?>
<sst xmlns="http://schemas.openxmlformats.org/spreadsheetml/2006/main" count="775" uniqueCount="18">
  <si>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</si>
  <si>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</si>
  <si>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</si>
  <si>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</si>
  <si>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</si>
  <si>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</si>
  <si>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</si>
  <si>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</si>
  <si>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</si>
  <si>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</si>
  <si>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Czy był</t>
  </si>
  <si>
    <t>Nr dnia</t>
  </si>
  <si>
    <t>Czy roboczy</t>
  </si>
  <si>
    <t>Stan magazynu przed wysyłką</t>
  </si>
  <si>
    <t>Stan po wysyłce</t>
  </si>
  <si>
    <t>Ile przekazano</t>
  </si>
  <si>
    <t>Suma z Ile przekazano</t>
  </si>
  <si>
    <t>Dodatek: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</si>
</sst>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Arkusz5!$H$278:$H$281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Arkusz5!$I$278:$I$281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D-4AE0-ACCB-7B3AE3ABE7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274</xdr:row>
      <xdr:rowOff>90487</xdr:rowOff>
    </xdr:from>
    <xdr:to>
      <xdr:col>18</xdr:col>
      <xdr:colOff>476250</xdr:colOff>
      <xdr:row>288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6231EE-6D12-6E8F-2EE6-85AF0DB40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5008.049110300926" createdVersion="8" refreshedVersion="8" minRefreshableVersion="3" recordCount="755" xr:uid="{337400ED-1707-4D7D-92A3-BCD4DB7379F4}">
  <cacheSource type="worksheet">
    <worksheetSource name="soki"/>
  </cacheSource>
  <cacheFields count="10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/>
    </cacheField>
    <cacheField name="wielkosc_zamowienia" numFmtId="0">
      <sharedItems containsSemiMixedTypes="0" containsString="0" containsNumber="1" containsInteger="1" minValue="330" maxValue="9990"/>
    </cacheField>
    <cacheField name="Czy był" numFmtId="0">
      <sharedItems containsSemiMixedTypes="0" containsString="0" containsNumber="1" containsInteger="1" minValue="0" maxValue="1"/>
    </cacheField>
    <cacheField name="Nr dnia" numFmtId="0">
      <sharedItems containsSemiMixedTypes="0" containsString="0" containsNumber="1" containsInteger="1" minValue="1" maxValue="364"/>
    </cacheField>
    <cacheField name="Czy roboczy" numFmtId="0">
      <sharedItems containsSemiMixedTypes="0" containsString="0" containsNumber="1" containsInteger="1" minValue="0" maxValue="1"/>
    </cacheField>
    <cacheField name="Stan magazynu przed wysyłką" numFmtId="0">
      <sharedItems containsSemiMixedTypes="0" containsString="0" containsNumber="1" containsInteger="1" minValue="430" maxValue="55660"/>
    </cacheField>
    <cacheField name="Stan po wysyłce" numFmtId="0">
      <sharedItems containsSemiMixedTypes="0" containsString="0" containsNumber="1" containsInteger="1" minValue="80" maxValue="50660"/>
    </cacheField>
    <cacheField name="Ile przekazano" numFmtId="0">
      <sharedItems containsSemiMixedTypes="0" containsString="0" containsNumber="1" containsInteger="1" minValue="0" maxValue="9950" count="37">
        <n v="0"/>
        <n v="9770"/>
        <n v="9410"/>
        <n v="9310"/>
        <n v="8880"/>
        <n v="6470"/>
        <n v="8090"/>
        <n v="4060"/>
        <n v="8770"/>
        <n v="9740"/>
        <n v="9950"/>
        <n v="6790"/>
        <n v="7020"/>
        <n v="9400"/>
        <n v="6060"/>
        <n v="9420"/>
        <n v="7000"/>
        <n v="9010"/>
        <n v="7730"/>
        <n v="8020"/>
        <n v="3350"/>
        <n v="8110"/>
        <n v="5430"/>
        <n v="3660"/>
        <n v="5850"/>
        <n v="7490"/>
        <n v="9860"/>
        <n v="8160"/>
        <n v="9390"/>
        <n v="7920"/>
        <n v="9940"/>
        <n v="2830"/>
        <n v="5930"/>
        <n v="9750"/>
        <n v="5350"/>
        <n v="8590"/>
        <n v="98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s v="Ogrodzieniec"/>
    <n v="1290"/>
    <n v="1"/>
    <n v="1"/>
    <n v="0"/>
    <n v="35000"/>
    <n v="33710"/>
    <x v="0"/>
  </r>
  <r>
    <n v="2"/>
    <d v="2021-01-02T00:00:00"/>
    <s v="Przemysl"/>
    <n v="4420"/>
    <n v="0"/>
    <n v="1"/>
    <n v="0"/>
    <n v="33710"/>
    <n v="29290"/>
    <x v="0"/>
  </r>
  <r>
    <n v="3"/>
    <d v="2021-01-02T00:00:00"/>
    <s v="Gniezno"/>
    <n v="5190"/>
    <n v="0"/>
    <n v="1"/>
    <n v="0"/>
    <n v="29290"/>
    <n v="24100"/>
    <x v="0"/>
  </r>
  <r>
    <n v="4"/>
    <d v="2021-01-03T00:00:00"/>
    <s v="Malbork"/>
    <n v="950"/>
    <n v="0"/>
    <n v="2"/>
    <n v="0"/>
    <n v="29100"/>
    <n v="28150"/>
    <x v="0"/>
  </r>
  <r>
    <n v="5"/>
    <d v="2021-01-03T00:00:00"/>
    <s v="Gniezno"/>
    <n v="6000"/>
    <n v="0"/>
    <n v="2"/>
    <n v="0"/>
    <n v="28150"/>
    <n v="22150"/>
    <x v="0"/>
  </r>
  <r>
    <n v="6"/>
    <d v="2021-01-03T00:00:00"/>
    <s v="Przemysl"/>
    <n v="8530"/>
    <n v="0"/>
    <n v="2"/>
    <n v="0"/>
    <n v="22150"/>
    <n v="13620"/>
    <x v="0"/>
  </r>
  <r>
    <n v="7"/>
    <d v="2021-01-04T00:00:00"/>
    <s v="Malbork"/>
    <n v="1140"/>
    <n v="0"/>
    <n v="3"/>
    <n v="1"/>
    <n v="25620"/>
    <n v="24480"/>
    <x v="0"/>
  </r>
  <r>
    <n v="8"/>
    <d v="2021-01-04T00:00:00"/>
    <s v="Przemysl"/>
    <n v="2460"/>
    <n v="0"/>
    <n v="3"/>
    <n v="1"/>
    <n v="24480"/>
    <n v="22020"/>
    <x v="0"/>
  </r>
  <r>
    <n v="9"/>
    <d v="2021-01-05T00:00:00"/>
    <s v="Gniezno"/>
    <n v="7520"/>
    <n v="0"/>
    <n v="4"/>
    <n v="1"/>
    <n v="34020"/>
    <n v="26500"/>
    <x v="0"/>
  </r>
  <r>
    <n v="10"/>
    <d v="2021-01-05T00:00:00"/>
    <s v="Przemysl"/>
    <n v="7920"/>
    <n v="0"/>
    <n v="4"/>
    <n v="1"/>
    <n v="26500"/>
    <n v="18580"/>
    <x v="0"/>
  </r>
  <r>
    <n v="11"/>
    <d v="2021-01-05T00:00:00"/>
    <s v="Ogrodzieniec"/>
    <n v="1430"/>
    <n v="1"/>
    <n v="4"/>
    <n v="1"/>
    <n v="18580"/>
    <n v="17150"/>
    <x v="0"/>
  </r>
  <r>
    <n v="12"/>
    <d v="2021-01-06T00:00:00"/>
    <s v="Malbork"/>
    <n v="1500"/>
    <n v="0"/>
    <n v="5"/>
    <n v="1"/>
    <n v="29150"/>
    <n v="27650"/>
    <x v="0"/>
  </r>
  <r>
    <n v="13"/>
    <d v="2021-01-06T00:00:00"/>
    <s v="Ogrodzieniec"/>
    <n v="5540"/>
    <n v="1"/>
    <n v="5"/>
    <n v="1"/>
    <n v="27650"/>
    <n v="22110"/>
    <x v="0"/>
  </r>
  <r>
    <n v="14"/>
    <d v="2021-01-06T00:00:00"/>
    <s v="Gniezno"/>
    <n v="7340"/>
    <n v="0"/>
    <n v="5"/>
    <n v="1"/>
    <n v="22110"/>
    <n v="14770"/>
    <x v="0"/>
  </r>
  <r>
    <n v="15"/>
    <d v="2021-01-07T00:00:00"/>
    <s v="Przemysl"/>
    <n v="8170"/>
    <n v="0"/>
    <n v="6"/>
    <n v="1"/>
    <n v="26770"/>
    <n v="18600"/>
    <x v="0"/>
  </r>
  <r>
    <n v="16"/>
    <d v="2021-01-08T00:00:00"/>
    <s v="Ogrodzieniec"/>
    <n v="9410"/>
    <n v="1"/>
    <n v="7"/>
    <n v="1"/>
    <n v="30600"/>
    <n v="21190"/>
    <x v="0"/>
  </r>
  <r>
    <n v="17"/>
    <d v="2021-01-08T00:00:00"/>
    <s v="Malbork"/>
    <n v="4660"/>
    <n v="0"/>
    <n v="7"/>
    <n v="1"/>
    <n v="21190"/>
    <n v="16530"/>
    <x v="0"/>
  </r>
  <r>
    <n v="18"/>
    <d v="2021-01-09T00:00:00"/>
    <s v="Ogrodzieniec"/>
    <n v="2240"/>
    <n v="1"/>
    <n v="8"/>
    <n v="0"/>
    <n v="21530"/>
    <n v="19290"/>
    <x v="0"/>
  </r>
  <r>
    <n v="19"/>
    <d v="2021-01-09T00:00:00"/>
    <s v="Przemysl"/>
    <n v="6760"/>
    <n v="0"/>
    <n v="8"/>
    <n v="0"/>
    <n v="19290"/>
    <n v="12530"/>
    <x v="0"/>
  </r>
  <r>
    <n v="20"/>
    <d v="2021-01-10T00:00:00"/>
    <s v="Gniezno"/>
    <n v="7850"/>
    <n v="0"/>
    <n v="9"/>
    <n v="0"/>
    <n v="17530"/>
    <n v="9680"/>
    <x v="0"/>
  </r>
  <r>
    <n v="21"/>
    <d v="2021-01-11T00:00:00"/>
    <s v="Przemysl"/>
    <n v="5440"/>
    <n v="0"/>
    <n v="10"/>
    <n v="1"/>
    <n v="21680"/>
    <n v="16240"/>
    <x v="0"/>
  </r>
  <r>
    <n v="22"/>
    <d v="2021-01-11T00:00:00"/>
    <s v="Malbork"/>
    <n v="5230"/>
    <n v="0"/>
    <n v="10"/>
    <n v="1"/>
    <n v="16240"/>
    <n v="11010"/>
    <x v="0"/>
  </r>
  <r>
    <n v="23"/>
    <d v="2021-01-11T00:00:00"/>
    <s v="Ogrodzieniec"/>
    <n v="9750"/>
    <n v="1"/>
    <n v="10"/>
    <n v="1"/>
    <n v="11010"/>
    <n v="1260"/>
    <x v="0"/>
  </r>
  <r>
    <n v="24"/>
    <d v="2021-01-12T00:00:00"/>
    <s v="Gniezno"/>
    <n v="4800"/>
    <n v="0"/>
    <n v="11"/>
    <n v="1"/>
    <n v="13260"/>
    <n v="8460"/>
    <x v="0"/>
  </r>
  <r>
    <n v="25"/>
    <d v="2021-01-13T00:00:00"/>
    <s v="Malbork"/>
    <n v="8650"/>
    <n v="0"/>
    <n v="12"/>
    <n v="1"/>
    <n v="20460"/>
    <n v="11810"/>
    <x v="0"/>
  </r>
  <r>
    <n v="26"/>
    <d v="2021-01-14T00:00:00"/>
    <s v="Ogrodzieniec"/>
    <n v="2260"/>
    <n v="1"/>
    <n v="13"/>
    <n v="1"/>
    <n v="23810"/>
    <n v="21550"/>
    <x v="0"/>
  </r>
  <r>
    <n v="27"/>
    <d v="2021-01-14T00:00:00"/>
    <s v="Przemysl"/>
    <n v="5000"/>
    <n v="0"/>
    <n v="13"/>
    <n v="1"/>
    <n v="21550"/>
    <n v="16550"/>
    <x v="0"/>
  </r>
  <r>
    <n v="28"/>
    <d v="2021-01-14T00:00:00"/>
    <s v="Malbork"/>
    <n v="1650"/>
    <n v="0"/>
    <n v="13"/>
    <n v="1"/>
    <n v="16550"/>
    <n v="14900"/>
    <x v="0"/>
  </r>
  <r>
    <n v="29"/>
    <d v="2021-01-15T00:00:00"/>
    <s v="Malbork"/>
    <n v="7060"/>
    <n v="0"/>
    <n v="14"/>
    <n v="1"/>
    <n v="26900"/>
    <n v="19840"/>
    <x v="0"/>
  </r>
  <r>
    <n v="30"/>
    <d v="2021-01-15T00:00:00"/>
    <s v="Ogrodzieniec"/>
    <n v="3260"/>
    <n v="1"/>
    <n v="14"/>
    <n v="1"/>
    <n v="19840"/>
    <n v="16580"/>
    <x v="0"/>
  </r>
  <r>
    <n v="31"/>
    <d v="2021-01-15T00:00:00"/>
    <s v="Gniezno"/>
    <n v="5760"/>
    <n v="0"/>
    <n v="14"/>
    <n v="1"/>
    <n v="16580"/>
    <n v="10820"/>
    <x v="0"/>
  </r>
  <r>
    <n v="32"/>
    <d v="2021-01-16T00:00:00"/>
    <s v="Przemysl"/>
    <n v="1990"/>
    <n v="0"/>
    <n v="15"/>
    <n v="0"/>
    <n v="15820"/>
    <n v="13830"/>
    <x v="0"/>
  </r>
  <r>
    <n v="33"/>
    <d v="2021-01-17T00:00:00"/>
    <s v="Malbork"/>
    <n v="5240"/>
    <n v="0"/>
    <n v="16"/>
    <n v="0"/>
    <n v="18830"/>
    <n v="13590"/>
    <x v="0"/>
  </r>
  <r>
    <n v="34"/>
    <d v="2021-01-17T00:00:00"/>
    <s v="Przemysl"/>
    <n v="2720"/>
    <n v="0"/>
    <n v="16"/>
    <n v="0"/>
    <n v="13590"/>
    <n v="10870"/>
    <x v="0"/>
  </r>
  <r>
    <n v="35"/>
    <d v="2021-01-17T00:00:00"/>
    <s v="Gniezno"/>
    <n v="3220"/>
    <n v="0"/>
    <n v="16"/>
    <n v="0"/>
    <n v="10870"/>
    <n v="7650"/>
    <x v="0"/>
  </r>
  <r>
    <n v="36"/>
    <d v="2021-01-17T00:00:00"/>
    <s v="Ogrodzieniec"/>
    <n v="3140"/>
    <n v="1"/>
    <n v="16"/>
    <n v="0"/>
    <n v="7650"/>
    <n v="4510"/>
    <x v="0"/>
  </r>
  <r>
    <n v="37"/>
    <d v="2021-01-18T00:00:00"/>
    <s v="Malbork"/>
    <n v="4150"/>
    <n v="0"/>
    <n v="17"/>
    <n v="1"/>
    <n v="16510"/>
    <n v="12360"/>
    <x v="0"/>
  </r>
  <r>
    <n v="38"/>
    <d v="2021-01-19T00:00:00"/>
    <s v="Malbork"/>
    <n v="3870"/>
    <n v="0"/>
    <n v="18"/>
    <n v="1"/>
    <n v="24360"/>
    <n v="20490"/>
    <x v="0"/>
  </r>
  <r>
    <n v="39"/>
    <d v="2021-01-19T00:00:00"/>
    <s v="Ogrodzieniec"/>
    <n v="1170"/>
    <n v="1"/>
    <n v="18"/>
    <n v="1"/>
    <n v="20490"/>
    <n v="19320"/>
    <x v="0"/>
  </r>
  <r>
    <n v="40"/>
    <d v="2021-01-20T00:00:00"/>
    <s v="Ogrodzieniec"/>
    <n v="2350"/>
    <n v="1"/>
    <n v="19"/>
    <n v="1"/>
    <n v="31320"/>
    <n v="28970"/>
    <x v="0"/>
  </r>
  <r>
    <n v="41"/>
    <d v="2021-01-20T00:00:00"/>
    <s v="Malbork"/>
    <n v="7700"/>
    <n v="0"/>
    <n v="19"/>
    <n v="1"/>
    <n v="28970"/>
    <n v="21270"/>
    <x v="0"/>
  </r>
  <r>
    <n v="42"/>
    <d v="2021-01-21T00:00:00"/>
    <s v="Gniezno"/>
    <n v="3210"/>
    <n v="0"/>
    <n v="20"/>
    <n v="1"/>
    <n v="33270"/>
    <n v="30060"/>
    <x v="0"/>
  </r>
  <r>
    <n v="43"/>
    <d v="2021-01-21T00:00:00"/>
    <s v="Malbork"/>
    <n v="1060"/>
    <n v="0"/>
    <n v="20"/>
    <n v="1"/>
    <n v="30060"/>
    <n v="29000"/>
    <x v="0"/>
  </r>
  <r>
    <n v="44"/>
    <d v="2021-01-22T00:00:00"/>
    <s v="Gniezno"/>
    <n v="2300"/>
    <n v="0"/>
    <n v="21"/>
    <n v="1"/>
    <n v="41000"/>
    <n v="38700"/>
    <x v="0"/>
  </r>
  <r>
    <n v="45"/>
    <d v="2021-01-22T00:00:00"/>
    <s v="Malbork"/>
    <n v="7840"/>
    <n v="0"/>
    <n v="21"/>
    <n v="1"/>
    <n v="38700"/>
    <n v="30860"/>
    <x v="0"/>
  </r>
  <r>
    <n v="46"/>
    <d v="2021-01-23T00:00:00"/>
    <s v="Ogrodzieniec"/>
    <n v="2870"/>
    <n v="1"/>
    <n v="22"/>
    <n v="0"/>
    <n v="35860"/>
    <n v="32990"/>
    <x v="0"/>
  </r>
  <r>
    <n v="47"/>
    <d v="2021-01-24T00:00:00"/>
    <s v="Ogrodzieniec"/>
    <n v="8690"/>
    <n v="1"/>
    <n v="23"/>
    <n v="0"/>
    <n v="37990"/>
    <n v="29300"/>
    <x v="0"/>
  </r>
  <r>
    <n v="48"/>
    <d v="2021-01-25T00:00:00"/>
    <s v="Gniezno"/>
    <n v="6450"/>
    <n v="0"/>
    <n v="24"/>
    <n v="1"/>
    <n v="41300"/>
    <n v="34850"/>
    <x v="0"/>
  </r>
  <r>
    <n v="49"/>
    <d v="2021-01-26T00:00:00"/>
    <s v="Malbork"/>
    <n v="3050"/>
    <n v="0"/>
    <n v="25"/>
    <n v="1"/>
    <n v="46850"/>
    <n v="43800"/>
    <x v="0"/>
  </r>
  <r>
    <n v="50"/>
    <d v="2021-01-26T00:00:00"/>
    <s v="Przemysl"/>
    <n v="7170"/>
    <n v="0"/>
    <n v="25"/>
    <n v="1"/>
    <n v="43800"/>
    <n v="36630"/>
    <x v="0"/>
  </r>
  <r>
    <n v="51"/>
    <d v="2021-01-26T00:00:00"/>
    <s v="Gniezno"/>
    <n v="1970"/>
    <n v="0"/>
    <n v="25"/>
    <n v="1"/>
    <n v="36630"/>
    <n v="34660"/>
    <x v="0"/>
  </r>
  <r>
    <n v="52"/>
    <d v="2021-01-27T00:00:00"/>
    <s v="Gniezno"/>
    <n v="3670"/>
    <n v="0"/>
    <n v="26"/>
    <n v="1"/>
    <n v="46660"/>
    <n v="42990"/>
    <x v="0"/>
  </r>
  <r>
    <n v="53"/>
    <d v="2021-01-27T00:00:00"/>
    <s v="Ogrodzieniec"/>
    <n v="7870"/>
    <n v="1"/>
    <n v="26"/>
    <n v="1"/>
    <n v="42990"/>
    <n v="35120"/>
    <x v="0"/>
  </r>
  <r>
    <n v="54"/>
    <d v="2021-01-28T00:00:00"/>
    <s v="Przemysl"/>
    <n v="7930"/>
    <n v="0"/>
    <n v="27"/>
    <n v="1"/>
    <n v="47120"/>
    <n v="39190"/>
    <x v="0"/>
  </r>
  <r>
    <n v="55"/>
    <d v="2021-01-28T00:00:00"/>
    <s v="Ogrodzieniec"/>
    <n v="1940"/>
    <n v="1"/>
    <n v="27"/>
    <n v="1"/>
    <n v="39190"/>
    <n v="37250"/>
    <x v="0"/>
  </r>
  <r>
    <n v="56"/>
    <d v="2021-01-28T00:00:00"/>
    <s v="Malbork"/>
    <n v="2340"/>
    <n v="0"/>
    <n v="27"/>
    <n v="1"/>
    <n v="37250"/>
    <n v="34910"/>
    <x v="0"/>
  </r>
  <r>
    <n v="57"/>
    <d v="2021-01-29T00:00:00"/>
    <s v="Malbork"/>
    <n v="8710"/>
    <n v="0"/>
    <n v="28"/>
    <n v="1"/>
    <n v="46910"/>
    <n v="38200"/>
    <x v="0"/>
  </r>
  <r>
    <n v="58"/>
    <d v="2021-01-29T00:00:00"/>
    <s v="Gniezno"/>
    <n v="1360"/>
    <n v="0"/>
    <n v="28"/>
    <n v="1"/>
    <n v="38200"/>
    <n v="36840"/>
    <x v="0"/>
  </r>
  <r>
    <n v="59"/>
    <d v="2021-01-30T00:00:00"/>
    <s v="Przemysl"/>
    <n v="6820"/>
    <n v="0"/>
    <n v="29"/>
    <n v="0"/>
    <n v="41840"/>
    <n v="35020"/>
    <x v="0"/>
  </r>
  <r>
    <n v="60"/>
    <d v="2021-01-30T00:00:00"/>
    <s v="Malbork"/>
    <n v="9020"/>
    <n v="0"/>
    <n v="29"/>
    <n v="0"/>
    <n v="35020"/>
    <n v="26000"/>
    <x v="0"/>
  </r>
  <r>
    <n v="61"/>
    <d v="2021-01-31T00:00:00"/>
    <s v="Ogrodzieniec"/>
    <n v="6900"/>
    <n v="1"/>
    <n v="30"/>
    <n v="0"/>
    <n v="31000"/>
    <n v="24100"/>
    <x v="0"/>
  </r>
  <r>
    <n v="62"/>
    <d v="2021-01-31T00:00:00"/>
    <s v="Przemysl"/>
    <n v="9230"/>
    <n v="0"/>
    <n v="30"/>
    <n v="0"/>
    <n v="24100"/>
    <n v="14870"/>
    <x v="0"/>
  </r>
  <r>
    <n v="63"/>
    <d v="2021-01-31T00:00:00"/>
    <s v="Malbork"/>
    <n v="790"/>
    <n v="0"/>
    <n v="30"/>
    <n v="0"/>
    <n v="14870"/>
    <n v="14080"/>
    <x v="0"/>
  </r>
  <r>
    <n v="64"/>
    <d v="2021-02-01T00:00:00"/>
    <s v="Malbork"/>
    <n v="7820"/>
    <n v="0"/>
    <n v="31"/>
    <n v="1"/>
    <n v="26080"/>
    <n v="18260"/>
    <x v="0"/>
  </r>
  <r>
    <n v="65"/>
    <d v="2021-02-01T00:00:00"/>
    <s v="Gniezno"/>
    <n v="2100"/>
    <n v="0"/>
    <n v="31"/>
    <n v="1"/>
    <n v="18260"/>
    <n v="16160"/>
    <x v="0"/>
  </r>
  <r>
    <n v="66"/>
    <d v="2021-02-01T00:00:00"/>
    <s v="Ogrodzieniec"/>
    <n v="6960"/>
    <n v="1"/>
    <n v="31"/>
    <n v="1"/>
    <n v="16160"/>
    <n v="9200"/>
    <x v="0"/>
  </r>
  <r>
    <n v="67"/>
    <d v="2021-02-02T00:00:00"/>
    <s v="Przemysl"/>
    <n v="2630"/>
    <n v="0"/>
    <n v="32"/>
    <n v="1"/>
    <n v="21200"/>
    <n v="18570"/>
    <x v="0"/>
  </r>
  <r>
    <n v="68"/>
    <d v="2021-02-03T00:00:00"/>
    <s v="Gniezno"/>
    <n v="9250"/>
    <n v="0"/>
    <n v="33"/>
    <n v="1"/>
    <n v="30570"/>
    <n v="21320"/>
    <x v="0"/>
  </r>
  <r>
    <n v="69"/>
    <d v="2021-02-03T00:00:00"/>
    <s v="Przemysl"/>
    <n v="6540"/>
    <n v="0"/>
    <n v="33"/>
    <n v="1"/>
    <n v="21320"/>
    <n v="14780"/>
    <x v="0"/>
  </r>
  <r>
    <n v="70"/>
    <d v="2021-02-04T00:00:00"/>
    <s v="Malbork"/>
    <n v="8470"/>
    <n v="0"/>
    <n v="34"/>
    <n v="1"/>
    <n v="26780"/>
    <n v="18310"/>
    <x v="0"/>
  </r>
  <r>
    <n v="71"/>
    <d v="2021-02-04T00:00:00"/>
    <s v="Ogrodzieniec"/>
    <n v="7770"/>
    <n v="1"/>
    <n v="34"/>
    <n v="1"/>
    <n v="18310"/>
    <n v="10540"/>
    <x v="0"/>
  </r>
  <r>
    <n v="72"/>
    <d v="2021-02-04T00:00:00"/>
    <s v="Przemysl"/>
    <n v="6270"/>
    <n v="0"/>
    <n v="34"/>
    <n v="1"/>
    <n v="10540"/>
    <n v="4270"/>
    <x v="0"/>
  </r>
  <r>
    <n v="73"/>
    <d v="2021-02-05T00:00:00"/>
    <s v="Gniezno"/>
    <n v="1480"/>
    <n v="0"/>
    <n v="35"/>
    <n v="1"/>
    <n v="16270"/>
    <n v="14790"/>
    <x v="0"/>
  </r>
  <r>
    <n v="74"/>
    <d v="2021-02-06T00:00:00"/>
    <s v="Ogrodzieniec"/>
    <n v="1820"/>
    <n v="1"/>
    <n v="36"/>
    <n v="0"/>
    <n v="19790"/>
    <n v="17970"/>
    <x v="0"/>
  </r>
  <r>
    <n v="75"/>
    <d v="2021-02-06T00:00:00"/>
    <s v="Przemysl"/>
    <n v="6460"/>
    <n v="0"/>
    <n v="36"/>
    <n v="0"/>
    <n v="17970"/>
    <n v="11510"/>
    <x v="0"/>
  </r>
  <r>
    <n v="76"/>
    <d v="2021-02-07T00:00:00"/>
    <s v="Ogrodzieniec"/>
    <n v="5920"/>
    <n v="1"/>
    <n v="37"/>
    <n v="0"/>
    <n v="16510"/>
    <n v="10590"/>
    <x v="0"/>
  </r>
  <r>
    <n v="77"/>
    <d v="2021-02-07T00:00:00"/>
    <s v="Malbork"/>
    <n v="8900"/>
    <n v="0"/>
    <n v="37"/>
    <n v="0"/>
    <n v="10590"/>
    <n v="1690"/>
    <x v="0"/>
  </r>
  <r>
    <n v="78"/>
    <d v="2021-02-08T00:00:00"/>
    <s v="Malbork"/>
    <n v="7370"/>
    <n v="0"/>
    <n v="38"/>
    <n v="1"/>
    <n v="13690"/>
    <n v="6320"/>
    <x v="0"/>
  </r>
  <r>
    <n v="79"/>
    <d v="2021-02-08T00:00:00"/>
    <s v="Ogrodzieniec"/>
    <n v="1970"/>
    <n v="1"/>
    <n v="38"/>
    <n v="1"/>
    <n v="6320"/>
    <n v="4350"/>
    <x v="0"/>
  </r>
  <r>
    <n v="80"/>
    <d v="2021-02-09T00:00:00"/>
    <s v="Malbork"/>
    <n v="7030"/>
    <n v="0"/>
    <n v="39"/>
    <n v="1"/>
    <n v="16350"/>
    <n v="9320"/>
    <x v="0"/>
  </r>
  <r>
    <n v="81"/>
    <d v="2021-02-10T00:00:00"/>
    <s v="Malbork"/>
    <n v="1000"/>
    <n v="0"/>
    <n v="40"/>
    <n v="1"/>
    <n v="21320"/>
    <n v="20320"/>
    <x v="0"/>
  </r>
  <r>
    <n v="82"/>
    <d v="2021-02-10T00:00:00"/>
    <s v="Ogrodzieniec"/>
    <n v="2620"/>
    <n v="1"/>
    <n v="40"/>
    <n v="1"/>
    <n v="20320"/>
    <n v="17700"/>
    <x v="0"/>
  </r>
  <r>
    <n v="83"/>
    <d v="2021-02-11T00:00:00"/>
    <s v="Malbork"/>
    <n v="9440"/>
    <n v="0"/>
    <n v="41"/>
    <n v="1"/>
    <n v="29700"/>
    <n v="20260"/>
    <x v="0"/>
  </r>
  <r>
    <n v="84"/>
    <d v="2021-02-11T00:00:00"/>
    <s v="Przemysl"/>
    <n v="8020"/>
    <n v="0"/>
    <n v="41"/>
    <n v="1"/>
    <n v="20260"/>
    <n v="12240"/>
    <x v="0"/>
  </r>
  <r>
    <n v="85"/>
    <d v="2021-02-11T00:00:00"/>
    <s v="Gniezno"/>
    <n v="5820"/>
    <n v="0"/>
    <n v="41"/>
    <n v="1"/>
    <n v="12240"/>
    <n v="6420"/>
    <x v="0"/>
  </r>
  <r>
    <n v="86"/>
    <d v="2021-02-12T00:00:00"/>
    <s v="Malbork"/>
    <n v="4850"/>
    <n v="0"/>
    <n v="42"/>
    <n v="1"/>
    <n v="18420"/>
    <n v="13570"/>
    <x v="0"/>
  </r>
  <r>
    <n v="87"/>
    <d v="2021-02-12T00:00:00"/>
    <s v="Przemysl"/>
    <n v="4910"/>
    <n v="0"/>
    <n v="42"/>
    <n v="1"/>
    <n v="13570"/>
    <n v="8660"/>
    <x v="0"/>
  </r>
  <r>
    <n v="88"/>
    <d v="2021-02-13T00:00:00"/>
    <s v="Przemysl"/>
    <n v="5690"/>
    <n v="0"/>
    <n v="43"/>
    <n v="0"/>
    <n v="13660"/>
    <n v="7970"/>
    <x v="0"/>
  </r>
  <r>
    <n v="89"/>
    <d v="2021-02-13T00:00:00"/>
    <s v="Ogrodzieniec"/>
    <n v="1870"/>
    <n v="1"/>
    <n v="43"/>
    <n v="0"/>
    <n v="7970"/>
    <n v="6100"/>
    <x v="0"/>
  </r>
  <r>
    <n v="90"/>
    <d v="2021-02-14T00:00:00"/>
    <s v="Przemysl"/>
    <n v="1800"/>
    <n v="0"/>
    <n v="44"/>
    <n v="0"/>
    <n v="11100"/>
    <n v="9300"/>
    <x v="0"/>
  </r>
  <r>
    <n v="91"/>
    <d v="2021-02-14T00:00:00"/>
    <s v="Gniezno"/>
    <n v="4150"/>
    <n v="0"/>
    <n v="44"/>
    <n v="0"/>
    <n v="9300"/>
    <n v="5150"/>
    <x v="0"/>
  </r>
  <r>
    <n v="92"/>
    <d v="2021-02-15T00:00:00"/>
    <s v="Ogrodzieniec"/>
    <n v="3780"/>
    <n v="1"/>
    <n v="45"/>
    <n v="1"/>
    <n v="17150"/>
    <n v="13370"/>
    <x v="0"/>
  </r>
  <r>
    <n v="93"/>
    <d v="2021-02-16T00:00:00"/>
    <s v="Malbork"/>
    <n v="3330"/>
    <n v="0"/>
    <n v="46"/>
    <n v="1"/>
    <n v="25370"/>
    <n v="22040"/>
    <x v="0"/>
  </r>
  <r>
    <n v="94"/>
    <d v="2021-02-16T00:00:00"/>
    <s v="Ogrodzieniec"/>
    <n v="1570"/>
    <n v="1"/>
    <n v="46"/>
    <n v="1"/>
    <n v="22040"/>
    <n v="20470"/>
    <x v="0"/>
  </r>
  <r>
    <n v="95"/>
    <d v="2021-02-16T00:00:00"/>
    <s v="Gniezno"/>
    <n v="1590"/>
    <n v="0"/>
    <n v="46"/>
    <n v="1"/>
    <n v="20470"/>
    <n v="18880"/>
    <x v="0"/>
  </r>
  <r>
    <n v="96"/>
    <d v="2021-02-17T00:00:00"/>
    <s v="Przemysl"/>
    <n v="7240"/>
    <n v="0"/>
    <n v="47"/>
    <n v="1"/>
    <n v="30880"/>
    <n v="23640"/>
    <x v="0"/>
  </r>
  <r>
    <n v="97"/>
    <d v="2021-02-17T00:00:00"/>
    <s v="Ogrodzieniec"/>
    <n v="9690"/>
    <n v="1"/>
    <n v="47"/>
    <n v="1"/>
    <n v="23640"/>
    <n v="13950"/>
    <x v="0"/>
  </r>
  <r>
    <n v="98"/>
    <d v="2021-02-17T00:00:00"/>
    <s v="Malbork"/>
    <n v="5600"/>
    <n v="0"/>
    <n v="47"/>
    <n v="1"/>
    <n v="13950"/>
    <n v="8350"/>
    <x v="0"/>
  </r>
  <r>
    <n v="99"/>
    <d v="2021-02-18T00:00:00"/>
    <s v="Przemysl"/>
    <n v="1740"/>
    <n v="0"/>
    <n v="48"/>
    <n v="1"/>
    <n v="20350"/>
    <n v="18610"/>
    <x v="0"/>
  </r>
  <r>
    <n v="100"/>
    <d v="2021-02-19T00:00:00"/>
    <s v="Przemysl"/>
    <n v="5430"/>
    <n v="0"/>
    <n v="49"/>
    <n v="1"/>
    <n v="30610"/>
    <n v="25180"/>
    <x v="0"/>
  </r>
  <r>
    <n v="101"/>
    <d v="2021-02-20T00:00:00"/>
    <s v="Malbork"/>
    <n v="8190"/>
    <n v="0"/>
    <n v="50"/>
    <n v="0"/>
    <n v="30180"/>
    <n v="21990"/>
    <x v="0"/>
  </r>
  <r>
    <n v="102"/>
    <d v="2021-02-20T00:00:00"/>
    <s v="Przemysl"/>
    <n v="1470"/>
    <n v="0"/>
    <n v="50"/>
    <n v="0"/>
    <n v="21990"/>
    <n v="20520"/>
    <x v="0"/>
  </r>
  <r>
    <n v="103"/>
    <d v="2021-02-21T00:00:00"/>
    <s v="Gniezno"/>
    <n v="1620"/>
    <n v="0"/>
    <n v="51"/>
    <n v="0"/>
    <n v="25520"/>
    <n v="23900"/>
    <x v="0"/>
  </r>
  <r>
    <n v="104"/>
    <d v="2021-02-21T00:00:00"/>
    <s v="Ogrodzieniec"/>
    <n v="6700"/>
    <n v="1"/>
    <n v="51"/>
    <n v="0"/>
    <n v="23900"/>
    <n v="17200"/>
    <x v="0"/>
  </r>
  <r>
    <n v="105"/>
    <d v="2021-02-22T00:00:00"/>
    <s v="Ogrodzieniec"/>
    <n v="5570"/>
    <n v="1"/>
    <n v="52"/>
    <n v="1"/>
    <n v="29200"/>
    <n v="23630"/>
    <x v="0"/>
  </r>
  <r>
    <n v="106"/>
    <d v="2021-02-22T00:00:00"/>
    <s v="Malbork"/>
    <n v="4070"/>
    <n v="0"/>
    <n v="52"/>
    <n v="1"/>
    <n v="23630"/>
    <n v="19560"/>
    <x v="0"/>
  </r>
  <r>
    <n v="107"/>
    <d v="2021-02-22T00:00:00"/>
    <s v="Gniezno"/>
    <n v="6500"/>
    <n v="0"/>
    <n v="52"/>
    <n v="1"/>
    <n v="19560"/>
    <n v="13060"/>
    <x v="0"/>
  </r>
  <r>
    <n v="108"/>
    <d v="2021-02-23T00:00:00"/>
    <s v="Gniezno"/>
    <n v="6050"/>
    <n v="0"/>
    <n v="53"/>
    <n v="1"/>
    <n v="25060"/>
    <n v="19010"/>
    <x v="0"/>
  </r>
  <r>
    <n v="109"/>
    <d v="2021-02-23T00:00:00"/>
    <s v="Przemysl"/>
    <n v="6880"/>
    <n v="0"/>
    <n v="53"/>
    <n v="1"/>
    <n v="19010"/>
    <n v="12130"/>
    <x v="0"/>
  </r>
  <r>
    <n v="110"/>
    <d v="2021-02-24T00:00:00"/>
    <s v="Przemysl"/>
    <n v="3790"/>
    <n v="0"/>
    <n v="54"/>
    <n v="1"/>
    <n v="24130"/>
    <n v="20340"/>
    <x v="0"/>
  </r>
  <r>
    <n v="111"/>
    <d v="2021-02-25T00:00:00"/>
    <s v="Przemysl"/>
    <n v="4560"/>
    <n v="0"/>
    <n v="55"/>
    <n v="1"/>
    <n v="32340"/>
    <n v="27780"/>
    <x v="0"/>
  </r>
  <r>
    <n v="112"/>
    <d v="2021-02-25T00:00:00"/>
    <s v="Gniezno"/>
    <n v="3910"/>
    <n v="0"/>
    <n v="55"/>
    <n v="1"/>
    <n v="27780"/>
    <n v="23870"/>
    <x v="0"/>
  </r>
  <r>
    <n v="113"/>
    <d v="2021-02-25T00:00:00"/>
    <s v="Ogrodzieniec"/>
    <n v="5060"/>
    <n v="1"/>
    <n v="55"/>
    <n v="1"/>
    <n v="23870"/>
    <n v="18810"/>
    <x v="0"/>
  </r>
  <r>
    <n v="114"/>
    <d v="2021-02-26T00:00:00"/>
    <s v="Malbork"/>
    <n v="9440"/>
    <n v="0"/>
    <n v="56"/>
    <n v="1"/>
    <n v="30810"/>
    <n v="21370"/>
    <x v="0"/>
  </r>
  <r>
    <n v="115"/>
    <d v="2021-02-26T00:00:00"/>
    <s v="Ogrodzieniec"/>
    <n v="5100"/>
    <n v="1"/>
    <n v="56"/>
    <n v="1"/>
    <n v="21370"/>
    <n v="16270"/>
    <x v="0"/>
  </r>
  <r>
    <n v="116"/>
    <d v="2021-02-27T00:00:00"/>
    <s v="Przemysl"/>
    <n v="4360"/>
    <n v="0"/>
    <n v="57"/>
    <n v="0"/>
    <n v="21270"/>
    <n v="16910"/>
    <x v="0"/>
  </r>
  <r>
    <n v="117"/>
    <d v="2021-02-27T00:00:00"/>
    <s v="Gniezno"/>
    <n v="6220"/>
    <n v="0"/>
    <n v="57"/>
    <n v="0"/>
    <n v="16910"/>
    <n v="10690"/>
    <x v="0"/>
  </r>
  <r>
    <n v="118"/>
    <d v="2021-02-28T00:00:00"/>
    <s v="Ogrodzieniec"/>
    <n v="4290"/>
    <n v="1"/>
    <n v="58"/>
    <n v="0"/>
    <n v="15690"/>
    <n v="11400"/>
    <x v="0"/>
  </r>
  <r>
    <n v="119"/>
    <d v="2021-02-28T00:00:00"/>
    <s v="Gniezno"/>
    <n v="1260"/>
    <n v="0"/>
    <n v="58"/>
    <n v="0"/>
    <n v="11400"/>
    <n v="10140"/>
    <x v="0"/>
  </r>
  <r>
    <n v="120"/>
    <d v="2021-03-01T00:00:00"/>
    <s v="Przemysl"/>
    <n v="9520"/>
    <n v="0"/>
    <n v="59"/>
    <n v="1"/>
    <n v="22140"/>
    <n v="12620"/>
    <x v="0"/>
  </r>
  <r>
    <n v="121"/>
    <d v="2021-03-01T00:00:00"/>
    <s v="Ogrodzieniec"/>
    <n v="8650"/>
    <n v="1"/>
    <n v="59"/>
    <n v="1"/>
    <n v="12620"/>
    <n v="3970"/>
    <x v="0"/>
  </r>
  <r>
    <n v="122"/>
    <d v="2021-03-02T00:00:00"/>
    <s v="Gniezno"/>
    <n v="9080"/>
    <n v="0"/>
    <n v="60"/>
    <n v="1"/>
    <n v="15970"/>
    <n v="6890"/>
    <x v="0"/>
  </r>
  <r>
    <n v="123"/>
    <d v="2021-03-02T00:00:00"/>
    <s v="Przemysl"/>
    <n v="1510"/>
    <n v="0"/>
    <n v="60"/>
    <n v="1"/>
    <n v="6890"/>
    <n v="5380"/>
    <x v="0"/>
  </r>
  <r>
    <n v="124"/>
    <d v="2021-03-03T00:00:00"/>
    <s v="Ogrodzieniec"/>
    <n v="6850"/>
    <n v="1"/>
    <n v="61"/>
    <n v="1"/>
    <n v="17380"/>
    <n v="10530"/>
    <x v="0"/>
  </r>
  <r>
    <n v="125"/>
    <d v="2021-03-04T00:00:00"/>
    <s v="Ogrodzieniec"/>
    <n v="6210"/>
    <n v="1"/>
    <n v="62"/>
    <n v="1"/>
    <n v="22530"/>
    <n v="16320"/>
    <x v="0"/>
  </r>
  <r>
    <n v="126"/>
    <d v="2021-03-05T00:00:00"/>
    <s v="Ogrodzieniec"/>
    <n v="3340"/>
    <n v="1"/>
    <n v="63"/>
    <n v="1"/>
    <n v="28320"/>
    <n v="24980"/>
    <x v="0"/>
  </r>
  <r>
    <n v="127"/>
    <d v="2021-03-05T00:00:00"/>
    <s v="Przemysl"/>
    <n v="3450"/>
    <n v="0"/>
    <n v="63"/>
    <n v="1"/>
    <n v="24980"/>
    <n v="21530"/>
    <x v="0"/>
  </r>
  <r>
    <n v="128"/>
    <d v="2021-03-06T00:00:00"/>
    <s v="Malbork"/>
    <n v="3270"/>
    <n v="0"/>
    <n v="64"/>
    <n v="0"/>
    <n v="26530"/>
    <n v="23260"/>
    <x v="0"/>
  </r>
  <r>
    <n v="129"/>
    <d v="2021-03-06T00:00:00"/>
    <s v="Gniezno"/>
    <n v="3580"/>
    <n v="0"/>
    <n v="64"/>
    <n v="0"/>
    <n v="23260"/>
    <n v="19680"/>
    <x v="0"/>
  </r>
  <r>
    <n v="130"/>
    <d v="2021-03-06T00:00:00"/>
    <s v="Przemysl"/>
    <n v="9560"/>
    <n v="0"/>
    <n v="64"/>
    <n v="0"/>
    <n v="19680"/>
    <n v="10120"/>
    <x v="0"/>
  </r>
  <r>
    <n v="131"/>
    <d v="2021-03-07T00:00:00"/>
    <s v="Ogrodzieniec"/>
    <n v="5310"/>
    <n v="1"/>
    <n v="65"/>
    <n v="0"/>
    <n v="15120"/>
    <n v="9810"/>
    <x v="0"/>
  </r>
  <r>
    <n v="132"/>
    <d v="2021-03-08T00:00:00"/>
    <s v="Ogrodzieniec"/>
    <n v="9130"/>
    <n v="1"/>
    <n v="66"/>
    <n v="1"/>
    <n v="21810"/>
    <n v="12680"/>
    <x v="0"/>
  </r>
  <r>
    <n v="133"/>
    <d v="2021-03-08T00:00:00"/>
    <s v="Przemysl"/>
    <n v="8710"/>
    <n v="0"/>
    <n v="66"/>
    <n v="1"/>
    <n v="12680"/>
    <n v="3970"/>
    <x v="0"/>
  </r>
  <r>
    <n v="134"/>
    <d v="2021-03-09T00:00:00"/>
    <s v="Ogrodzieniec"/>
    <n v="1920"/>
    <n v="1"/>
    <n v="67"/>
    <n v="1"/>
    <n v="15970"/>
    <n v="14050"/>
    <x v="0"/>
  </r>
  <r>
    <n v="135"/>
    <d v="2021-03-09T00:00:00"/>
    <s v="Przemysl"/>
    <n v="4330"/>
    <n v="0"/>
    <n v="67"/>
    <n v="1"/>
    <n v="14050"/>
    <n v="9720"/>
    <x v="0"/>
  </r>
  <r>
    <n v="136"/>
    <d v="2021-03-10T00:00:00"/>
    <s v="Gniezno"/>
    <n v="6010"/>
    <n v="0"/>
    <n v="68"/>
    <n v="1"/>
    <n v="21720"/>
    <n v="15710"/>
    <x v="0"/>
  </r>
  <r>
    <n v="137"/>
    <d v="2021-03-10T00:00:00"/>
    <s v="Przemysl"/>
    <n v="8680"/>
    <n v="0"/>
    <n v="68"/>
    <n v="1"/>
    <n v="15710"/>
    <n v="7030"/>
    <x v="0"/>
  </r>
  <r>
    <n v="138"/>
    <d v="2021-03-10T00:00:00"/>
    <s v="Malbork"/>
    <n v="6950"/>
    <n v="0"/>
    <n v="68"/>
    <n v="1"/>
    <n v="7030"/>
    <n v="80"/>
    <x v="0"/>
  </r>
  <r>
    <n v="139"/>
    <d v="2021-03-11T00:00:00"/>
    <s v="Przemysl"/>
    <n v="3280"/>
    <n v="0"/>
    <n v="69"/>
    <n v="1"/>
    <n v="12080"/>
    <n v="8800"/>
    <x v="0"/>
  </r>
  <r>
    <n v="140"/>
    <d v="2021-03-12T00:00:00"/>
    <s v="Gniezno"/>
    <n v="9590"/>
    <n v="0"/>
    <n v="70"/>
    <n v="1"/>
    <n v="20800"/>
    <n v="11210"/>
    <x v="0"/>
  </r>
  <r>
    <n v="141"/>
    <d v="2021-03-12T00:00:00"/>
    <s v="Ogrodzieniec"/>
    <n v="820"/>
    <n v="1"/>
    <n v="70"/>
    <n v="1"/>
    <n v="11210"/>
    <n v="10390"/>
    <x v="0"/>
  </r>
  <r>
    <n v="142"/>
    <d v="2021-03-13T00:00:00"/>
    <s v="Ogrodzieniec"/>
    <n v="5220"/>
    <n v="1"/>
    <n v="71"/>
    <n v="0"/>
    <n v="15390"/>
    <n v="10170"/>
    <x v="0"/>
  </r>
  <r>
    <n v="143"/>
    <d v="2021-03-14T00:00:00"/>
    <s v="Gniezno"/>
    <n v="6210"/>
    <n v="0"/>
    <n v="72"/>
    <n v="0"/>
    <n v="15170"/>
    <n v="8960"/>
    <x v="0"/>
  </r>
  <r>
    <n v="144"/>
    <d v="2021-03-14T00:00:00"/>
    <s v="Przemysl"/>
    <n v="3180"/>
    <n v="0"/>
    <n v="72"/>
    <n v="0"/>
    <n v="8960"/>
    <n v="5780"/>
    <x v="0"/>
  </r>
  <r>
    <n v="145"/>
    <d v="2021-03-15T00:00:00"/>
    <s v="Ogrodzieniec"/>
    <n v="6860"/>
    <n v="1"/>
    <n v="73"/>
    <n v="1"/>
    <n v="17780"/>
    <n v="10920"/>
    <x v="0"/>
  </r>
  <r>
    <n v="146"/>
    <d v="2021-03-16T00:00:00"/>
    <s v="Ogrodzieniec"/>
    <n v="2020"/>
    <n v="1"/>
    <n v="74"/>
    <n v="1"/>
    <n v="22920"/>
    <n v="20900"/>
    <x v="0"/>
  </r>
  <r>
    <n v="147"/>
    <d v="2021-03-16T00:00:00"/>
    <s v="Przemysl"/>
    <n v="3650"/>
    <n v="0"/>
    <n v="74"/>
    <n v="1"/>
    <n v="20900"/>
    <n v="17250"/>
    <x v="0"/>
  </r>
  <r>
    <n v="148"/>
    <d v="2021-03-17T00:00:00"/>
    <s v="Ogrodzieniec"/>
    <n v="9720"/>
    <n v="1"/>
    <n v="75"/>
    <n v="1"/>
    <n v="29250"/>
    <n v="19530"/>
    <x v="0"/>
  </r>
  <r>
    <n v="149"/>
    <d v="2021-03-18T00:00:00"/>
    <s v="Przemysl"/>
    <n v="7840"/>
    <n v="0"/>
    <n v="76"/>
    <n v="1"/>
    <n v="31530"/>
    <n v="23690"/>
    <x v="0"/>
  </r>
  <r>
    <n v="150"/>
    <d v="2021-03-18T00:00:00"/>
    <s v="Ogrodzieniec"/>
    <n v="6780"/>
    <n v="1"/>
    <n v="76"/>
    <n v="1"/>
    <n v="23690"/>
    <n v="16910"/>
    <x v="0"/>
  </r>
  <r>
    <n v="151"/>
    <d v="2021-03-18T00:00:00"/>
    <s v="Gniezno"/>
    <n v="3490"/>
    <n v="0"/>
    <n v="76"/>
    <n v="1"/>
    <n v="16910"/>
    <n v="13420"/>
    <x v="0"/>
  </r>
  <r>
    <n v="152"/>
    <d v="2021-03-18T00:00:00"/>
    <s v="Malbork"/>
    <n v="9980"/>
    <n v="0"/>
    <n v="76"/>
    <n v="1"/>
    <n v="13420"/>
    <n v="3440"/>
    <x v="0"/>
  </r>
  <r>
    <n v="153"/>
    <d v="2021-03-19T00:00:00"/>
    <s v="Malbork"/>
    <n v="7850"/>
    <n v="0"/>
    <n v="77"/>
    <n v="1"/>
    <n v="15440"/>
    <n v="7590"/>
    <x v="0"/>
  </r>
  <r>
    <n v="154"/>
    <d v="2021-03-19T00:00:00"/>
    <s v="Gniezno"/>
    <n v="9770"/>
    <n v="0"/>
    <n v="77"/>
    <n v="1"/>
    <n v="7590"/>
    <n v="7590"/>
    <x v="1"/>
  </r>
  <r>
    <n v="155"/>
    <d v="2021-03-20T00:00:00"/>
    <s v="Gniezno"/>
    <n v="750"/>
    <n v="0"/>
    <n v="78"/>
    <n v="0"/>
    <n v="12590"/>
    <n v="11840"/>
    <x v="0"/>
  </r>
  <r>
    <n v="156"/>
    <d v="2021-03-20T00:00:00"/>
    <s v="Malbork"/>
    <n v="8900"/>
    <n v="0"/>
    <n v="78"/>
    <n v="0"/>
    <n v="11840"/>
    <n v="2940"/>
    <x v="0"/>
  </r>
  <r>
    <n v="157"/>
    <d v="2021-03-20T00:00:00"/>
    <s v="Ogrodzieniec"/>
    <n v="9410"/>
    <n v="1"/>
    <n v="78"/>
    <n v="0"/>
    <n v="2940"/>
    <n v="2940"/>
    <x v="2"/>
  </r>
  <r>
    <n v="158"/>
    <d v="2021-03-21T00:00:00"/>
    <s v="Gniezno"/>
    <n v="9310"/>
    <n v="0"/>
    <n v="79"/>
    <n v="0"/>
    <n v="7940"/>
    <n v="7940"/>
    <x v="3"/>
  </r>
  <r>
    <n v="159"/>
    <d v="2021-03-21T00:00:00"/>
    <s v="Ogrodzieniec"/>
    <n v="2480"/>
    <n v="1"/>
    <n v="79"/>
    <n v="0"/>
    <n v="7940"/>
    <n v="5460"/>
    <x v="0"/>
  </r>
  <r>
    <n v="160"/>
    <d v="2021-03-21T00:00:00"/>
    <s v="Przemysl"/>
    <n v="1740"/>
    <n v="0"/>
    <n v="79"/>
    <n v="0"/>
    <n v="5460"/>
    <n v="3720"/>
    <x v="0"/>
  </r>
  <r>
    <n v="161"/>
    <d v="2021-03-22T00:00:00"/>
    <s v="Ogrodzieniec"/>
    <n v="860"/>
    <n v="1"/>
    <n v="80"/>
    <n v="1"/>
    <n v="15720"/>
    <n v="14860"/>
    <x v="0"/>
  </r>
  <r>
    <n v="162"/>
    <d v="2021-03-23T00:00:00"/>
    <s v="Przemysl"/>
    <n v="1830"/>
    <n v="0"/>
    <n v="81"/>
    <n v="1"/>
    <n v="26860"/>
    <n v="25030"/>
    <x v="0"/>
  </r>
  <r>
    <n v="163"/>
    <d v="2021-03-24T00:00:00"/>
    <s v="Gniezno"/>
    <n v="1770"/>
    <n v="0"/>
    <n v="82"/>
    <n v="1"/>
    <n v="37030"/>
    <n v="35260"/>
    <x v="0"/>
  </r>
  <r>
    <n v="164"/>
    <d v="2021-03-24T00:00:00"/>
    <s v="Malbork"/>
    <n v="7830"/>
    <n v="0"/>
    <n v="82"/>
    <n v="1"/>
    <n v="35260"/>
    <n v="27430"/>
    <x v="0"/>
  </r>
  <r>
    <n v="165"/>
    <d v="2021-03-24T00:00:00"/>
    <s v="Ogrodzieniec"/>
    <n v="8300"/>
    <n v="1"/>
    <n v="82"/>
    <n v="1"/>
    <n v="27430"/>
    <n v="19130"/>
    <x v="0"/>
  </r>
  <r>
    <n v="166"/>
    <d v="2021-03-25T00:00:00"/>
    <s v="Przemysl"/>
    <n v="1050"/>
    <n v="0"/>
    <n v="83"/>
    <n v="1"/>
    <n v="31130"/>
    <n v="30080"/>
    <x v="0"/>
  </r>
  <r>
    <n v="167"/>
    <d v="2021-03-25T00:00:00"/>
    <s v="Malbork"/>
    <n v="5150"/>
    <n v="0"/>
    <n v="83"/>
    <n v="1"/>
    <n v="30080"/>
    <n v="24930"/>
    <x v="0"/>
  </r>
  <r>
    <n v="168"/>
    <d v="2021-03-25T00:00:00"/>
    <s v="Gniezno"/>
    <n v="6860"/>
    <n v="0"/>
    <n v="83"/>
    <n v="1"/>
    <n v="24930"/>
    <n v="18070"/>
    <x v="0"/>
  </r>
  <r>
    <n v="169"/>
    <d v="2021-03-26T00:00:00"/>
    <s v="Ogrodzieniec"/>
    <n v="1300"/>
    <n v="1"/>
    <n v="84"/>
    <n v="1"/>
    <n v="30070"/>
    <n v="28770"/>
    <x v="0"/>
  </r>
  <r>
    <n v="170"/>
    <d v="2021-03-26T00:00:00"/>
    <s v="Przemysl"/>
    <n v="8800"/>
    <n v="0"/>
    <n v="84"/>
    <n v="1"/>
    <n v="28770"/>
    <n v="19970"/>
    <x v="0"/>
  </r>
  <r>
    <n v="171"/>
    <d v="2021-03-27T00:00:00"/>
    <s v="Gniezno"/>
    <n v="1250"/>
    <n v="0"/>
    <n v="85"/>
    <n v="0"/>
    <n v="24970"/>
    <n v="23720"/>
    <x v="0"/>
  </r>
  <r>
    <n v="172"/>
    <d v="2021-03-28T00:00:00"/>
    <s v="Przemysl"/>
    <n v="3910"/>
    <n v="0"/>
    <n v="86"/>
    <n v="0"/>
    <n v="28720"/>
    <n v="24810"/>
    <x v="0"/>
  </r>
  <r>
    <n v="173"/>
    <d v="2021-03-28T00:00:00"/>
    <s v="Ogrodzieniec"/>
    <n v="1460"/>
    <n v="1"/>
    <n v="86"/>
    <n v="0"/>
    <n v="24810"/>
    <n v="23350"/>
    <x v="0"/>
  </r>
  <r>
    <n v="174"/>
    <d v="2021-03-28T00:00:00"/>
    <s v="Malbork"/>
    <n v="6470"/>
    <n v="0"/>
    <n v="86"/>
    <n v="0"/>
    <n v="23350"/>
    <n v="16880"/>
    <x v="0"/>
  </r>
  <r>
    <n v="175"/>
    <d v="2021-03-28T00:00:00"/>
    <s v="Gniezno"/>
    <n v="6580"/>
    <n v="0"/>
    <n v="86"/>
    <n v="0"/>
    <n v="16880"/>
    <n v="10300"/>
    <x v="0"/>
  </r>
  <r>
    <n v="176"/>
    <d v="2021-03-29T00:00:00"/>
    <s v="Ogrodzieniec"/>
    <n v="8090"/>
    <n v="1"/>
    <n v="87"/>
    <n v="1"/>
    <n v="22300"/>
    <n v="14210"/>
    <x v="0"/>
  </r>
  <r>
    <n v="177"/>
    <d v="2021-03-30T00:00:00"/>
    <s v="Ogrodzieniec"/>
    <n v="4230"/>
    <n v="1"/>
    <n v="88"/>
    <n v="1"/>
    <n v="26210"/>
    <n v="21980"/>
    <x v="0"/>
  </r>
  <r>
    <n v="178"/>
    <d v="2021-03-31T00:00:00"/>
    <s v="Malbork"/>
    <n v="2750"/>
    <n v="0"/>
    <n v="89"/>
    <n v="1"/>
    <n v="33980"/>
    <n v="31230"/>
    <x v="0"/>
  </r>
  <r>
    <n v="179"/>
    <d v="2021-03-31T00:00:00"/>
    <s v="Przemysl"/>
    <n v="5660"/>
    <n v="0"/>
    <n v="89"/>
    <n v="1"/>
    <n v="31230"/>
    <n v="25570"/>
    <x v="0"/>
  </r>
  <r>
    <n v="180"/>
    <d v="2021-04-01T00:00:00"/>
    <s v="Ogrodzieniec"/>
    <n v="3540"/>
    <n v="1"/>
    <n v="90"/>
    <n v="1"/>
    <n v="37570"/>
    <n v="34030"/>
    <x v="0"/>
  </r>
  <r>
    <n v="181"/>
    <d v="2021-04-01T00:00:00"/>
    <s v="Malbork"/>
    <n v="2630"/>
    <n v="0"/>
    <n v="90"/>
    <n v="1"/>
    <n v="34030"/>
    <n v="31400"/>
    <x v="0"/>
  </r>
  <r>
    <n v="182"/>
    <d v="2021-04-02T00:00:00"/>
    <s v="Gniezno"/>
    <n v="1030"/>
    <n v="0"/>
    <n v="91"/>
    <n v="1"/>
    <n v="43400"/>
    <n v="42370"/>
    <x v="0"/>
  </r>
  <r>
    <n v="183"/>
    <d v="2021-04-02T00:00:00"/>
    <s v="Ogrodzieniec"/>
    <n v="4560"/>
    <n v="1"/>
    <n v="91"/>
    <n v="1"/>
    <n v="42370"/>
    <n v="37810"/>
    <x v="0"/>
  </r>
  <r>
    <n v="184"/>
    <d v="2021-04-03T00:00:00"/>
    <s v="Przemysl"/>
    <n v="6400"/>
    <n v="0"/>
    <n v="92"/>
    <n v="0"/>
    <n v="42810"/>
    <n v="36410"/>
    <x v="0"/>
  </r>
  <r>
    <n v="185"/>
    <d v="2021-04-04T00:00:00"/>
    <s v="Przemysl"/>
    <n v="3040"/>
    <n v="0"/>
    <n v="93"/>
    <n v="0"/>
    <n v="41410"/>
    <n v="38370"/>
    <x v="0"/>
  </r>
  <r>
    <n v="186"/>
    <d v="2021-04-04T00:00:00"/>
    <s v="Gniezno"/>
    <n v="6450"/>
    <n v="0"/>
    <n v="93"/>
    <n v="0"/>
    <n v="38370"/>
    <n v="31920"/>
    <x v="0"/>
  </r>
  <r>
    <n v="187"/>
    <d v="2021-04-05T00:00:00"/>
    <s v="Gniezno"/>
    <n v="7650"/>
    <n v="0"/>
    <n v="94"/>
    <n v="1"/>
    <n v="43920"/>
    <n v="36270"/>
    <x v="0"/>
  </r>
  <r>
    <n v="188"/>
    <d v="2021-04-06T00:00:00"/>
    <s v="Przemysl"/>
    <n v="7190"/>
    <n v="0"/>
    <n v="95"/>
    <n v="1"/>
    <n v="48270"/>
    <n v="41080"/>
    <x v="0"/>
  </r>
  <r>
    <n v="189"/>
    <d v="2021-04-06T00:00:00"/>
    <s v="Ogrodzieniec"/>
    <n v="7100"/>
    <n v="1"/>
    <n v="95"/>
    <n v="1"/>
    <n v="41080"/>
    <n v="33980"/>
    <x v="0"/>
  </r>
  <r>
    <n v="190"/>
    <d v="2021-04-06T00:00:00"/>
    <s v="Malbork"/>
    <n v="8950"/>
    <n v="0"/>
    <n v="95"/>
    <n v="1"/>
    <n v="33980"/>
    <n v="25030"/>
    <x v="0"/>
  </r>
  <r>
    <n v="191"/>
    <d v="2021-04-07T00:00:00"/>
    <s v="Ogrodzieniec"/>
    <n v="7650"/>
    <n v="1"/>
    <n v="96"/>
    <n v="1"/>
    <n v="37030"/>
    <n v="29380"/>
    <x v="0"/>
  </r>
  <r>
    <n v="192"/>
    <d v="2021-04-07T00:00:00"/>
    <s v="Gniezno"/>
    <n v="3350"/>
    <n v="0"/>
    <n v="96"/>
    <n v="1"/>
    <n v="29380"/>
    <n v="26030"/>
    <x v="0"/>
  </r>
  <r>
    <n v="193"/>
    <d v="2021-04-08T00:00:00"/>
    <s v="Ogrodzieniec"/>
    <n v="8230"/>
    <n v="1"/>
    <n v="97"/>
    <n v="1"/>
    <n v="38030"/>
    <n v="29800"/>
    <x v="0"/>
  </r>
  <r>
    <n v="194"/>
    <d v="2021-04-08T00:00:00"/>
    <s v="Malbork"/>
    <n v="4860"/>
    <n v="0"/>
    <n v="97"/>
    <n v="1"/>
    <n v="29800"/>
    <n v="24940"/>
    <x v="0"/>
  </r>
  <r>
    <n v="195"/>
    <d v="2021-04-08T00:00:00"/>
    <s v="Gniezno"/>
    <n v="2250"/>
    <n v="0"/>
    <n v="97"/>
    <n v="1"/>
    <n v="24940"/>
    <n v="22690"/>
    <x v="0"/>
  </r>
  <r>
    <n v="196"/>
    <d v="2021-04-09T00:00:00"/>
    <s v="Ogrodzieniec"/>
    <n v="9980"/>
    <n v="1"/>
    <n v="98"/>
    <n v="1"/>
    <n v="34690"/>
    <n v="24710"/>
    <x v="0"/>
  </r>
  <r>
    <n v="197"/>
    <d v="2021-04-09T00:00:00"/>
    <s v="Gniezno"/>
    <n v="6320"/>
    <n v="0"/>
    <n v="98"/>
    <n v="1"/>
    <n v="24710"/>
    <n v="18390"/>
    <x v="0"/>
  </r>
  <r>
    <n v="198"/>
    <d v="2021-04-09T00:00:00"/>
    <s v="Malbork"/>
    <n v="4600"/>
    <n v="0"/>
    <n v="98"/>
    <n v="1"/>
    <n v="18390"/>
    <n v="13790"/>
    <x v="0"/>
  </r>
  <r>
    <n v="199"/>
    <d v="2021-04-10T00:00:00"/>
    <s v="Przemysl"/>
    <n v="9150"/>
    <n v="0"/>
    <n v="99"/>
    <n v="0"/>
    <n v="18790"/>
    <n v="9640"/>
    <x v="0"/>
  </r>
  <r>
    <n v="200"/>
    <d v="2021-04-11T00:00:00"/>
    <s v="Malbork"/>
    <n v="4940"/>
    <n v="0"/>
    <n v="100"/>
    <n v="0"/>
    <n v="14640"/>
    <n v="9700"/>
    <x v="0"/>
  </r>
  <r>
    <n v="201"/>
    <d v="2021-04-12T00:00:00"/>
    <s v="Przemysl"/>
    <n v="7550"/>
    <n v="0"/>
    <n v="101"/>
    <n v="1"/>
    <n v="21700"/>
    <n v="14150"/>
    <x v="0"/>
  </r>
  <r>
    <n v="202"/>
    <d v="2021-04-12T00:00:00"/>
    <s v="Ogrodzieniec"/>
    <n v="4460"/>
    <n v="1"/>
    <n v="101"/>
    <n v="1"/>
    <n v="14150"/>
    <n v="9690"/>
    <x v="0"/>
  </r>
  <r>
    <n v="203"/>
    <d v="2021-04-13T00:00:00"/>
    <s v="Przemysl"/>
    <n v="1680"/>
    <n v="0"/>
    <n v="102"/>
    <n v="1"/>
    <n v="21690"/>
    <n v="20010"/>
    <x v="0"/>
  </r>
  <r>
    <n v="204"/>
    <d v="2021-04-13T00:00:00"/>
    <s v="Malbork"/>
    <n v="5220"/>
    <n v="0"/>
    <n v="102"/>
    <n v="1"/>
    <n v="20010"/>
    <n v="14790"/>
    <x v="0"/>
  </r>
  <r>
    <n v="205"/>
    <d v="2021-04-13T00:00:00"/>
    <s v="Gniezno"/>
    <n v="6180"/>
    <n v="0"/>
    <n v="102"/>
    <n v="1"/>
    <n v="14790"/>
    <n v="8610"/>
    <x v="0"/>
  </r>
  <r>
    <n v="206"/>
    <d v="2021-04-14T00:00:00"/>
    <s v="Ogrodzieniec"/>
    <n v="6780"/>
    <n v="1"/>
    <n v="103"/>
    <n v="1"/>
    <n v="20610"/>
    <n v="13830"/>
    <x v="0"/>
  </r>
  <r>
    <n v="207"/>
    <d v="2021-04-14T00:00:00"/>
    <s v="Gniezno"/>
    <n v="6770"/>
    <n v="0"/>
    <n v="103"/>
    <n v="1"/>
    <n v="13830"/>
    <n v="7060"/>
    <x v="0"/>
  </r>
  <r>
    <n v="208"/>
    <d v="2021-04-14T00:00:00"/>
    <s v="Malbork"/>
    <n v="2070"/>
    <n v="0"/>
    <n v="103"/>
    <n v="1"/>
    <n v="7060"/>
    <n v="4990"/>
    <x v="0"/>
  </r>
  <r>
    <n v="209"/>
    <d v="2021-04-15T00:00:00"/>
    <s v="Ogrodzieniec"/>
    <n v="6720"/>
    <n v="1"/>
    <n v="104"/>
    <n v="1"/>
    <n v="16990"/>
    <n v="10270"/>
    <x v="0"/>
  </r>
  <r>
    <n v="210"/>
    <d v="2021-04-15T00:00:00"/>
    <s v="Gniezno"/>
    <n v="5160"/>
    <n v="0"/>
    <n v="104"/>
    <n v="1"/>
    <n v="10270"/>
    <n v="5110"/>
    <x v="0"/>
  </r>
  <r>
    <n v="211"/>
    <d v="2021-04-15T00:00:00"/>
    <s v="Malbork"/>
    <n v="3130"/>
    <n v="0"/>
    <n v="104"/>
    <n v="1"/>
    <n v="5110"/>
    <n v="1980"/>
    <x v="0"/>
  </r>
  <r>
    <n v="212"/>
    <d v="2021-04-16T00:00:00"/>
    <s v="Przemysl"/>
    <n v="6560"/>
    <n v="0"/>
    <n v="105"/>
    <n v="1"/>
    <n v="13980"/>
    <n v="7420"/>
    <x v="0"/>
  </r>
  <r>
    <n v="213"/>
    <d v="2021-04-16T00:00:00"/>
    <s v="Ogrodzieniec"/>
    <n v="1000"/>
    <n v="1"/>
    <n v="105"/>
    <n v="1"/>
    <n v="7420"/>
    <n v="6420"/>
    <x v="0"/>
  </r>
  <r>
    <n v="214"/>
    <d v="2021-04-17T00:00:00"/>
    <s v="Malbork"/>
    <n v="2660"/>
    <n v="0"/>
    <n v="106"/>
    <n v="0"/>
    <n v="11420"/>
    <n v="8760"/>
    <x v="0"/>
  </r>
  <r>
    <n v="215"/>
    <d v="2021-04-17T00:00:00"/>
    <s v="Gniezno"/>
    <n v="8880"/>
    <n v="0"/>
    <n v="106"/>
    <n v="0"/>
    <n v="8760"/>
    <n v="8760"/>
    <x v="4"/>
  </r>
  <r>
    <n v="216"/>
    <d v="2021-04-17T00:00:00"/>
    <s v="Ogrodzieniec"/>
    <n v="1800"/>
    <n v="1"/>
    <n v="106"/>
    <n v="0"/>
    <n v="8760"/>
    <n v="6960"/>
    <x v="0"/>
  </r>
  <r>
    <n v="217"/>
    <d v="2021-04-18T00:00:00"/>
    <s v="Gniezno"/>
    <n v="6820"/>
    <n v="0"/>
    <n v="107"/>
    <n v="0"/>
    <n v="11960"/>
    <n v="5140"/>
    <x v="0"/>
  </r>
  <r>
    <n v="218"/>
    <d v="2021-04-18T00:00:00"/>
    <s v="Malbork"/>
    <n v="3860"/>
    <n v="0"/>
    <n v="107"/>
    <n v="0"/>
    <n v="5140"/>
    <n v="1280"/>
    <x v="0"/>
  </r>
  <r>
    <n v="219"/>
    <d v="2021-04-18T00:00:00"/>
    <s v="Ogrodzieniec"/>
    <n v="6470"/>
    <n v="1"/>
    <n v="107"/>
    <n v="0"/>
    <n v="1280"/>
    <n v="1280"/>
    <x v="5"/>
  </r>
  <r>
    <n v="220"/>
    <d v="2021-04-19T00:00:00"/>
    <s v="Gniezno"/>
    <n v="1560"/>
    <n v="0"/>
    <n v="108"/>
    <n v="1"/>
    <n v="13280"/>
    <n v="11720"/>
    <x v="0"/>
  </r>
  <r>
    <n v="221"/>
    <d v="2021-04-19T00:00:00"/>
    <s v="Malbork"/>
    <n v="3420"/>
    <n v="0"/>
    <n v="108"/>
    <n v="1"/>
    <n v="11720"/>
    <n v="8300"/>
    <x v="0"/>
  </r>
  <r>
    <n v="222"/>
    <d v="2021-04-19T00:00:00"/>
    <s v="Ogrodzieniec"/>
    <n v="5220"/>
    <n v="1"/>
    <n v="108"/>
    <n v="1"/>
    <n v="8300"/>
    <n v="3080"/>
    <x v="0"/>
  </r>
  <r>
    <n v="223"/>
    <d v="2021-04-20T00:00:00"/>
    <s v="Malbork"/>
    <n v="6100"/>
    <n v="0"/>
    <n v="109"/>
    <n v="1"/>
    <n v="15080"/>
    <n v="8980"/>
    <x v="0"/>
  </r>
  <r>
    <n v="224"/>
    <d v="2021-04-20T00:00:00"/>
    <s v="Przemysl"/>
    <n v="3800"/>
    <n v="0"/>
    <n v="109"/>
    <n v="1"/>
    <n v="8980"/>
    <n v="5180"/>
    <x v="0"/>
  </r>
  <r>
    <n v="225"/>
    <d v="2021-04-21T00:00:00"/>
    <s v="Malbork"/>
    <n v="3170"/>
    <n v="0"/>
    <n v="110"/>
    <n v="1"/>
    <n v="17180"/>
    <n v="14010"/>
    <x v="0"/>
  </r>
  <r>
    <n v="226"/>
    <d v="2021-04-21T00:00:00"/>
    <s v="Ogrodzieniec"/>
    <n v="4140"/>
    <n v="1"/>
    <n v="110"/>
    <n v="1"/>
    <n v="14010"/>
    <n v="9870"/>
    <x v="0"/>
  </r>
  <r>
    <n v="227"/>
    <d v="2021-04-21T00:00:00"/>
    <s v="Przemysl"/>
    <n v="2060"/>
    <n v="0"/>
    <n v="110"/>
    <n v="1"/>
    <n v="9870"/>
    <n v="7810"/>
    <x v="0"/>
  </r>
  <r>
    <n v="228"/>
    <d v="2021-04-22T00:00:00"/>
    <s v="Przemysl"/>
    <n v="8220"/>
    <n v="0"/>
    <n v="111"/>
    <n v="1"/>
    <n v="19810"/>
    <n v="11590"/>
    <x v="0"/>
  </r>
  <r>
    <n v="229"/>
    <d v="2021-04-23T00:00:00"/>
    <s v="Malbork"/>
    <n v="9490"/>
    <n v="0"/>
    <n v="112"/>
    <n v="1"/>
    <n v="23590"/>
    <n v="14100"/>
    <x v="0"/>
  </r>
  <r>
    <n v="230"/>
    <d v="2021-04-23T00:00:00"/>
    <s v="Ogrodzieniec"/>
    <n v="950"/>
    <n v="1"/>
    <n v="112"/>
    <n v="1"/>
    <n v="14100"/>
    <n v="13150"/>
    <x v="0"/>
  </r>
  <r>
    <n v="231"/>
    <d v="2021-04-24T00:00:00"/>
    <s v="Przemysl"/>
    <n v="3110"/>
    <n v="0"/>
    <n v="113"/>
    <n v="0"/>
    <n v="18150"/>
    <n v="15040"/>
    <x v="0"/>
  </r>
  <r>
    <n v="232"/>
    <d v="2021-04-25T00:00:00"/>
    <s v="Gniezno"/>
    <n v="6010"/>
    <n v="0"/>
    <n v="114"/>
    <n v="0"/>
    <n v="20040"/>
    <n v="14030"/>
    <x v="0"/>
  </r>
  <r>
    <n v="233"/>
    <d v="2021-04-25T00:00:00"/>
    <s v="Malbork"/>
    <n v="1220"/>
    <n v="0"/>
    <n v="114"/>
    <n v="0"/>
    <n v="14030"/>
    <n v="12810"/>
    <x v="0"/>
  </r>
  <r>
    <n v="234"/>
    <d v="2021-04-25T00:00:00"/>
    <s v="Ogrodzieniec"/>
    <n v="8060"/>
    <n v="1"/>
    <n v="114"/>
    <n v="0"/>
    <n v="12810"/>
    <n v="4750"/>
    <x v="0"/>
  </r>
  <r>
    <n v="235"/>
    <d v="2021-04-26T00:00:00"/>
    <s v="Malbork"/>
    <n v="4040"/>
    <n v="0"/>
    <n v="115"/>
    <n v="1"/>
    <n v="16750"/>
    <n v="12710"/>
    <x v="0"/>
  </r>
  <r>
    <n v="236"/>
    <d v="2021-04-27T00:00:00"/>
    <s v="Gniezno"/>
    <n v="950"/>
    <n v="0"/>
    <n v="116"/>
    <n v="1"/>
    <n v="24710"/>
    <n v="23760"/>
    <x v="0"/>
  </r>
  <r>
    <n v="237"/>
    <d v="2021-04-27T00:00:00"/>
    <s v="Przemysl"/>
    <n v="9470"/>
    <n v="0"/>
    <n v="116"/>
    <n v="1"/>
    <n v="23760"/>
    <n v="14290"/>
    <x v="0"/>
  </r>
  <r>
    <n v="238"/>
    <d v="2021-04-27T00:00:00"/>
    <s v="Malbork"/>
    <n v="4760"/>
    <n v="0"/>
    <n v="116"/>
    <n v="1"/>
    <n v="14290"/>
    <n v="9530"/>
    <x v="0"/>
  </r>
  <r>
    <n v="239"/>
    <d v="2021-04-28T00:00:00"/>
    <s v="Ogrodzieniec"/>
    <n v="9390"/>
    <n v="1"/>
    <n v="117"/>
    <n v="1"/>
    <n v="21530"/>
    <n v="12140"/>
    <x v="0"/>
  </r>
  <r>
    <n v="240"/>
    <d v="2021-04-28T00:00:00"/>
    <s v="Przemysl"/>
    <n v="4520"/>
    <n v="0"/>
    <n v="117"/>
    <n v="1"/>
    <n v="12140"/>
    <n v="7620"/>
    <x v="0"/>
  </r>
  <r>
    <n v="241"/>
    <d v="2021-04-29T00:00:00"/>
    <s v="Przemysl"/>
    <n v="8460"/>
    <n v="0"/>
    <n v="118"/>
    <n v="1"/>
    <n v="19620"/>
    <n v="11160"/>
    <x v="0"/>
  </r>
  <r>
    <n v="242"/>
    <d v="2021-04-30T00:00:00"/>
    <s v="Ogrodzieniec"/>
    <n v="4880"/>
    <n v="1"/>
    <n v="119"/>
    <n v="1"/>
    <n v="23160"/>
    <n v="18280"/>
    <x v="0"/>
  </r>
  <r>
    <n v="243"/>
    <d v="2021-05-01T00:00:00"/>
    <s v="Ogrodzieniec"/>
    <n v="3980"/>
    <n v="1"/>
    <n v="120"/>
    <n v="0"/>
    <n v="23280"/>
    <n v="19300"/>
    <x v="0"/>
  </r>
  <r>
    <n v="244"/>
    <d v="2021-05-02T00:00:00"/>
    <s v="Ogrodzieniec"/>
    <n v="3980"/>
    <n v="1"/>
    <n v="121"/>
    <n v="0"/>
    <n v="24300"/>
    <n v="20320"/>
    <x v="0"/>
  </r>
  <r>
    <n v="245"/>
    <d v="2021-05-03T00:00:00"/>
    <s v="Gniezno"/>
    <n v="2130"/>
    <n v="0"/>
    <n v="122"/>
    <n v="1"/>
    <n v="32320"/>
    <n v="30190"/>
    <x v="0"/>
  </r>
  <r>
    <n v="246"/>
    <d v="2021-05-03T00:00:00"/>
    <s v="Przemysl"/>
    <n v="7520"/>
    <n v="0"/>
    <n v="122"/>
    <n v="1"/>
    <n v="30190"/>
    <n v="22670"/>
    <x v="0"/>
  </r>
  <r>
    <n v="247"/>
    <d v="2021-05-04T00:00:00"/>
    <s v="Przemysl"/>
    <n v="3900"/>
    <n v="0"/>
    <n v="123"/>
    <n v="1"/>
    <n v="34670"/>
    <n v="30770"/>
    <x v="0"/>
  </r>
  <r>
    <n v="248"/>
    <d v="2021-05-05T00:00:00"/>
    <s v="Przemysl"/>
    <n v="8960"/>
    <n v="0"/>
    <n v="124"/>
    <n v="1"/>
    <n v="42770"/>
    <n v="33810"/>
    <x v="0"/>
  </r>
  <r>
    <n v="249"/>
    <d v="2021-05-05T00:00:00"/>
    <s v="Ogrodzieniec"/>
    <n v="3070"/>
    <n v="1"/>
    <n v="124"/>
    <n v="1"/>
    <n v="33810"/>
    <n v="30740"/>
    <x v="0"/>
  </r>
  <r>
    <n v="250"/>
    <d v="2021-05-06T00:00:00"/>
    <s v="Ogrodzieniec"/>
    <n v="1950"/>
    <n v="1"/>
    <n v="125"/>
    <n v="1"/>
    <n v="42740"/>
    <n v="40790"/>
    <x v="0"/>
  </r>
  <r>
    <n v="251"/>
    <d v="2021-05-06T00:00:00"/>
    <s v="Malbork"/>
    <n v="4340"/>
    <n v="0"/>
    <n v="125"/>
    <n v="1"/>
    <n v="40790"/>
    <n v="36450"/>
    <x v="0"/>
  </r>
  <r>
    <n v="252"/>
    <d v="2021-05-07T00:00:00"/>
    <s v="Malbork"/>
    <n v="8510"/>
    <n v="0"/>
    <n v="126"/>
    <n v="1"/>
    <n v="48450"/>
    <n v="39940"/>
    <x v="0"/>
  </r>
  <r>
    <n v="253"/>
    <d v="2021-05-07T00:00:00"/>
    <s v="Ogrodzieniec"/>
    <n v="9810"/>
    <n v="1"/>
    <n v="126"/>
    <n v="1"/>
    <n v="39940"/>
    <n v="30130"/>
    <x v="0"/>
  </r>
  <r>
    <n v="254"/>
    <d v="2021-05-07T00:00:00"/>
    <s v="Gniezno"/>
    <n v="5560"/>
    <n v="0"/>
    <n v="126"/>
    <n v="1"/>
    <n v="30130"/>
    <n v="24570"/>
    <x v="0"/>
  </r>
  <r>
    <n v="255"/>
    <d v="2021-05-07T00:00:00"/>
    <s v="Przemysl"/>
    <n v="8340"/>
    <n v="0"/>
    <n v="126"/>
    <n v="1"/>
    <n v="24570"/>
    <n v="16230"/>
    <x v="0"/>
  </r>
  <r>
    <n v="256"/>
    <d v="2021-05-08T00:00:00"/>
    <s v="Przemysl"/>
    <n v="4510"/>
    <n v="0"/>
    <n v="127"/>
    <n v="0"/>
    <n v="21230"/>
    <n v="16720"/>
    <x v="0"/>
  </r>
  <r>
    <n v="257"/>
    <d v="2021-05-08T00:00:00"/>
    <s v="Ogrodzieniec"/>
    <n v="7270"/>
    <n v="1"/>
    <n v="127"/>
    <n v="0"/>
    <n v="16720"/>
    <n v="9450"/>
    <x v="0"/>
  </r>
  <r>
    <n v="258"/>
    <d v="2021-05-09T00:00:00"/>
    <s v="Przemysl"/>
    <n v="7710"/>
    <n v="0"/>
    <n v="128"/>
    <n v="0"/>
    <n v="14450"/>
    <n v="6740"/>
    <x v="0"/>
  </r>
  <r>
    <n v="259"/>
    <d v="2021-05-09T00:00:00"/>
    <s v="Gniezno"/>
    <n v="8090"/>
    <n v="0"/>
    <n v="128"/>
    <n v="0"/>
    <n v="6740"/>
    <n v="6740"/>
    <x v="6"/>
  </r>
  <r>
    <n v="260"/>
    <d v="2021-05-09T00:00:00"/>
    <s v="Ogrodzieniec"/>
    <n v="5440"/>
    <n v="1"/>
    <n v="128"/>
    <n v="0"/>
    <n v="6740"/>
    <n v="1300"/>
    <x v="0"/>
  </r>
  <r>
    <n v="261"/>
    <d v="2021-05-09T00:00:00"/>
    <s v="Malbork"/>
    <n v="4060"/>
    <n v="0"/>
    <n v="128"/>
    <n v="0"/>
    <n v="1300"/>
    <n v="1300"/>
    <x v="7"/>
  </r>
  <r>
    <n v="262"/>
    <d v="2021-05-10T00:00:00"/>
    <s v="Przemysl"/>
    <n v="9620"/>
    <n v="0"/>
    <n v="129"/>
    <n v="1"/>
    <n v="13300"/>
    <n v="3680"/>
    <x v="0"/>
  </r>
  <r>
    <n v="263"/>
    <d v="2021-05-11T00:00:00"/>
    <s v="Gniezno"/>
    <n v="9630"/>
    <n v="0"/>
    <n v="130"/>
    <n v="1"/>
    <n v="15680"/>
    <n v="6050"/>
    <x v="0"/>
  </r>
  <r>
    <n v="264"/>
    <d v="2021-05-12T00:00:00"/>
    <s v="Gniezno"/>
    <n v="390"/>
    <n v="0"/>
    <n v="131"/>
    <n v="1"/>
    <n v="18050"/>
    <n v="17660"/>
    <x v="0"/>
  </r>
  <r>
    <n v="265"/>
    <d v="2021-05-13T00:00:00"/>
    <s v="Malbork"/>
    <n v="7870"/>
    <n v="0"/>
    <n v="132"/>
    <n v="1"/>
    <n v="29660"/>
    <n v="21790"/>
    <x v="0"/>
  </r>
  <r>
    <n v="266"/>
    <d v="2021-05-13T00:00:00"/>
    <s v="Przemysl"/>
    <n v="4100"/>
    <n v="0"/>
    <n v="132"/>
    <n v="1"/>
    <n v="21790"/>
    <n v="17690"/>
    <x v="0"/>
  </r>
  <r>
    <n v="267"/>
    <d v="2021-05-13T00:00:00"/>
    <s v="Ogrodzieniec"/>
    <n v="600"/>
    <n v="1"/>
    <n v="132"/>
    <n v="1"/>
    <n v="17690"/>
    <n v="17090"/>
    <x v="0"/>
  </r>
  <r>
    <n v="268"/>
    <d v="2021-05-14T00:00:00"/>
    <s v="Ogrodzieniec"/>
    <n v="1170"/>
    <n v="1"/>
    <n v="133"/>
    <n v="1"/>
    <n v="29090"/>
    <n v="27920"/>
    <x v="0"/>
  </r>
  <r>
    <n v="269"/>
    <d v="2021-05-14T00:00:00"/>
    <s v="Malbork"/>
    <n v="860"/>
    <n v="0"/>
    <n v="133"/>
    <n v="1"/>
    <n v="27920"/>
    <n v="27060"/>
    <x v="0"/>
  </r>
  <r>
    <n v="270"/>
    <d v="2021-05-15T00:00:00"/>
    <s v="Gniezno"/>
    <n v="2350"/>
    <n v="0"/>
    <n v="134"/>
    <n v="0"/>
    <n v="32060"/>
    <n v="29710"/>
    <x v="0"/>
  </r>
  <r>
    <n v="271"/>
    <d v="2021-05-15T00:00:00"/>
    <s v="Malbork"/>
    <n v="9230"/>
    <n v="0"/>
    <n v="134"/>
    <n v="0"/>
    <n v="29710"/>
    <n v="20480"/>
    <x v="0"/>
  </r>
  <r>
    <n v="272"/>
    <d v="2021-05-16T00:00:00"/>
    <s v="Ogrodzieniec"/>
    <n v="1200"/>
    <n v="1"/>
    <n v="135"/>
    <n v="0"/>
    <n v="25480"/>
    <n v="24280"/>
    <x v="0"/>
  </r>
  <r>
    <n v="273"/>
    <d v="2021-05-16T00:00:00"/>
    <s v="Przemysl"/>
    <n v="7370"/>
    <n v="0"/>
    <n v="135"/>
    <n v="0"/>
    <n v="24280"/>
    <n v="16910"/>
    <x v="0"/>
  </r>
  <r>
    <n v="274"/>
    <d v="2021-05-17T00:00:00"/>
    <s v="Ogrodzieniec"/>
    <n v="2210"/>
    <n v="1"/>
    <n v="136"/>
    <n v="1"/>
    <n v="28910"/>
    <n v="26700"/>
    <x v="0"/>
  </r>
  <r>
    <n v="275"/>
    <d v="2021-05-18T00:00:00"/>
    <s v="Ogrodzieniec"/>
    <n v="1170"/>
    <n v="1"/>
    <n v="137"/>
    <n v="1"/>
    <n v="38700"/>
    <n v="37530"/>
    <x v="0"/>
  </r>
  <r>
    <n v="276"/>
    <d v="2021-05-18T00:00:00"/>
    <s v="Gniezno"/>
    <n v="4170"/>
    <n v="0"/>
    <n v="137"/>
    <n v="1"/>
    <n v="37530"/>
    <n v="33360"/>
    <x v="0"/>
  </r>
  <r>
    <n v="277"/>
    <d v="2021-05-18T00:00:00"/>
    <s v="Przemysl"/>
    <n v="7330"/>
    <n v="0"/>
    <n v="137"/>
    <n v="1"/>
    <n v="33360"/>
    <n v="26030"/>
    <x v="0"/>
  </r>
  <r>
    <n v="278"/>
    <d v="2021-05-19T00:00:00"/>
    <s v="Gniezno"/>
    <n v="6170"/>
    <n v="0"/>
    <n v="138"/>
    <n v="1"/>
    <n v="38030"/>
    <n v="31860"/>
    <x v="0"/>
  </r>
  <r>
    <n v="279"/>
    <d v="2021-05-19T00:00:00"/>
    <s v="Malbork"/>
    <n v="5020"/>
    <n v="0"/>
    <n v="138"/>
    <n v="1"/>
    <n v="31860"/>
    <n v="26840"/>
    <x v="0"/>
  </r>
  <r>
    <n v="280"/>
    <d v="2021-05-19T00:00:00"/>
    <s v="Ogrodzieniec"/>
    <n v="4470"/>
    <n v="1"/>
    <n v="138"/>
    <n v="1"/>
    <n v="26840"/>
    <n v="22370"/>
    <x v="0"/>
  </r>
  <r>
    <n v="281"/>
    <d v="2021-05-19T00:00:00"/>
    <s v="Przemysl"/>
    <n v="8450"/>
    <n v="0"/>
    <n v="138"/>
    <n v="1"/>
    <n v="22370"/>
    <n v="13920"/>
    <x v="0"/>
  </r>
  <r>
    <n v="282"/>
    <d v="2021-05-20T00:00:00"/>
    <s v="Ogrodzieniec"/>
    <n v="2250"/>
    <n v="1"/>
    <n v="139"/>
    <n v="1"/>
    <n v="25920"/>
    <n v="23670"/>
    <x v="0"/>
  </r>
  <r>
    <n v="283"/>
    <d v="2021-05-20T00:00:00"/>
    <s v="Przemysl"/>
    <n v="6050"/>
    <n v="0"/>
    <n v="139"/>
    <n v="1"/>
    <n v="23670"/>
    <n v="17620"/>
    <x v="0"/>
  </r>
  <r>
    <n v="284"/>
    <d v="2021-05-21T00:00:00"/>
    <s v="Przemysl"/>
    <n v="5490"/>
    <n v="0"/>
    <n v="140"/>
    <n v="1"/>
    <n v="29620"/>
    <n v="24130"/>
    <x v="0"/>
  </r>
  <r>
    <n v="285"/>
    <d v="2021-05-22T00:00:00"/>
    <s v="Malbork"/>
    <n v="3000"/>
    <n v="0"/>
    <n v="141"/>
    <n v="0"/>
    <n v="29130"/>
    <n v="26130"/>
    <x v="0"/>
  </r>
  <r>
    <n v="286"/>
    <d v="2021-05-22T00:00:00"/>
    <s v="Gniezno"/>
    <n v="9670"/>
    <n v="0"/>
    <n v="141"/>
    <n v="0"/>
    <n v="26130"/>
    <n v="16460"/>
    <x v="0"/>
  </r>
  <r>
    <n v="287"/>
    <d v="2021-05-23T00:00:00"/>
    <s v="Malbork"/>
    <n v="3710"/>
    <n v="0"/>
    <n v="142"/>
    <n v="0"/>
    <n v="21460"/>
    <n v="17750"/>
    <x v="0"/>
  </r>
  <r>
    <n v="288"/>
    <d v="2021-05-23T00:00:00"/>
    <s v="Przemysl"/>
    <n v="2680"/>
    <n v="0"/>
    <n v="142"/>
    <n v="0"/>
    <n v="17750"/>
    <n v="15070"/>
    <x v="0"/>
  </r>
  <r>
    <n v="289"/>
    <d v="2021-05-23T00:00:00"/>
    <s v="Ogrodzieniec"/>
    <n v="4700"/>
    <n v="1"/>
    <n v="142"/>
    <n v="0"/>
    <n v="15070"/>
    <n v="10370"/>
    <x v="0"/>
  </r>
  <r>
    <n v="290"/>
    <d v="2021-05-24T00:00:00"/>
    <s v="Ogrodzieniec"/>
    <n v="1830"/>
    <n v="1"/>
    <n v="143"/>
    <n v="1"/>
    <n v="22370"/>
    <n v="20540"/>
    <x v="0"/>
  </r>
  <r>
    <n v="291"/>
    <d v="2021-05-24T00:00:00"/>
    <s v="Przemysl"/>
    <n v="4100"/>
    <n v="0"/>
    <n v="143"/>
    <n v="1"/>
    <n v="20540"/>
    <n v="16440"/>
    <x v="0"/>
  </r>
  <r>
    <n v="292"/>
    <d v="2021-05-25T00:00:00"/>
    <s v="Malbork"/>
    <n v="7870"/>
    <n v="0"/>
    <n v="144"/>
    <n v="1"/>
    <n v="28440"/>
    <n v="20570"/>
    <x v="0"/>
  </r>
  <r>
    <n v="293"/>
    <d v="2021-05-25T00:00:00"/>
    <s v="Przemysl"/>
    <n v="7160"/>
    <n v="0"/>
    <n v="144"/>
    <n v="1"/>
    <n v="20570"/>
    <n v="13410"/>
    <x v="0"/>
  </r>
  <r>
    <n v="294"/>
    <d v="2021-05-25T00:00:00"/>
    <s v="Gniezno"/>
    <n v="9200"/>
    <n v="0"/>
    <n v="144"/>
    <n v="1"/>
    <n v="13410"/>
    <n v="4210"/>
    <x v="0"/>
  </r>
  <r>
    <n v="295"/>
    <d v="2021-05-26T00:00:00"/>
    <s v="Przemysl"/>
    <n v="7390"/>
    <n v="0"/>
    <n v="145"/>
    <n v="1"/>
    <n v="16210"/>
    <n v="8820"/>
    <x v="0"/>
  </r>
  <r>
    <n v="296"/>
    <d v="2021-05-26T00:00:00"/>
    <s v="Ogrodzieniec"/>
    <n v="4560"/>
    <n v="1"/>
    <n v="145"/>
    <n v="1"/>
    <n v="8820"/>
    <n v="4260"/>
    <x v="0"/>
  </r>
  <r>
    <n v="297"/>
    <d v="2021-05-27T00:00:00"/>
    <s v="Przemysl"/>
    <n v="8680"/>
    <n v="0"/>
    <n v="146"/>
    <n v="1"/>
    <n v="16260"/>
    <n v="7580"/>
    <x v="0"/>
  </r>
  <r>
    <n v="298"/>
    <d v="2021-05-27T00:00:00"/>
    <s v="Ogrodzieniec"/>
    <n v="3110"/>
    <n v="1"/>
    <n v="146"/>
    <n v="1"/>
    <n v="7580"/>
    <n v="4470"/>
    <x v="0"/>
  </r>
  <r>
    <n v="299"/>
    <d v="2021-05-27T00:00:00"/>
    <s v="Malbork"/>
    <n v="8770"/>
    <n v="0"/>
    <n v="146"/>
    <n v="1"/>
    <n v="4470"/>
    <n v="4470"/>
    <x v="8"/>
  </r>
  <r>
    <n v="300"/>
    <d v="2021-05-28T00:00:00"/>
    <s v="Malbork"/>
    <n v="6900"/>
    <n v="0"/>
    <n v="147"/>
    <n v="1"/>
    <n v="16470"/>
    <n v="9570"/>
    <x v="0"/>
  </r>
  <r>
    <n v="301"/>
    <d v="2021-05-28T00:00:00"/>
    <s v="Ogrodzieniec"/>
    <n v="9220"/>
    <n v="1"/>
    <n v="147"/>
    <n v="1"/>
    <n v="9570"/>
    <n v="350"/>
    <x v="0"/>
  </r>
  <r>
    <n v="302"/>
    <d v="2021-05-29T00:00:00"/>
    <s v="Ogrodzieniec"/>
    <n v="9740"/>
    <n v="1"/>
    <n v="148"/>
    <n v="0"/>
    <n v="5350"/>
    <n v="5350"/>
    <x v="9"/>
  </r>
  <r>
    <n v="303"/>
    <d v="2021-05-30T00:00:00"/>
    <s v="Ogrodzieniec"/>
    <n v="4500"/>
    <n v="1"/>
    <n v="149"/>
    <n v="0"/>
    <n v="10350"/>
    <n v="5850"/>
    <x v="0"/>
  </r>
  <r>
    <n v="304"/>
    <d v="2021-05-30T00:00:00"/>
    <s v="Gniezno"/>
    <n v="9950"/>
    <n v="0"/>
    <n v="149"/>
    <n v="0"/>
    <n v="5850"/>
    <n v="5850"/>
    <x v="10"/>
  </r>
  <r>
    <n v="305"/>
    <d v="2021-05-31T00:00:00"/>
    <s v="Ogrodzieniec"/>
    <n v="9960"/>
    <n v="1"/>
    <n v="150"/>
    <n v="1"/>
    <n v="17850"/>
    <n v="7890"/>
    <x v="0"/>
  </r>
  <r>
    <n v="306"/>
    <d v="2021-05-31T00:00:00"/>
    <s v="Gniezno"/>
    <n v="8880"/>
    <n v="0"/>
    <n v="150"/>
    <n v="1"/>
    <n v="7890"/>
    <n v="7890"/>
    <x v="4"/>
  </r>
  <r>
    <n v="307"/>
    <d v="2021-05-31T00:00:00"/>
    <s v="Przemysl"/>
    <n v="4160"/>
    <n v="0"/>
    <n v="150"/>
    <n v="1"/>
    <n v="7890"/>
    <n v="3730"/>
    <x v="0"/>
  </r>
  <r>
    <n v="308"/>
    <d v="2021-06-01T00:00:00"/>
    <s v="Przemysl"/>
    <n v="6300"/>
    <n v="0"/>
    <n v="151"/>
    <n v="1"/>
    <n v="15730"/>
    <n v="9430"/>
    <x v="0"/>
  </r>
  <r>
    <n v="309"/>
    <d v="2021-06-01T00:00:00"/>
    <s v="Malbork"/>
    <n v="9040"/>
    <n v="0"/>
    <n v="151"/>
    <n v="1"/>
    <n v="9430"/>
    <n v="390"/>
    <x v="0"/>
  </r>
  <r>
    <n v="310"/>
    <d v="2021-06-02T00:00:00"/>
    <s v="Malbork"/>
    <n v="8880"/>
    <n v="0"/>
    <n v="152"/>
    <n v="1"/>
    <n v="12390"/>
    <n v="3510"/>
    <x v="0"/>
  </r>
  <r>
    <n v="311"/>
    <d v="2021-06-03T00:00:00"/>
    <s v="Ogrodzieniec"/>
    <n v="5030"/>
    <n v="1"/>
    <n v="153"/>
    <n v="1"/>
    <n v="15510"/>
    <n v="10480"/>
    <x v="0"/>
  </r>
  <r>
    <n v="312"/>
    <d v="2021-06-03T00:00:00"/>
    <s v="Gniezno"/>
    <n v="6010"/>
    <n v="0"/>
    <n v="153"/>
    <n v="1"/>
    <n v="10480"/>
    <n v="4470"/>
    <x v="0"/>
  </r>
  <r>
    <n v="313"/>
    <d v="2021-06-04T00:00:00"/>
    <s v="Przemysl"/>
    <n v="8880"/>
    <n v="0"/>
    <n v="154"/>
    <n v="1"/>
    <n v="16470"/>
    <n v="7590"/>
    <x v="0"/>
  </r>
  <r>
    <n v="314"/>
    <d v="2021-06-05T00:00:00"/>
    <s v="Ogrodzieniec"/>
    <n v="5490"/>
    <n v="1"/>
    <n v="155"/>
    <n v="0"/>
    <n v="12590"/>
    <n v="7100"/>
    <x v="0"/>
  </r>
  <r>
    <n v="315"/>
    <d v="2021-06-06T00:00:00"/>
    <s v="Malbork"/>
    <n v="9370"/>
    <n v="0"/>
    <n v="156"/>
    <n v="0"/>
    <n v="12100"/>
    <n v="2730"/>
    <x v="0"/>
  </r>
  <r>
    <n v="316"/>
    <d v="2021-06-06T00:00:00"/>
    <s v="Ogrodzieniec"/>
    <n v="6790"/>
    <n v="1"/>
    <n v="156"/>
    <n v="0"/>
    <n v="2730"/>
    <n v="2730"/>
    <x v="11"/>
  </r>
  <r>
    <n v="317"/>
    <d v="2021-06-07T00:00:00"/>
    <s v="Przemysl"/>
    <n v="2540"/>
    <n v="0"/>
    <n v="157"/>
    <n v="1"/>
    <n v="14730"/>
    <n v="12190"/>
    <x v="0"/>
  </r>
  <r>
    <n v="318"/>
    <d v="2021-06-07T00:00:00"/>
    <s v="Ogrodzieniec"/>
    <n v="5530"/>
    <n v="1"/>
    <n v="157"/>
    <n v="1"/>
    <n v="12190"/>
    <n v="6660"/>
    <x v="0"/>
  </r>
  <r>
    <n v="319"/>
    <d v="2021-06-07T00:00:00"/>
    <s v="Malbork"/>
    <n v="7020"/>
    <n v="0"/>
    <n v="157"/>
    <n v="1"/>
    <n v="6660"/>
    <n v="6660"/>
    <x v="12"/>
  </r>
  <r>
    <n v="320"/>
    <d v="2021-06-08T00:00:00"/>
    <s v="Przemysl"/>
    <n v="2330"/>
    <n v="0"/>
    <n v="158"/>
    <n v="1"/>
    <n v="18660"/>
    <n v="16330"/>
    <x v="0"/>
  </r>
  <r>
    <n v="321"/>
    <d v="2021-06-09T00:00:00"/>
    <s v="Ogrodzieniec"/>
    <n v="5550"/>
    <n v="1"/>
    <n v="159"/>
    <n v="1"/>
    <n v="28330"/>
    <n v="22780"/>
    <x v="0"/>
  </r>
  <r>
    <n v="322"/>
    <d v="2021-06-09T00:00:00"/>
    <s v="Gniezno"/>
    <n v="6150"/>
    <n v="0"/>
    <n v="159"/>
    <n v="1"/>
    <n v="22780"/>
    <n v="16630"/>
    <x v="0"/>
  </r>
  <r>
    <n v="323"/>
    <d v="2021-06-10T00:00:00"/>
    <s v="Malbork"/>
    <n v="3220"/>
    <n v="0"/>
    <n v="160"/>
    <n v="1"/>
    <n v="28630"/>
    <n v="25410"/>
    <x v="0"/>
  </r>
  <r>
    <n v="324"/>
    <d v="2021-06-10T00:00:00"/>
    <s v="Ogrodzieniec"/>
    <n v="4330"/>
    <n v="1"/>
    <n v="160"/>
    <n v="1"/>
    <n v="25410"/>
    <n v="21080"/>
    <x v="0"/>
  </r>
  <r>
    <n v="325"/>
    <d v="2021-06-10T00:00:00"/>
    <s v="Przemysl"/>
    <n v="4000"/>
    <n v="0"/>
    <n v="160"/>
    <n v="1"/>
    <n v="21080"/>
    <n v="17080"/>
    <x v="0"/>
  </r>
  <r>
    <n v="326"/>
    <d v="2021-06-11T00:00:00"/>
    <s v="Malbork"/>
    <n v="4970"/>
    <n v="0"/>
    <n v="161"/>
    <n v="1"/>
    <n v="29080"/>
    <n v="24110"/>
    <x v="0"/>
  </r>
  <r>
    <n v="327"/>
    <d v="2021-06-11T00:00:00"/>
    <s v="Gniezno"/>
    <n v="8900"/>
    <n v="0"/>
    <n v="161"/>
    <n v="1"/>
    <n v="24110"/>
    <n v="15210"/>
    <x v="0"/>
  </r>
  <r>
    <n v="328"/>
    <d v="2021-06-12T00:00:00"/>
    <s v="Przemysl"/>
    <n v="5340"/>
    <n v="0"/>
    <n v="162"/>
    <n v="0"/>
    <n v="20210"/>
    <n v="14870"/>
    <x v="0"/>
  </r>
  <r>
    <n v="329"/>
    <d v="2021-06-12T00:00:00"/>
    <s v="Ogrodzieniec"/>
    <n v="2240"/>
    <n v="1"/>
    <n v="162"/>
    <n v="0"/>
    <n v="14870"/>
    <n v="12630"/>
    <x v="0"/>
  </r>
  <r>
    <n v="330"/>
    <d v="2021-06-13T00:00:00"/>
    <s v="Ogrodzieniec"/>
    <n v="1810"/>
    <n v="1"/>
    <n v="163"/>
    <n v="0"/>
    <n v="17630"/>
    <n v="15820"/>
    <x v="0"/>
  </r>
  <r>
    <n v="331"/>
    <d v="2021-06-13T00:00:00"/>
    <s v="Gniezno"/>
    <n v="7960"/>
    <n v="0"/>
    <n v="163"/>
    <n v="0"/>
    <n v="15820"/>
    <n v="7860"/>
    <x v="0"/>
  </r>
  <r>
    <n v="332"/>
    <d v="2021-06-13T00:00:00"/>
    <s v="Przemysl"/>
    <n v="9400"/>
    <n v="0"/>
    <n v="163"/>
    <n v="0"/>
    <n v="7860"/>
    <n v="7860"/>
    <x v="13"/>
  </r>
  <r>
    <n v="333"/>
    <d v="2021-06-14T00:00:00"/>
    <s v="Malbork"/>
    <n v="5380"/>
    <n v="0"/>
    <n v="164"/>
    <n v="1"/>
    <n v="19860"/>
    <n v="14480"/>
    <x v="0"/>
  </r>
  <r>
    <n v="334"/>
    <d v="2021-06-14T00:00:00"/>
    <s v="Przemysl"/>
    <n v="4220"/>
    <n v="0"/>
    <n v="164"/>
    <n v="1"/>
    <n v="14480"/>
    <n v="10260"/>
    <x v="0"/>
  </r>
  <r>
    <n v="335"/>
    <d v="2021-06-14T00:00:00"/>
    <s v="Ogrodzieniec"/>
    <n v="1230"/>
    <n v="1"/>
    <n v="164"/>
    <n v="1"/>
    <n v="10260"/>
    <n v="9030"/>
    <x v="0"/>
  </r>
  <r>
    <n v="336"/>
    <d v="2021-06-15T00:00:00"/>
    <s v="Malbork"/>
    <n v="1920"/>
    <n v="0"/>
    <n v="165"/>
    <n v="1"/>
    <n v="21030"/>
    <n v="19110"/>
    <x v="0"/>
  </r>
  <r>
    <n v="337"/>
    <d v="2021-06-15T00:00:00"/>
    <s v="Przemysl"/>
    <n v="6790"/>
    <n v="0"/>
    <n v="165"/>
    <n v="1"/>
    <n v="19110"/>
    <n v="12320"/>
    <x v="0"/>
  </r>
  <r>
    <n v="338"/>
    <d v="2021-06-15T00:00:00"/>
    <s v="Gniezno"/>
    <n v="7950"/>
    <n v="0"/>
    <n v="165"/>
    <n v="1"/>
    <n v="12320"/>
    <n v="4370"/>
    <x v="0"/>
  </r>
  <r>
    <n v="339"/>
    <d v="2021-06-16T00:00:00"/>
    <s v="Ogrodzieniec"/>
    <n v="3020"/>
    <n v="1"/>
    <n v="166"/>
    <n v="1"/>
    <n v="16370"/>
    <n v="13350"/>
    <x v="0"/>
  </r>
  <r>
    <n v="340"/>
    <d v="2021-06-17T00:00:00"/>
    <s v="Przemysl"/>
    <n v="7990"/>
    <n v="0"/>
    <n v="167"/>
    <n v="1"/>
    <n v="25350"/>
    <n v="17360"/>
    <x v="0"/>
  </r>
  <r>
    <n v="341"/>
    <d v="2021-06-17T00:00:00"/>
    <s v="Gniezno"/>
    <n v="6390"/>
    <n v="0"/>
    <n v="167"/>
    <n v="1"/>
    <n v="17360"/>
    <n v="10970"/>
    <x v="0"/>
  </r>
  <r>
    <n v="342"/>
    <d v="2021-06-17T00:00:00"/>
    <s v="Ogrodzieniec"/>
    <n v="4180"/>
    <n v="1"/>
    <n v="167"/>
    <n v="1"/>
    <n v="10970"/>
    <n v="6790"/>
    <x v="0"/>
  </r>
  <r>
    <n v="343"/>
    <d v="2021-06-18T00:00:00"/>
    <s v="Malbork"/>
    <n v="7940"/>
    <n v="0"/>
    <n v="168"/>
    <n v="1"/>
    <n v="18790"/>
    <n v="10850"/>
    <x v="0"/>
  </r>
  <r>
    <n v="344"/>
    <d v="2021-06-18T00:00:00"/>
    <s v="Gniezno"/>
    <n v="8070"/>
    <n v="0"/>
    <n v="168"/>
    <n v="1"/>
    <n v="10850"/>
    <n v="2780"/>
    <x v="0"/>
  </r>
  <r>
    <n v="345"/>
    <d v="2021-06-18T00:00:00"/>
    <s v="Przemysl"/>
    <n v="6060"/>
    <n v="0"/>
    <n v="168"/>
    <n v="1"/>
    <n v="2780"/>
    <n v="2780"/>
    <x v="14"/>
  </r>
  <r>
    <n v="346"/>
    <d v="2021-06-18T00:00:00"/>
    <s v="Ogrodzieniec"/>
    <n v="9420"/>
    <n v="1"/>
    <n v="168"/>
    <n v="1"/>
    <n v="2780"/>
    <n v="2780"/>
    <x v="15"/>
  </r>
  <r>
    <n v="347"/>
    <d v="2021-06-19T00:00:00"/>
    <s v="Malbork"/>
    <n v="4440"/>
    <n v="0"/>
    <n v="169"/>
    <n v="0"/>
    <n v="7780"/>
    <n v="3340"/>
    <x v="0"/>
  </r>
  <r>
    <n v="348"/>
    <d v="2021-06-20T00:00:00"/>
    <s v="Malbork"/>
    <n v="3010"/>
    <n v="0"/>
    <n v="170"/>
    <n v="0"/>
    <n v="8340"/>
    <n v="5330"/>
    <x v="0"/>
  </r>
  <r>
    <n v="349"/>
    <d v="2021-06-20T00:00:00"/>
    <s v="Ogrodzieniec"/>
    <n v="1060"/>
    <n v="1"/>
    <n v="170"/>
    <n v="0"/>
    <n v="5330"/>
    <n v="4270"/>
    <x v="0"/>
  </r>
  <r>
    <n v="350"/>
    <d v="2021-06-21T00:00:00"/>
    <s v="Malbork"/>
    <n v="5970"/>
    <n v="0"/>
    <n v="171"/>
    <n v="1"/>
    <n v="16270"/>
    <n v="10300"/>
    <x v="0"/>
  </r>
  <r>
    <n v="351"/>
    <d v="2021-06-21T00:00:00"/>
    <s v="Przemysl"/>
    <n v="1180"/>
    <n v="0"/>
    <n v="171"/>
    <n v="1"/>
    <n v="10300"/>
    <n v="9120"/>
    <x v="0"/>
  </r>
  <r>
    <n v="352"/>
    <d v="2021-06-22T00:00:00"/>
    <s v="Przemysl"/>
    <n v="1510"/>
    <n v="0"/>
    <n v="172"/>
    <n v="1"/>
    <n v="21120"/>
    <n v="19610"/>
    <x v="0"/>
  </r>
  <r>
    <n v="353"/>
    <d v="2021-06-23T00:00:00"/>
    <s v="Gniezno"/>
    <n v="5610"/>
    <n v="0"/>
    <n v="173"/>
    <n v="1"/>
    <n v="31610"/>
    <n v="26000"/>
    <x v="0"/>
  </r>
  <r>
    <n v="354"/>
    <d v="2021-06-23T00:00:00"/>
    <s v="Malbork"/>
    <n v="4850"/>
    <n v="0"/>
    <n v="173"/>
    <n v="1"/>
    <n v="26000"/>
    <n v="21150"/>
    <x v="0"/>
  </r>
  <r>
    <n v="355"/>
    <d v="2021-06-24T00:00:00"/>
    <s v="Gniezno"/>
    <n v="3640"/>
    <n v="0"/>
    <n v="174"/>
    <n v="1"/>
    <n v="33150"/>
    <n v="29510"/>
    <x v="0"/>
  </r>
  <r>
    <n v="356"/>
    <d v="2021-06-25T00:00:00"/>
    <s v="Gniezno"/>
    <n v="6950"/>
    <n v="0"/>
    <n v="175"/>
    <n v="1"/>
    <n v="41510"/>
    <n v="34560"/>
    <x v="0"/>
  </r>
  <r>
    <n v="357"/>
    <d v="2021-06-25T00:00:00"/>
    <s v="Malbork"/>
    <n v="3790"/>
    <n v="0"/>
    <n v="175"/>
    <n v="1"/>
    <n v="34560"/>
    <n v="30770"/>
    <x v="0"/>
  </r>
  <r>
    <n v="358"/>
    <d v="2021-06-26T00:00:00"/>
    <s v="Przemysl"/>
    <n v="6570"/>
    <n v="0"/>
    <n v="176"/>
    <n v="0"/>
    <n v="35770"/>
    <n v="29200"/>
    <x v="0"/>
  </r>
  <r>
    <n v="359"/>
    <d v="2021-06-27T00:00:00"/>
    <s v="Gniezno"/>
    <n v="6200"/>
    <n v="0"/>
    <n v="177"/>
    <n v="0"/>
    <n v="34200"/>
    <n v="28000"/>
    <x v="0"/>
  </r>
  <r>
    <n v="360"/>
    <d v="2021-06-27T00:00:00"/>
    <s v="Ogrodzieniec"/>
    <n v="9010"/>
    <n v="1"/>
    <n v="177"/>
    <n v="0"/>
    <n v="28000"/>
    <n v="18990"/>
    <x v="0"/>
  </r>
  <r>
    <n v="361"/>
    <d v="2021-06-28T00:00:00"/>
    <s v="Malbork"/>
    <n v="1510"/>
    <n v="0"/>
    <n v="178"/>
    <n v="1"/>
    <n v="30990"/>
    <n v="29480"/>
    <x v="0"/>
  </r>
  <r>
    <n v="362"/>
    <d v="2021-06-29T00:00:00"/>
    <s v="Ogrodzieniec"/>
    <n v="2910"/>
    <n v="1"/>
    <n v="179"/>
    <n v="1"/>
    <n v="41480"/>
    <n v="38570"/>
    <x v="0"/>
  </r>
  <r>
    <n v="363"/>
    <d v="2021-06-29T00:00:00"/>
    <s v="Gniezno"/>
    <n v="6310"/>
    <n v="0"/>
    <n v="179"/>
    <n v="1"/>
    <n v="38570"/>
    <n v="32260"/>
    <x v="0"/>
  </r>
  <r>
    <n v="364"/>
    <d v="2021-06-30T00:00:00"/>
    <s v="Gniezno"/>
    <n v="7110"/>
    <n v="0"/>
    <n v="180"/>
    <n v="1"/>
    <n v="44260"/>
    <n v="37150"/>
    <x v="0"/>
  </r>
  <r>
    <n v="365"/>
    <d v="2021-06-30T00:00:00"/>
    <s v="Przemysl"/>
    <n v="2540"/>
    <n v="0"/>
    <n v="180"/>
    <n v="1"/>
    <n v="37150"/>
    <n v="34610"/>
    <x v="0"/>
  </r>
  <r>
    <n v="366"/>
    <d v="2021-06-30T00:00:00"/>
    <s v="Malbork"/>
    <n v="8140"/>
    <n v="0"/>
    <n v="180"/>
    <n v="1"/>
    <n v="34610"/>
    <n v="26470"/>
    <x v="0"/>
  </r>
  <r>
    <n v="367"/>
    <d v="2021-07-01T00:00:00"/>
    <s v="Ogrodzieniec"/>
    <n v="1740"/>
    <n v="1"/>
    <n v="181"/>
    <n v="1"/>
    <n v="38470"/>
    <n v="36730"/>
    <x v="0"/>
  </r>
  <r>
    <n v="368"/>
    <d v="2021-07-01T00:00:00"/>
    <s v="Malbork"/>
    <n v="5840"/>
    <n v="0"/>
    <n v="181"/>
    <n v="1"/>
    <n v="36730"/>
    <n v="30890"/>
    <x v="0"/>
  </r>
  <r>
    <n v="369"/>
    <d v="2021-07-02T00:00:00"/>
    <s v="Przemysl"/>
    <n v="3170"/>
    <n v="0"/>
    <n v="182"/>
    <n v="1"/>
    <n v="42890"/>
    <n v="39720"/>
    <x v="0"/>
  </r>
  <r>
    <n v="370"/>
    <d v="2021-07-02T00:00:00"/>
    <s v="Malbork"/>
    <n v="4000"/>
    <n v="0"/>
    <n v="182"/>
    <n v="1"/>
    <n v="39720"/>
    <n v="35720"/>
    <x v="0"/>
  </r>
  <r>
    <n v="371"/>
    <d v="2021-07-03T00:00:00"/>
    <s v="Ogrodzieniec"/>
    <n v="4600"/>
    <n v="1"/>
    <n v="183"/>
    <n v="0"/>
    <n v="40720"/>
    <n v="36120"/>
    <x v="0"/>
  </r>
  <r>
    <n v="372"/>
    <d v="2021-07-03T00:00:00"/>
    <s v="Przemysl"/>
    <n v="9870"/>
    <n v="0"/>
    <n v="183"/>
    <n v="0"/>
    <n v="36120"/>
    <n v="26250"/>
    <x v="0"/>
  </r>
  <r>
    <n v="373"/>
    <d v="2021-07-04T00:00:00"/>
    <s v="Przemysl"/>
    <n v="9390"/>
    <n v="0"/>
    <n v="184"/>
    <n v="0"/>
    <n v="31250"/>
    <n v="21860"/>
    <x v="0"/>
  </r>
  <r>
    <n v="374"/>
    <d v="2021-07-05T00:00:00"/>
    <s v="Malbork"/>
    <n v="1300"/>
    <n v="0"/>
    <n v="185"/>
    <n v="1"/>
    <n v="33860"/>
    <n v="32560"/>
    <x v="0"/>
  </r>
  <r>
    <n v="375"/>
    <d v="2021-07-05T00:00:00"/>
    <s v="Ogrodzieniec"/>
    <n v="2650"/>
    <n v="1"/>
    <n v="185"/>
    <n v="1"/>
    <n v="32560"/>
    <n v="29910"/>
    <x v="0"/>
  </r>
  <r>
    <n v="376"/>
    <d v="2021-07-06T00:00:00"/>
    <s v="Przemysl"/>
    <n v="4060"/>
    <n v="0"/>
    <n v="186"/>
    <n v="1"/>
    <n v="41910"/>
    <n v="37850"/>
    <x v="0"/>
  </r>
  <r>
    <n v="377"/>
    <d v="2021-07-06T00:00:00"/>
    <s v="Ogrodzieniec"/>
    <n v="4460"/>
    <n v="1"/>
    <n v="186"/>
    <n v="1"/>
    <n v="37850"/>
    <n v="33390"/>
    <x v="0"/>
  </r>
  <r>
    <n v="378"/>
    <d v="2021-07-07T00:00:00"/>
    <s v="Gniezno"/>
    <n v="9390"/>
    <n v="0"/>
    <n v="187"/>
    <n v="1"/>
    <n v="45390"/>
    <n v="36000"/>
    <x v="0"/>
  </r>
  <r>
    <n v="379"/>
    <d v="2021-07-07T00:00:00"/>
    <s v="Ogrodzieniec"/>
    <n v="9670"/>
    <n v="1"/>
    <n v="187"/>
    <n v="1"/>
    <n v="36000"/>
    <n v="26330"/>
    <x v="0"/>
  </r>
  <r>
    <n v="380"/>
    <d v="2021-07-07T00:00:00"/>
    <s v="Przemysl"/>
    <n v="3460"/>
    <n v="0"/>
    <n v="187"/>
    <n v="1"/>
    <n v="26330"/>
    <n v="22870"/>
    <x v="0"/>
  </r>
  <r>
    <n v="381"/>
    <d v="2021-07-08T00:00:00"/>
    <s v="Ogrodzieniec"/>
    <n v="2030"/>
    <n v="1"/>
    <n v="188"/>
    <n v="1"/>
    <n v="34870"/>
    <n v="32840"/>
    <x v="0"/>
  </r>
  <r>
    <n v="382"/>
    <d v="2021-07-08T00:00:00"/>
    <s v="Gniezno"/>
    <n v="3860"/>
    <n v="0"/>
    <n v="188"/>
    <n v="1"/>
    <n v="32840"/>
    <n v="28980"/>
    <x v="0"/>
  </r>
  <r>
    <n v="383"/>
    <d v="2021-07-08T00:00:00"/>
    <s v="Przemysl"/>
    <n v="3770"/>
    <n v="0"/>
    <n v="188"/>
    <n v="1"/>
    <n v="28980"/>
    <n v="25210"/>
    <x v="0"/>
  </r>
  <r>
    <n v="384"/>
    <d v="2021-07-09T00:00:00"/>
    <s v="Gniezno"/>
    <n v="3970"/>
    <n v="0"/>
    <n v="189"/>
    <n v="1"/>
    <n v="37210"/>
    <n v="33240"/>
    <x v="0"/>
  </r>
  <r>
    <n v="385"/>
    <d v="2021-07-09T00:00:00"/>
    <s v="Ogrodzieniec"/>
    <n v="9280"/>
    <n v="1"/>
    <n v="189"/>
    <n v="1"/>
    <n v="33240"/>
    <n v="23960"/>
    <x v="0"/>
  </r>
  <r>
    <n v="386"/>
    <d v="2021-07-10T00:00:00"/>
    <s v="Malbork"/>
    <n v="6930"/>
    <n v="0"/>
    <n v="190"/>
    <n v="0"/>
    <n v="28960"/>
    <n v="22030"/>
    <x v="0"/>
  </r>
  <r>
    <n v="387"/>
    <d v="2021-07-11T00:00:00"/>
    <s v="Malbork"/>
    <n v="2850"/>
    <n v="0"/>
    <n v="191"/>
    <n v="0"/>
    <n v="27030"/>
    <n v="24180"/>
    <x v="0"/>
  </r>
  <r>
    <n v="388"/>
    <d v="2021-07-11T00:00:00"/>
    <s v="Przemysl"/>
    <n v="7480"/>
    <n v="0"/>
    <n v="191"/>
    <n v="0"/>
    <n v="24180"/>
    <n v="16700"/>
    <x v="0"/>
  </r>
  <r>
    <n v="389"/>
    <d v="2021-07-11T00:00:00"/>
    <s v="Ogrodzieniec"/>
    <n v="4170"/>
    <n v="1"/>
    <n v="191"/>
    <n v="0"/>
    <n v="16700"/>
    <n v="12530"/>
    <x v="0"/>
  </r>
  <r>
    <n v="390"/>
    <d v="2021-07-12T00:00:00"/>
    <s v="Ogrodzieniec"/>
    <n v="6110"/>
    <n v="1"/>
    <n v="192"/>
    <n v="1"/>
    <n v="24530"/>
    <n v="18420"/>
    <x v="0"/>
  </r>
  <r>
    <n v="391"/>
    <d v="2021-07-12T00:00:00"/>
    <s v="Malbork"/>
    <n v="3250"/>
    <n v="0"/>
    <n v="192"/>
    <n v="1"/>
    <n v="18420"/>
    <n v="15170"/>
    <x v="0"/>
  </r>
  <r>
    <n v="392"/>
    <d v="2021-07-13T00:00:00"/>
    <s v="Ogrodzieniec"/>
    <n v="6930"/>
    <n v="1"/>
    <n v="193"/>
    <n v="1"/>
    <n v="27170"/>
    <n v="20240"/>
    <x v="0"/>
  </r>
  <r>
    <n v="393"/>
    <d v="2021-07-13T00:00:00"/>
    <s v="Przemysl"/>
    <n v="4790"/>
    <n v="0"/>
    <n v="193"/>
    <n v="1"/>
    <n v="20240"/>
    <n v="15450"/>
    <x v="0"/>
  </r>
  <r>
    <n v="394"/>
    <d v="2021-07-13T00:00:00"/>
    <s v="Malbork"/>
    <n v="3110"/>
    <n v="0"/>
    <n v="193"/>
    <n v="1"/>
    <n v="15450"/>
    <n v="12340"/>
    <x v="0"/>
  </r>
  <r>
    <n v="395"/>
    <d v="2021-07-14T00:00:00"/>
    <s v="Malbork"/>
    <n v="6930"/>
    <n v="0"/>
    <n v="194"/>
    <n v="1"/>
    <n v="24340"/>
    <n v="17410"/>
    <x v="0"/>
  </r>
  <r>
    <n v="396"/>
    <d v="2021-07-15T00:00:00"/>
    <s v="Przemysl"/>
    <n v="8100"/>
    <n v="0"/>
    <n v="195"/>
    <n v="1"/>
    <n v="29410"/>
    <n v="21310"/>
    <x v="0"/>
  </r>
  <r>
    <n v="397"/>
    <d v="2021-07-15T00:00:00"/>
    <s v="Malbork"/>
    <n v="6600"/>
    <n v="0"/>
    <n v="195"/>
    <n v="1"/>
    <n v="21310"/>
    <n v="14710"/>
    <x v="0"/>
  </r>
  <r>
    <n v="398"/>
    <d v="2021-07-15T00:00:00"/>
    <s v="Ogrodzieniec"/>
    <n v="9850"/>
    <n v="1"/>
    <n v="195"/>
    <n v="1"/>
    <n v="14710"/>
    <n v="4860"/>
    <x v="0"/>
  </r>
  <r>
    <n v="399"/>
    <d v="2021-07-16T00:00:00"/>
    <s v="Ogrodzieniec"/>
    <n v="8950"/>
    <n v="1"/>
    <n v="196"/>
    <n v="1"/>
    <n v="16860"/>
    <n v="7910"/>
    <x v="0"/>
  </r>
  <r>
    <n v="400"/>
    <d v="2021-07-17T00:00:00"/>
    <s v="Malbork"/>
    <n v="3280"/>
    <n v="0"/>
    <n v="197"/>
    <n v="0"/>
    <n v="12910"/>
    <n v="9630"/>
    <x v="0"/>
  </r>
  <r>
    <n v="401"/>
    <d v="2021-07-17T00:00:00"/>
    <s v="Ogrodzieniec"/>
    <n v="4680"/>
    <n v="1"/>
    <n v="197"/>
    <n v="0"/>
    <n v="9630"/>
    <n v="4950"/>
    <x v="0"/>
  </r>
  <r>
    <n v="402"/>
    <d v="2021-07-18T00:00:00"/>
    <s v="Gniezno"/>
    <n v="5750"/>
    <n v="0"/>
    <n v="198"/>
    <n v="0"/>
    <n v="9950"/>
    <n v="4200"/>
    <x v="0"/>
  </r>
  <r>
    <n v="403"/>
    <d v="2021-07-18T00:00:00"/>
    <s v="Przemysl"/>
    <n v="7000"/>
    <n v="0"/>
    <n v="198"/>
    <n v="0"/>
    <n v="4200"/>
    <n v="4200"/>
    <x v="16"/>
  </r>
  <r>
    <n v="404"/>
    <d v="2021-07-19T00:00:00"/>
    <s v="Ogrodzieniec"/>
    <n v="5870"/>
    <n v="1"/>
    <n v="199"/>
    <n v="1"/>
    <n v="16200"/>
    <n v="10330"/>
    <x v="0"/>
  </r>
  <r>
    <n v="405"/>
    <d v="2021-07-19T00:00:00"/>
    <s v="Malbork"/>
    <n v="6070"/>
    <n v="0"/>
    <n v="199"/>
    <n v="1"/>
    <n v="10330"/>
    <n v="4260"/>
    <x v="0"/>
  </r>
  <r>
    <n v="406"/>
    <d v="2021-07-20T00:00:00"/>
    <s v="Ogrodzieniec"/>
    <n v="1500"/>
    <n v="1"/>
    <n v="200"/>
    <n v="1"/>
    <n v="16260"/>
    <n v="14760"/>
    <x v="0"/>
  </r>
  <r>
    <n v="407"/>
    <d v="2021-07-20T00:00:00"/>
    <s v="Przemysl"/>
    <n v="6820"/>
    <n v="0"/>
    <n v="200"/>
    <n v="1"/>
    <n v="14760"/>
    <n v="7940"/>
    <x v="0"/>
  </r>
  <r>
    <n v="408"/>
    <d v="2021-07-21T00:00:00"/>
    <s v="Ogrodzieniec"/>
    <n v="2150"/>
    <n v="1"/>
    <n v="201"/>
    <n v="1"/>
    <n v="19940"/>
    <n v="17790"/>
    <x v="0"/>
  </r>
  <r>
    <n v="409"/>
    <d v="2021-07-22T00:00:00"/>
    <s v="Malbork"/>
    <n v="6600"/>
    <n v="0"/>
    <n v="202"/>
    <n v="1"/>
    <n v="29790"/>
    <n v="23190"/>
    <x v="0"/>
  </r>
  <r>
    <n v="410"/>
    <d v="2021-07-22T00:00:00"/>
    <s v="Przemysl"/>
    <n v="7270"/>
    <n v="0"/>
    <n v="202"/>
    <n v="1"/>
    <n v="23190"/>
    <n v="15920"/>
    <x v="0"/>
  </r>
  <r>
    <n v="411"/>
    <d v="2021-07-22T00:00:00"/>
    <s v="Ogrodzieniec"/>
    <n v="1560"/>
    <n v="1"/>
    <n v="202"/>
    <n v="1"/>
    <n v="15920"/>
    <n v="14360"/>
    <x v="0"/>
  </r>
  <r>
    <n v="412"/>
    <d v="2021-07-22T00:00:00"/>
    <s v="Gniezno"/>
    <n v="7040"/>
    <n v="0"/>
    <n v="202"/>
    <n v="1"/>
    <n v="14360"/>
    <n v="7320"/>
    <x v="0"/>
  </r>
  <r>
    <n v="413"/>
    <d v="2021-07-23T00:00:00"/>
    <s v="Malbork"/>
    <n v="2470"/>
    <n v="0"/>
    <n v="203"/>
    <n v="1"/>
    <n v="19320"/>
    <n v="16850"/>
    <x v="0"/>
  </r>
  <r>
    <n v="414"/>
    <d v="2021-07-23T00:00:00"/>
    <s v="Ogrodzieniec"/>
    <n v="8550"/>
    <n v="1"/>
    <n v="203"/>
    <n v="1"/>
    <n v="16850"/>
    <n v="8300"/>
    <x v="0"/>
  </r>
  <r>
    <n v="415"/>
    <d v="2021-07-23T00:00:00"/>
    <s v="Przemysl"/>
    <n v="6160"/>
    <n v="0"/>
    <n v="203"/>
    <n v="1"/>
    <n v="8300"/>
    <n v="2140"/>
    <x v="0"/>
  </r>
  <r>
    <n v="416"/>
    <d v="2021-07-24T00:00:00"/>
    <s v="Malbork"/>
    <n v="9010"/>
    <n v="0"/>
    <n v="204"/>
    <n v="0"/>
    <n v="7140"/>
    <n v="7140"/>
    <x v="17"/>
  </r>
  <r>
    <n v="417"/>
    <d v="2021-07-24T00:00:00"/>
    <s v="Gniezno"/>
    <n v="1400"/>
    <n v="0"/>
    <n v="204"/>
    <n v="0"/>
    <n v="7140"/>
    <n v="5740"/>
    <x v="0"/>
  </r>
  <r>
    <n v="418"/>
    <d v="2021-07-24T00:00:00"/>
    <s v="Przemysl"/>
    <n v="7730"/>
    <n v="0"/>
    <n v="204"/>
    <n v="0"/>
    <n v="5740"/>
    <n v="5740"/>
    <x v="18"/>
  </r>
  <r>
    <n v="419"/>
    <d v="2021-07-24T00:00:00"/>
    <s v="Ogrodzieniec"/>
    <n v="8020"/>
    <n v="1"/>
    <n v="204"/>
    <n v="0"/>
    <n v="5740"/>
    <n v="5740"/>
    <x v="19"/>
  </r>
  <r>
    <n v="420"/>
    <d v="2021-07-25T00:00:00"/>
    <s v="Ogrodzieniec"/>
    <n v="2730"/>
    <n v="1"/>
    <n v="205"/>
    <n v="0"/>
    <n v="10740"/>
    <n v="8010"/>
    <x v="0"/>
  </r>
  <r>
    <n v="421"/>
    <d v="2021-07-26T00:00:00"/>
    <s v="Gniezno"/>
    <n v="8340"/>
    <n v="0"/>
    <n v="206"/>
    <n v="1"/>
    <n v="20010"/>
    <n v="11670"/>
    <x v="0"/>
  </r>
  <r>
    <n v="422"/>
    <d v="2021-07-27T00:00:00"/>
    <s v="Przemysl"/>
    <n v="850"/>
    <n v="0"/>
    <n v="207"/>
    <n v="1"/>
    <n v="23670"/>
    <n v="22820"/>
    <x v="0"/>
  </r>
  <r>
    <n v="423"/>
    <d v="2021-07-27T00:00:00"/>
    <s v="Malbork"/>
    <n v="8740"/>
    <n v="0"/>
    <n v="207"/>
    <n v="1"/>
    <n v="22820"/>
    <n v="14080"/>
    <x v="0"/>
  </r>
  <r>
    <n v="424"/>
    <d v="2021-07-28T00:00:00"/>
    <s v="Przemysl"/>
    <n v="6720"/>
    <n v="0"/>
    <n v="208"/>
    <n v="1"/>
    <n v="26080"/>
    <n v="19360"/>
    <x v="0"/>
  </r>
  <r>
    <n v="425"/>
    <d v="2021-07-28T00:00:00"/>
    <s v="Ogrodzieniec"/>
    <n v="780"/>
    <n v="1"/>
    <n v="208"/>
    <n v="1"/>
    <n v="19360"/>
    <n v="18580"/>
    <x v="0"/>
  </r>
  <r>
    <n v="426"/>
    <d v="2021-07-28T00:00:00"/>
    <s v="Malbork"/>
    <n v="1020"/>
    <n v="0"/>
    <n v="208"/>
    <n v="1"/>
    <n v="18580"/>
    <n v="17560"/>
    <x v="0"/>
  </r>
  <r>
    <n v="427"/>
    <d v="2021-07-29T00:00:00"/>
    <s v="Przemysl"/>
    <n v="4870"/>
    <n v="0"/>
    <n v="209"/>
    <n v="1"/>
    <n v="29560"/>
    <n v="24690"/>
    <x v="0"/>
  </r>
  <r>
    <n v="428"/>
    <d v="2021-07-29T00:00:00"/>
    <s v="Gniezno"/>
    <n v="7250"/>
    <n v="0"/>
    <n v="209"/>
    <n v="1"/>
    <n v="24690"/>
    <n v="17440"/>
    <x v="0"/>
  </r>
  <r>
    <n v="429"/>
    <d v="2021-07-29T00:00:00"/>
    <s v="Ogrodzieniec"/>
    <n v="330"/>
    <n v="1"/>
    <n v="209"/>
    <n v="1"/>
    <n v="17440"/>
    <n v="17110"/>
    <x v="0"/>
  </r>
  <r>
    <n v="430"/>
    <d v="2021-07-30T00:00:00"/>
    <s v="Przemysl"/>
    <n v="3290"/>
    <n v="0"/>
    <n v="210"/>
    <n v="1"/>
    <n v="29110"/>
    <n v="25820"/>
    <x v="0"/>
  </r>
  <r>
    <n v="431"/>
    <d v="2021-07-30T00:00:00"/>
    <s v="Gniezno"/>
    <n v="3820"/>
    <n v="0"/>
    <n v="210"/>
    <n v="1"/>
    <n v="25820"/>
    <n v="22000"/>
    <x v="0"/>
  </r>
  <r>
    <n v="432"/>
    <d v="2021-07-30T00:00:00"/>
    <s v="Ogrodzieniec"/>
    <n v="5660"/>
    <n v="1"/>
    <n v="210"/>
    <n v="1"/>
    <n v="22000"/>
    <n v="16340"/>
    <x v="0"/>
  </r>
  <r>
    <n v="433"/>
    <d v="2021-07-31T00:00:00"/>
    <s v="Ogrodzieniec"/>
    <n v="4200"/>
    <n v="1"/>
    <n v="211"/>
    <n v="0"/>
    <n v="21340"/>
    <n v="17140"/>
    <x v="0"/>
  </r>
  <r>
    <n v="434"/>
    <d v="2021-07-31T00:00:00"/>
    <s v="Malbork"/>
    <n v="5870"/>
    <n v="0"/>
    <n v="211"/>
    <n v="0"/>
    <n v="17140"/>
    <n v="11270"/>
    <x v="0"/>
  </r>
  <r>
    <n v="435"/>
    <d v="2021-07-31T00:00:00"/>
    <s v="Gniezno"/>
    <n v="1670"/>
    <n v="0"/>
    <n v="211"/>
    <n v="0"/>
    <n v="11270"/>
    <n v="9600"/>
    <x v="0"/>
  </r>
  <r>
    <n v="436"/>
    <d v="2021-07-31T00:00:00"/>
    <s v="Przemysl"/>
    <n v="3960"/>
    <n v="0"/>
    <n v="211"/>
    <n v="0"/>
    <n v="9600"/>
    <n v="5640"/>
    <x v="0"/>
  </r>
  <r>
    <n v="437"/>
    <d v="2021-08-01T00:00:00"/>
    <s v="Ogrodzieniec"/>
    <n v="4200"/>
    <n v="1"/>
    <n v="212"/>
    <n v="0"/>
    <n v="10640"/>
    <n v="6440"/>
    <x v="0"/>
  </r>
  <r>
    <n v="438"/>
    <d v="2021-08-02T00:00:00"/>
    <s v="Malbork"/>
    <n v="7980"/>
    <n v="0"/>
    <n v="213"/>
    <n v="1"/>
    <n v="18440"/>
    <n v="10460"/>
    <x v="0"/>
  </r>
  <r>
    <n v="439"/>
    <d v="2021-08-02T00:00:00"/>
    <s v="Ogrodzieniec"/>
    <n v="6110"/>
    <n v="1"/>
    <n v="213"/>
    <n v="1"/>
    <n v="10460"/>
    <n v="4350"/>
    <x v="0"/>
  </r>
  <r>
    <n v="440"/>
    <d v="2021-08-03T00:00:00"/>
    <s v="Malbork"/>
    <n v="7750"/>
    <n v="0"/>
    <n v="214"/>
    <n v="1"/>
    <n v="16350"/>
    <n v="8600"/>
    <x v="0"/>
  </r>
  <r>
    <n v="441"/>
    <d v="2021-08-03T00:00:00"/>
    <s v="Przemysl"/>
    <n v="7450"/>
    <n v="0"/>
    <n v="214"/>
    <n v="1"/>
    <n v="8600"/>
    <n v="1150"/>
    <x v="0"/>
  </r>
  <r>
    <n v="442"/>
    <d v="2021-08-04T00:00:00"/>
    <s v="Gniezno"/>
    <n v="3400"/>
    <n v="0"/>
    <n v="215"/>
    <n v="1"/>
    <n v="13150"/>
    <n v="9750"/>
    <x v="0"/>
  </r>
  <r>
    <n v="443"/>
    <d v="2021-08-04T00:00:00"/>
    <s v="Malbork"/>
    <n v="8560"/>
    <n v="0"/>
    <n v="215"/>
    <n v="1"/>
    <n v="9750"/>
    <n v="1190"/>
    <x v="0"/>
  </r>
  <r>
    <n v="444"/>
    <d v="2021-08-05T00:00:00"/>
    <s v="Gniezno"/>
    <n v="7190"/>
    <n v="0"/>
    <n v="216"/>
    <n v="1"/>
    <n v="13190"/>
    <n v="6000"/>
    <x v="0"/>
  </r>
  <r>
    <n v="445"/>
    <d v="2021-08-06T00:00:00"/>
    <s v="Gniezno"/>
    <n v="4590"/>
    <n v="0"/>
    <n v="217"/>
    <n v="1"/>
    <n v="18000"/>
    <n v="13410"/>
    <x v="0"/>
  </r>
  <r>
    <n v="446"/>
    <d v="2021-08-07T00:00:00"/>
    <s v="Malbork"/>
    <n v="4050"/>
    <n v="0"/>
    <n v="218"/>
    <n v="0"/>
    <n v="18410"/>
    <n v="14360"/>
    <x v="0"/>
  </r>
  <r>
    <n v="447"/>
    <d v="2021-08-07T00:00:00"/>
    <s v="Przemysl"/>
    <n v="4310"/>
    <n v="0"/>
    <n v="218"/>
    <n v="0"/>
    <n v="14360"/>
    <n v="10050"/>
    <x v="0"/>
  </r>
  <r>
    <n v="448"/>
    <d v="2021-08-08T00:00:00"/>
    <s v="Gniezno"/>
    <n v="7100"/>
    <n v="0"/>
    <n v="219"/>
    <n v="0"/>
    <n v="15050"/>
    <n v="7950"/>
    <x v="0"/>
  </r>
  <r>
    <n v="449"/>
    <d v="2021-08-08T00:00:00"/>
    <s v="Ogrodzieniec"/>
    <n v="5280"/>
    <n v="1"/>
    <n v="219"/>
    <n v="0"/>
    <n v="7950"/>
    <n v="2670"/>
    <x v="0"/>
  </r>
  <r>
    <n v="450"/>
    <d v="2021-08-08T00:00:00"/>
    <s v="Malbork"/>
    <n v="3350"/>
    <n v="0"/>
    <n v="219"/>
    <n v="0"/>
    <n v="2670"/>
    <n v="2670"/>
    <x v="20"/>
  </r>
  <r>
    <n v="451"/>
    <d v="2021-08-09T00:00:00"/>
    <s v="Gniezno"/>
    <n v="7820"/>
    <n v="0"/>
    <n v="220"/>
    <n v="1"/>
    <n v="14670"/>
    <n v="6850"/>
    <x v="0"/>
  </r>
  <r>
    <n v="452"/>
    <d v="2021-08-10T00:00:00"/>
    <s v="Gniezno"/>
    <n v="7910"/>
    <n v="0"/>
    <n v="221"/>
    <n v="1"/>
    <n v="18850"/>
    <n v="10940"/>
    <x v="0"/>
  </r>
  <r>
    <n v="453"/>
    <d v="2021-08-10T00:00:00"/>
    <s v="Przemysl"/>
    <n v="9000"/>
    <n v="0"/>
    <n v="221"/>
    <n v="1"/>
    <n v="10940"/>
    <n v="1940"/>
    <x v="0"/>
  </r>
  <r>
    <n v="454"/>
    <d v="2021-08-11T00:00:00"/>
    <s v="Przemysl"/>
    <n v="3240"/>
    <n v="0"/>
    <n v="222"/>
    <n v="1"/>
    <n v="13940"/>
    <n v="10700"/>
    <x v="0"/>
  </r>
  <r>
    <n v="455"/>
    <d v="2021-08-11T00:00:00"/>
    <s v="Malbork"/>
    <n v="8700"/>
    <n v="0"/>
    <n v="222"/>
    <n v="1"/>
    <n v="10700"/>
    <n v="2000"/>
    <x v="0"/>
  </r>
  <r>
    <n v="456"/>
    <d v="2021-08-11T00:00:00"/>
    <s v="Ogrodzieniec"/>
    <n v="8110"/>
    <n v="1"/>
    <n v="222"/>
    <n v="1"/>
    <n v="2000"/>
    <n v="2000"/>
    <x v="21"/>
  </r>
  <r>
    <n v="457"/>
    <d v="2021-08-12T00:00:00"/>
    <s v="Malbork"/>
    <n v="6510"/>
    <n v="0"/>
    <n v="223"/>
    <n v="1"/>
    <n v="14000"/>
    <n v="7490"/>
    <x v="0"/>
  </r>
  <r>
    <n v="458"/>
    <d v="2021-08-13T00:00:00"/>
    <s v="Przemysl"/>
    <n v="1150"/>
    <n v="0"/>
    <n v="224"/>
    <n v="1"/>
    <n v="19490"/>
    <n v="18340"/>
    <x v="0"/>
  </r>
  <r>
    <n v="459"/>
    <d v="2021-08-14T00:00:00"/>
    <s v="Malbork"/>
    <n v="9430"/>
    <n v="0"/>
    <n v="225"/>
    <n v="0"/>
    <n v="23340"/>
    <n v="13910"/>
    <x v="0"/>
  </r>
  <r>
    <n v="460"/>
    <d v="2021-08-14T00:00:00"/>
    <s v="Ogrodzieniec"/>
    <n v="6500"/>
    <n v="1"/>
    <n v="225"/>
    <n v="0"/>
    <n v="13910"/>
    <n v="7410"/>
    <x v="0"/>
  </r>
  <r>
    <n v="461"/>
    <d v="2021-08-14T00:00:00"/>
    <s v="Przemysl"/>
    <n v="6410"/>
    <n v="0"/>
    <n v="225"/>
    <n v="0"/>
    <n v="7410"/>
    <n v="1000"/>
    <x v="0"/>
  </r>
  <r>
    <n v="462"/>
    <d v="2021-08-15T00:00:00"/>
    <s v="Malbork"/>
    <n v="5300"/>
    <n v="0"/>
    <n v="226"/>
    <n v="0"/>
    <n v="6000"/>
    <n v="700"/>
    <x v="0"/>
  </r>
  <r>
    <n v="463"/>
    <d v="2021-08-15T00:00:00"/>
    <s v="Ogrodzieniec"/>
    <n v="5430"/>
    <n v="1"/>
    <n v="226"/>
    <n v="0"/>
    <n v="700"/>
    <n v="700"/>
    <x v="22"/>
  </r>
  <r>
    <n v="464"/>
    <d v="2021-08-15T00:00:00"/>
    <s v="Przemysl"/>
    <n v="3660"/>
    <n v="0"/>
    <n v="226"/>
    <n v="0"/>
    <n v="700"/>
    <n v="700"/>
    <x v="23"/>
  </r>
  <r>
    <n v="465"/>
    <d v="2021-08-16T00:00:00"/>
    <s v="Ogrodzieniec"/>
    <n v="3000"/>
    <n v="1"/>
    <n v="227"/>
    <n v="1"/>
    <n v="12700"/>
    <n v="9700"/>
    <x v="0"/>
  </r>
  <r>
    <n v="466"/>
    <d v="2021-08-16T00:00:00"/>
    <s v="Przemysl"/>
    <n v="6120"/>
    <n v="0"/>
    <n v="227"/>
    <n v="1"/>
    <n v="9700"/>
    <n v="3580"/>
    <x v="0"/>
  </r>
  <r>
    <n v="467"/>
    <d v="2021-08-16T00:00:00"/>
    <s v="Gniezno"/>
    <n v="5850"/>
    <n v="0"/>
    <n v="227"/>
    <n v="1"/>
    <n v="3580"/>
    <n v="3580"/>
    <x v="24"/>
  </r>
  <r>
    <n v="468"/>
    <d v="2021-08-17T00:00:00"/>
    <s v="Przemysl"/>
    <n v="6690"/>
    <n v="0"/>
    <n v="228"/>
    <n v="1"/>
    <n v="15580"/>
    <n v="8890"/>
    <x v="0"/>
  </r>
  <r>
    <n v="469"/>
    <d v="2021-08-17T00:00:00"/>
    <s v="Ogrodzieniec"/>
    <n v="2510"/>
    <n v="1"/>
    <n v="228"/>
    <n v="1"/>
    <n v="8890"/>
    <n v="6380"/>
    <x v="0"/>
  </r>
  <r>
    <n v="470"/>
    <d v="2021-08-18T00:00:00"/>
    <s v="Gniezno"/>
    <n v="4090"/>
    <n v="0"/>
    <n v="229"/>
    <n v="1"/>
    <n v="18380"/>
    <n v="14290"/>
    <x v="0"/>
  </r>
  <r>
    <n v="471"/>
    <d v="2021-08-19T00:00:00"/>
    <s v="Przemysl"/>
    <n v="4580"/>
    <n v="0"/>
    <n v="230"/>
    <n v="1"/>
    <n v="26290"/>
    <n v="21710"/>
    <x v="0"/>
  </r>
  <r>
    <n v="472"/>
    <d v="2021-08-20T00:00:00"/>
    <s v="Gniezno"/>
    <n v="6590"/>
    <n v="0"/>
    <n v="231"/>
    <n v="1"/>
    <n v="33710"/>
    <n v="27120"/>
    <x v="0"/>
  </r>
  <r>
    <n v="473"/>
    <d v="2021-08-20T00:00:00"/>
    <s v="Ogrodzieniec"/>
    <n v="3060"/>
    <n v="1"/>
    <n v="231"/>
    <n v="1"/>
    <n v="27120"/>
    <n v="24060"/>
    <x v="0"/>
  </r>
  <r>
    <n v="474"/>
    <d v="2021-08-20T00:00:00"/>
    <s v="Malbork"/>
    <n v="1220"/>
    <n v="0"/>
    <n v="231"/>
    <n v="1"/>
    <n v="24060"/>
    <n v="22840"/>
    <x v="0"/>
  </r>
  <r>
    <n v="475"/>
    <d v="2021-08-21T00:00:00"/>
    <s v="Malbork"/>
    <n v="6590"/>
    <n v="0"/>
    <n v="232"/>
    <n v="0"/>
    <n v="27840"/>
    <n v="21250"/>
    <x v="0"/>
  </r>
  <r>
    <n v="476"/>
    <d v="2021-08-22T00:00:00"/>
    <s v="Przemysl"/>
    <n v="7000"/>
    <n v="0"/>
    <n v="233"/>
    <n v="0"/>
    <n v="26250"/>
    <n v="19250"/>
    <x v="0"/>
  </r>
  <r>
    <n v="477"/>
    <d v="2021-08-22T00:00:00"/>
    <s v="Ogrodzieniec"/>
    <n v="4530"/>
    <n v="1"/>
    <n v="233"/>
    <n v="0"/>
    <n v="19250"/>
    <n v="14720"/>
    <x v="0"/>
  </r>
  <r>
    <n v="478"/>
    <d v="2021-08-22T00:00:00"/>
    <s v="Malbork"/>
    <n v="5480"/>
    <n v="0"/>
    <n v="233"/>
    <n v="0"/>
    <n v="14720"/>
    <n v="9240"/>
    <x v="0"/>
  </r>
  <r>
    <n v="479"/>
    <d v="2021-08-23T00:00:00"/>
    <s v="Ogrodzieniec"/>
    <n v="6400"/>
    <n v="1"/>
    <n v="234"/>
    <n v="1"/>
    <n v="21240"/>
    <n v="14840"/>
    <x v="0"/>
  </r>
  <r>
    <n v="480"/>
    <d v="2021-08-23T00:00:00"/>
    <s v="Przemysl"/>
    <n v="7870"/>
    <n v="0"/>
    <n v="234"/>
    <n v="1"/>
    <n v="14840"/>
    <n v="6970"/>
    <x v="0"/>
  </r>
  <r>
    <n v="481"/>
    <d v="2021-08-23T00:00:00"/>
    <s v="Malbork"/>
    <n v="7490"/>
    <n v="0"/>
    <n v="234"/>
    <n v="1"/>
    <n v="6970"/>
    <n v="6970"/>
    <x v="25"/>
  </r>
  <r>
    <n v="482"/>
    <d v="2021-08-24T00:00:00"/>
    <s v="Przemysl"/>
    <n v="6900"/>
    <n v="0"/>
    <n v="235"/>
    <n v="1"/>
    <n v="18970"/>
    <n v="12070"/>
    <x v="0"/>
  </r>
  <r>
    <n v="483"/>
    <d v="2021-08-24T00:00:00"/>
    <s v="Gniezno"/>
    <n v="5180"/>
    <n v="0"/>
    <n v="235"/>
    <n v="1"/>
    <n v="12070"/>
    <n v="6890"/>
    <x v="0"/>
  </r>
  <r>
    <n v="484"/>
    <d v="2021-08-24T00:00:00"/>
    <s v="Ogrodzieniec"/>
    <n v="1870"/>
    <n v="1"/>
    <n v="235"/>
    <n v="1"/>
    <n v="6890"/>
    <n v="5020"/>
    <x v="0"/>
  </r>
  <r>
    <n v="485"/>
    <d v="2021-08-25T00:00:00"/>
    <s v="Malbork"/>
    <n v="2520"/>
    <n v="0"/>
    <n v="236"/>
    <n v="1"/>
    <n v="17020"/>
    <n v="14500"/>
    <x v="0"/>
  </r>
  <r>
    <n v="486"/>
    <d v="2021-08-25T00:00:00"/>
    <s v="Przemysl"/>
    <n v="6360"/>
    <n v="0"/>
    <n v="236"/>
    <n v="1"/>
    <n v="14500"/>
    <n v="8140"/>
    <x v="0"/>
  </r>
  <r>
    <n v="487"/>
    <d v="2021-08-26T00:00:00"/>
    <s v="Ogrodzieniec"/>
    <n v="8890"/>
    <n v="1"/>
    <n v="237"/>
    <n v="1"/>
    <n v="20140"/>
    <n v="11250"/>
    <x v="0"/>
  </r>
  <r>
    <n v="488"/>
    <d v="2021-08-27T00:00:00"/>
    <s v="Malbork"/>
    <n v="1470"/>
    <n v="0"/>
    <n v="238"/>
    <n v="1"/>
    <n v="23250"/>
    <n v="21780"/>
    <x v="0"/>
  </r>
  <r>
    <n v="489"/>
    <d v="2021-08-28T00:00:00"/>
    <s v="Malbork"/>
    <n v="2950"/>
    <n v="0"/>
    <n v="239"/>
    <n v="0"/>
    <n v="26780"/>
    <n v="23830"/>
    <x v="0"/>
  </r>
  <r>
    <n v="490"/>
    <d v="2021-08-28T00:00:00"/>
    <s v="Ogrodzieniec"/>
    <n v="6730"/>
    <n v="1"/>
    <n v="239"/>
    <n v="0"/>
    <n v="23830"/>
    <n v="17100"/>
    <x v="0"/>
  </r>
  <r>
    <n v="491"/>
    <d v="2021-08-29T00:00:00"/>
    <s v="Przemysl"/>
    <n v="5530"/>
    <n v="0"/>
    <n v="240"/>
    <n v="0"/>
    <n v="22100"/>
    <n v="16570"/>
    <x v="0"/>
  </r>
  <r>
    <n v="492"/>
    <d v="2021-08-29T00:00:00"/>
    <s v="Malbork"/>
    <n v="6600"/>
    <n v="0"/>
    <n v="240"/>
    <n v="0"/>
    <n v="16570"/>
    <n v="9970"/>
    <x v="0"/>
  </r>
  <r>
    <n v="493"/>
    <d v="2021-08-30T00:00:00"/>
    <s v="Przemysl"/>
    <n v="7740"/>
    <n v="0"/>
    <n v="241"/>
    <n v="1"/>
    <n v="21970"/>
    <n v="14230"/>
    <x v="0"/>
  </r>
  <r>
    <n v="494"/>
    <d v="2021-08-30T00:00:00"/>
    <s v="Malbork"/>
    <n v="3800"/>
    <n v="0"/>
    <n v="241"/>
    <n v="1"/>
    <n v="14230"/>
    <n v="10430"/>
    <x v="0"/>
  </r>
  <r>
    <n v="495"/>
    <d v="2021-08-30T00:00:00"/>
    <s v="Ogrodzieniec"/>
    <n v="7060"/>
    <n v="1"/>
    <n v="241"/>
    <n v="1"/>
    <n v="10430"/>
    <n v="3370"/>
    <x v="0"/>
  </r>
  <r>
    <n v="496"/>
    <d v="2021-08-31T00:00:00"/>
    <s v="Ogrodzieniec"/>
    <n v="4560"/>
    <n v="1"/>
    <n v="242"/>
    <n v="1"/>
    <n v="15370"/>
    <n v="10810"/>
    <x v="0"/>
  </r>
  <r>
    <n v="497"/>
    <d v="2021-09-01T00:00:00"/>
    <s v="Ogrodzieniec"/>
    <n v="4620"/>
    <n v="1"/>
    <n v="243"/>
    <n v="1"/>
    <n v="22810"/>
    <n v="18190"/>
    <x v="0"/>
  </r>
  <r>
    <n v="498"/>
    <d v="2021-09-01T00:00:00"/>
    <s v="Malbork"/>
    <n v="1530"/>
    <n v="0"/>
    <n v="243"/>
    <n v="1"/>
    <n v="18190"/>
    <n v="16660"/>
    <x v="0"/>
  </r>
  <r>
    <n v="499"/>
    <d v="2021-09-02T00:00:00"/>
    <s v="Ogrodzieniec"/>
    <n v="6920"/>
    <n v="1"/>
    <n v="244"/>
    <n v="1"/>
    <n v="28660"/>
    <n v="21740"/>
    <x v="0"/>
  </r>
  <r>
    <n v="500"/>
    <d v="2021-09-02T00:00:00"/>
    <s v="Gniezno"/>
    <n v="4100"/>
    <n v="0"/>
    <n v="244"/>
    <n v="1"/>
    <n v="21740"/>
    <n v="17640"/>
    <x v="0"/>
  </r>
  <r>
    <n v="501"/>
    <d v="2021-09-03T00:00:00"/>
    <s v="Przemysl"/>
    <n v="2870"/>
    <n v="0"/>
    <n v="245"/>
    <n v="1"/>
    <n v="29640"/>
    <n v="26770"/>
    <x v="0"/>
  </r>
  <r>
    <n v="502"/>
    <d v="2021-09-03T00:00:00"/>
    <s v="Ogrodzieniec"/>
    <n v="1160"/>
    <n v="1"/>
    <n v="245"/>
    <n v="1"/>
    <n v="26770"/>
    <n v="25610"/>
    <x v="0"/>
  </r>
  <r>
    <n v="503"/>
    <d v="2021-09-03T00:00:00"/>
    <s v="Gniezno"/>
    <n v="8460"/>
    <n v="0"/>
    <n v="245"/>
    <n v="1"/>
    <n v="25610"/>
    <n v="17150"/>
    <x v="0"/>
  </r>
  <r>
    <n v="504"/>
    <d v="2021-09-04T00:00:00"/>
    <s v="Przemysl"/>
    <n v="6880"/>
    <n v="0"/>
    <n v="246"/>
    <n v="0"/>
    <n v="22150"/>
    <n v="15270"/>
    <x v="0"/>
  </r>
  <r>
    <n v="505"/>
    <d v="2021-09-05T00:00:00"/>
    <s v="Malbork"/>
    <n v="3610"/>
    <n v="0"/>
    <n v="247"/>
    <n v="0"/>
    <n v="20270"/>
    <n v="16660"/>
    <x v="0"/>
  </r>
  <r>
    <n v="506"/>
    <d v="2021-09-06T00:00:00"/>
    <s v="Gniezno"/>
    <n v="2400"/>
    <n v="0"/>
    <n v="248"/>
    <n v="1"/>
    <n v="28660"/>
    <n v="26260"/>
    <x v="0"/>
  </r>
  <r>
    <n v="507"/>
    <d v="2021-09-07T00:00:00"/>
    <s v="Przemysl"/>
    <n v="2660"/>
    <n v="0"/>
    <n v="249"/>
    <n v="1"/>
    <n v="38260"/>
    <n v="35600"/>
    <x v="0"/>
  </r>
  <r>
    <n v="508"/>
    <d v="2021-09-08T00:00:00"/>
    <s v="Malbork"/>
    <n v="9310"/>
    <n v="0"/>
    <n v="250"/>
    <n v="1"/>
    <n v="47600"/>
    <n v="38290"/>
    <x v="0"/>
  </r>
  <r>
    <n v="509"/>
    <d v="2021-09-08T00:00:00"/>
    <s v="Przemysl"/>
    <n v="3980"/>
    <n v="0"/>
    <n v="250"/>
    <n v="1"/>
    <n v="38290"/>
    <n v="34310"/>
    <x v="0"/>
  </r>
  <r>
    <n v="510"/>
    <d v="2021-09-09T00:00:00"/>
    <s v="Gniezno"/>
    <n v="7000"/>
    <n v="0"/>
    <n v="251"/>
    <n v="1"/>
    <n v="46310"/>
    <n v="39310"/>
    <x v="0"/>
  </r>
  <r>
    <n v="511"/>
    <d v="2021-09-09T00:00:00"/>
    <s v="Przemysl"/>
    <n v="4660"/>
    <n v="0"/>
    <n v="251"/>
    <n v="1"/>
    <n v="39310"/>
    <n v="34650"/>
    <x v="0"/>
  </r>
  <r>
    <n v="512"/>
    <d v="2021-09-09T00:00:00"/>
    <s v="Ogrodzieniec"/>
    <n v="6620"/>
    <n v="1"/>
    <n v="251"/>
    <n v="1"/>
    <n v="34650"/>
    <n v="28030"/>
    <x v="0"/>
  </r>
  <r>
    <n v="513"/>
    <d v="2021-09-10T00:00:00"/>
    <s v="Gniezno"/>
    <n v="1690"/>
    <n v="0"/>
    <n v="252"/>
    <n v="1"/>
    <n v="40030"/>
    <n v="38340"/>
    <x v="0"/>
  </r>
  <r>
    <n v="514"/>
    <d v="2021-09-10T00:00:00"/>
    <s v="Malbork"/>
    <n v="6080"/>
    <n v="0"/>
    <n v="252"/>
    <n v="1"/>
    <n v="38340"/>
    <n v="32260"/>
    <x v="0"/>
  </r>
  <r>
    <n v="515"/>
    <d v="2021-09-11T00:00:00"/>
    <s v="Ogrodzieniec"/>
    <n v="1970"/>
    <n v="1"/>
    <n v="253"/>
    <n v="0"/>
    <n v="37260"/>
    <n v="35290"/>
    <x v="0"/>
  </r>
  <r>
    <n v="516"/>
    <d v="2021-09-11T00:00:00"/>
    <s v="Gniezno"/>
    <n v="4320"/>
    <n v="0"/>
    <n v="253"/>
    <n v="0"/>
    <n v="35290"/>
    <n v="30970"/>
    <x v="0"/>
  </r>
  <r>
    <n v="517"/>
    <d v="2021-09-11T00:00:00"/>
    <s v="Przemysl"/>
    <n v="3310"/>
    <n v="0"/>
    <n v="253"/>
    <n v="0"/>
    <n v="30970"/>
    <n v="27660"/>
    <x v="0"/>
  </r>
  <r>
    <n v="518"/>
    <d v="2021-09-12T00:00:00"/>
    <s v="Malbork"/>
    <n v="3550"/>
    <n v="0"/>
    <n v="254"/>
    <n v="0"/>
    <n v="32660"/>
    <n v="29110"/>
    <x v="0"/>
  </r>
  <r>
    <n v="519"/>
    <d v="2021-09-12T00:00:00"/>
    <s v="Ogrodzieniec"/>
    <n v="5210"/>
    <n v="1"/>
    <n v="254"/>
    <n v="0"/>
    <n v="29110"/>
    <n v="23900"/>
    <x v="0"/>
  </r>
  <r>
    <n v="520"/>
    <d v="2021-09-12T00:00:00"/>
    <s v="Przemysl"/>
    <n v="2990"/>
    <n v="0"/>
    <n v="254"/>
    <n v="0"/>
    <n v="23900"/>
    <n v="20910"/>
    <x v="0"/>
  </r>
  <r>
    <n v="521"/>
    <d v="2021-09-13T00:00:00"/>
    <s v="Gniezno"/>
    <n v="7890"/>
    <n v="0"/>
    <n v="255"/>
    <n v="1"/>
    <n v="32910"/>
    <n v="25020"/>
    <x v="0"/>
  </r>
  <r>
    <n v="522"/>
    <d v="2021-09-13T00:00:00"/>
    <s v="Przemysl"/>
    <n v="3440"/>
    <n v="0"/>
    <n v="255"/>
    <n v="1"/>
    <n v="25020"/>
    <n v="21580"/>
    <x v="0"/>
  </r>
  <r>
    <n v="523"/>
    <d v="2021-09-13T00:00:00"/>
    <s v="Malbork"/>
    <n v="6170"/>
    <n v="0"/>
    <n v="255"/>
    <n v="1"/>
    <n v="21580"/>
    <n v="15410"/>
    <x v="0"/>
  </r>
  <r>
    <n v="524"/>
    <d v="2021-09-14T00:00:00"/>
    <s v="Ogrodzieniec"/>
    <n v="8230"/>
    <n v="1"/>
    <n v="256"/>
    <n v="1"/>
    <n v="27410"/>
    <n v="19180"/>
    <x v="0"/>
  </r>
  <r>
    <n v="525"/>
    <d v="2021-09-15T00:00:00"/>
    <s v="Przemysl"/>
    <n v="4710"/>
    <n v="0"/>
    <n v="257"/>
    <n v="1"/>
    <n v="31180"/>
    <n v="26470"/>
    <x v="0"/>
  </r>
  <r>
    <n v="526"/>
    <d v="2021-09-15T00:00:00"/>
    <s v="Gniezno"/>
    <n v="5870"/>
    <n v="0"/>
    <n v="257"/>
    <n v="1"/>
    <n v="26470"/>
    <n v="20600"/>
    <x v="0"/>
  </r>
  <r>
    <n v="527"/>
    <d v="2021-09-15T00:00:00"/>
    <s v="Malbork"/>
    <n v="4400"/>
    <n v="0"/>
    <n v="257"/>
    <n v="1"/>
    <n v="20600"/>
    <n v="16200"/>
    <x v="0"/>
  </r>
  <r>
    <n v="528"/>
    <d v="2021-09-16T00:00:00"/>
    <s v="Ogrodzieniec"/>
    <n v="9580"/>
    <n v="1"/>
    <n v="258"/>
    <n v="1"/>
    <n v="28200"/>
    <n v="18620"/>
    <x v="0"/>
  </r>
  <r>
    <n v="529"/>
    <d v="2021-09-17T00:00:00"/>
    <s v="Przemysl"/>
    <n v="6730"/>
    <n v="0"/>
    <n v="259"/>
    <n v="1"/>
    <n v="30620"/>
    <n v="23890"/>
    <x v="0"/>
  </r>
  <r>
    <n v="530"/>
    <d v="2021-09-17T00:00:00"/>
    <s v="Malbork"/>
    <n v="3320"/>
    <n v="0"/>
    <n v="259"/>
    <n v="1"/>
    <n v="23890"/>
    <n v="20570"/>
    <x v="0"/>
  </r>
  <r>
    <n v="531"/>
    <d v="2021-09-17T00:00:00"/>
    <s v="Ogrodzieniec"/>
    <n v="7580"/>
    <n v="1"/>
    <n v="259"/>
    <n v="1"/>
    <n v="20570"/>
    <n v="12990"/>
    <x v="0"/>
  </r>
  <r>
    <n v="532"/>
    <d v="2021-09-18T00:00:00"/>
    <s v="Gniezno"/>
    <n v="7650"/>
    <n v="0"/>
    <n v="260"/>
    <n v="0"/>
    <n v="17990"/>
    <n v="10340"/>
    <x v="0"/>
  </r>
  <r>
    <n v="533"/>
    <d v="2021-09-18T00:00:00"/>
    <s v="Przemysl"/>
    <n v="2640"/>
    <n v="0"/>
    <n v="260"/>
    <n v="0"/>
    <n v="10340"/>
    <n v="7700"/>
    <x v="0"/>
  </r>
  <r>
    <n v="534"/>
    <d v="2021-09-19T00:00:00"/>
    <s v="Malbork"/>
    <n v="9750"/>
    <n v="0"/>
    <n v="261"/>
    <n v="0"/>
    <n v="12700"/>
    <n v="2950"/>
    <x v="0"/>
  </r>
  <r>
    <n v="535"/>
    <d v="2021-09-19T00:00:00"/>
    <s v="Przemysl"/>
    <n v="9860"/>
    <n v="0"/>
    <n v="261"/>
    <n v="0"/>
    <n v="2950"/>
    <n v="2950"/>
    <x v="26"/>
  </r>
  <r>
    <n v="536"/>
    <d v="2021-09-19T00:00:00"/>
    <s v="Gniezno"/>
    <n v="8160"/>
    <n v="0"/>
    <n v="261"/>
    <n v="0"/>
    <n v="2950"/>
    <n v="2950"/>
    <x v="27"/>
  </r>
  <r>
    <n v="537"/>
    <d v="2021-09-20T00:00:00"/>
    <s v="Ogrodzieniec"/>
    <n v="6280"/>
    <n v="1"/>
    <n v="262"/>
    <n v="1"/>
    <n v="14950"/>
    <n v="8670"/>
    <x v="0"/>
  </r>
  <r>
    <n v="538"/>
    <d v="2021-09-20T00:00:00"/>
    <s v="Malbork"/>
    <n v="6490"/>
    <n v="0"/>
    <n v="262"/>
    <n v="1"/>
    <n v="8670"/>
    <n v="2180"/>
    <x v="0"/>
  </r>
  <r>
    <n v="539"/>
    <d v="2021-09-21T00:00:00"/>
    <s v="Ogrodzieniec"/>
    <n v="4110"/>
    <n v="1"/>
    <n v="263"/>
    <n v="1"/>
    <n v="14180"/>
    <n v="10070"/>
    <x v="0"/>
  </r>
  <r>
    <n v="540"/>
    <d v="2021-09-21T00:00:00"/>
    <s v="Malbork"/>
    <n v="3140"/>
    <n v="0"/>
    <n v="263"/>
    <n v="1"/>
    <n v="10070"/>
    <n v="6930"/>
    <x v="0"/>
  </r>
  <r>
    <n v="541"/>
    <d v="2021-09-22T00:00:00"/>
    <s v="Malbork"/>
    <n v="3550"/>
    <n v="0"/>
    <n v="264"/>
    <n v="1"/>
    <n v="18930"/>
    <n v="15380"/>
    <x v="0"/>
  </r>
  <r>
    <n v="542"/>
    <d v="2021-09-22T00:00:00"/>
    <s v="Gniezno"/>
    <n v="1280"/>
    <n v="0"/>
    <n v="264"/>
    <n v="1"/>
    <n v="15380"/>
    <n v="14100"/>
    <x v="0"/>
  </r>
  <r>
    <n v="543"/>
    <d v="2021-09-23T00:00:00"/>
    <s v="Gniezno"/>
    <n v="8360"/>
    <n v="0"/>
    <n v="265"/>
    <n v="1"/>
    <n v="26100"/>
    <n v="17740"/>
    <x v="0"/>
  </r>
  <r>
    <n v="544"/>
    <d v="2021-09-24T00:00:00"/>
    <s v="Malbork"/>
    <n v="2930"/>
    <n v="0"/>
    <n v="266"/>
    <n v="1"/>
    <n v="29740"/>
    <n v="26810"/>
    <x v="0"/>
  </r>
  <r>
    <n v="545"/>
    <d v="2021-09-24T00:00:00"/>
    <s v="Gniezno"/>
    <n v="9920"/>
    <n v="0"/>
    <n v="266"/>
    <n v="1"/>
    <n v="26810"/>
    <n v="16890"/>
    <x v="0"/>
  </r>
  <r>
    <n v="546"/>
    <d v="2021-09-25T00:00:00"/>
    <s v="Gniezno"/>
    <n v="3140"/>
    <n v="0"/>
    <n v="267"/>
    <n v="0"/>
    <n v="21890"/>
    <n v="18750"/>
    <x v="0"/>
  </r>
  <r>
    <n v="547"/>
    <d v="2021-09-26T00:00:00"/>
    <s v="Ogrodzieniec"/>
    <n v="1010"/>
    <n v="1"/>
    <n v="268"/>
    <n v="0"/>
    <n v="23750"/>
    <n v="22740"/>
    <x v="0"/>
  </r>
  <r>
    <n v="548"/>
    <d v="2021-09-27T00:00:00"/>
    <s v="Gniezno"/>
    <n v="9210"/>
    <n v="0"/>
    <n v="269"/>
    <n v="1"/>
    <n v="34740"/>
    <n v="25530"/>
    <x v="0"/>
  </r>
  <r>
    <n v="549"/>
    <d v="2021-09-27T00:00:00"/>
    <s v="Malbork"/>
    <n v="1880"/>
    <n v="0"/>
    <n v="269"/>
    <n v="1"/>
    <n v="25530"/>
    <n v="23650"/>
    <x v="0"/>
  </r>
  <r>
    <n v="550"/>
    <d v="2021-09-28T00:00:00"/>
    <s v="Przemysl"/>
    <n v="5080"/>
    <n v="0"/>
    <n v="270"/>
    <n v="1"/>
    <n v="35650"/>
    <n v="30570"/>
    <x v="0"/>
  </r>
  <r>
    <n v="551"/>
    <d v="2021-09-28T00:00:00"/>
    <s v="Malbork"/>
    <n v="6540"/>
    <n v="0"/>
    <n v="270"/>
    <n v="1"/>
    <n v="30570"/>
    <n v="24030"/>
    <x v="0"/>
  </r>
  <r>
    <n v="552"/>
    <d v="2021-09-29T00:00:00"/>
    <s v="Gniezno"/>
    <n v="3250"/>
    <n v="0"/>
    <n v="271"/>
    <n v="1"/>
    <n v="36030"/>
    <n v="32780"/>
    <x v="0"/>
  </r>
  <r>
    <n v="553"/>
    <d v="2021-09-30T00:00:00"/>
    <s v="Ogrodzieniec"/>
    <n v="5080"/>
    <n v="1"/>
    <n v="272"/>
    <n v="1"/>
    <n v="44780"/>
    <n v="39700"/>
    <x v="0"/>
  </r>
  <r>
    <n v="554"/>
    <d v="2021-09-30T00:00:00"/>
    <s v="Przemysl"/>
    <n v="7660"/>
    <n v="0"/>
    <n v="272"/>
    <n v="1"/>
    <n v="39700"/>
    <n v="32040"/>
    <x v="0"/>
  </r>
  <r>
    <n v="555"/>
    <d v="2021-10-01T00:00:00"/>
    <s v="Malbork"/>
    <n v="7840"/>
    <n v="0"/>
    <n v="273"/>
    <n v="1"/>
    <n v="44040"/>
    <n v="36200"/>
    <x v="0"/>
  </r>
  <r>
    <n v="556"/>
    <d v="2021-10-01T00:00:00"/>
    <s v="Gniezno"/>
    <n v="2060"/>
    <n v="0"/>
    <n v="273"/>
    <n v="1"/>
    <n v="36200"/>
    <n v="34140"/>
    <x v="0"/>
  </r>
  <r>
    <n v="557"/>
    <d v="2021-10-02T00:00:00"/>
    <s v="Przemysl"/>
    <n v="1010"/>
    <n v="0"/>
    <n v="274"/>
    <n v="0"/>
    <n v="39140"/>
    <n v="38130"/>
    <x v="0"/>
  </r>
  <r>
    <n v="558"/>
    <d v="2021-10-03T00:00:00"/>
    <s v="Przemysl"/>
    <n v="7540"/>
    <n v="0"/>
    <n v="275"/>
    <n v="0"/>
    <n v="43130"/>
    <n v="35590"/>
    <x v="0"/>
  </r>
  <r>
    <n v="559"/>
    <d v="2021-10-03T00:00:00"/>
    <s v="Malbork"/>
    <n v="6350"/>
    <n v="0"/>
    <n v="275"/>
    <n v="0"/>
    <n v="35590"/>
    <n v="29240"/>
    <x v="0"/>
  </r>
  <r>
    <n v="560"/>
    <d v="2021-10-03T00:00:00"/>
    <s v="Ogrodzieniec"/>
    <n v="9160"/>
    <n v="1"/>
    <n v="275"/>
    <n v="0"/>
    <n v="29240"/>
    <n v="20080"/>
    <x v="0"/>
  </r>
  <r>
    <n v="561"/>
    <d v="2021-10-04T00:00:00"/>
    <s v="Przemysl"/>
    <n v="9800"/>
    <n v="0"/>
    <n v="276"/>
    <n v="1"/>
    <n v="32080"/>
    <n v="22280"/>
    <x v="0"/>
  </r>
  <r>
    <n v="562"/>
    <d v="2021-10-04T00:00:00"/>
    <s v="Malbork"/>
    <n v="4990"/>
    <n v="0"/>
    <n v="276"/>
    <n v="1"/>
    <n v="22280"/>
    <n v="17290"/>
    <x v="0"/>
  </r>
  <r>
    <n v="563"/>
    <d v="2021-10-05T00:00:00"/>
    <s v="Gniezno"/>
    <n v="5220"/>
    <n v="0"/>
    <n v="277"/>
    <n v="1"/>
    <n v="29290"/>
    <n v="24070"/>
    <x v="0"/>
  </r>
  <r>
    <n v="564"/>
    <d v="2021-10-05T00:00:00"/>
    <s v="Ogrodzieniec"/>
    <n v="3610"/>
    <n v="1"/>
    <n v="277"/>
    <n v="1"/>
    <n v="24070"/>
    <n v="20460"/>
    <x v="0"/>
  </r>
  <r>
    <n v="565"/>
    <d v="2021-10-05T00:00:00"/>
    <s v="Przemysl"/>
    <n v="5150"/>
    <n v="0"/>
    <n v="277"/>
    <n v="1"/>
    <n v="20460"/>
    <n v="15310"/>
    <x v="0"/>
  </r>
  <r>
    <n v="566"/>
    <d v="2021-10-06T00:00:00"/>
    <s v="Gniezno"/>
    <n v="2500"/>
    <n v="0"/>
    <n v="278"/>
    <n v="1"/>
    <n v="27310"/>
    <n v="24810"/>
    <x v="0"/>
  </r>
  <r>
    <n v="567"/>
    <d v="2021-10-06T00:00:00"/>
    <s v="Przemysl"/>
    <n v="8900"/>
    <n v="0"/>
    <n v="278"/>
    <n v="1"/>
    <n v="24810"/>
    <n v="15910"/>
    <x v="0"/>
  </r>
  <r>
    <n v="568"/>
    <d v="2021-10-06T00:00:00"/>
    <s v="Malbork"/>
    <n v="2040"/>
    <n v="0"/>
    <n v="278"/>
    <n v="1"/>
    <n v="15910"/>
    <n v="13870"/>
    <x v="0"/>
  </r>
  <r>
    <n v="569"/>
    <d v="2021-10-07T00:00:00"/>
    <s v="Ogrodzieniec"/>
    <n v="8930"/>
    <n v="1"/>
    <n v="279"/>
    <n v="1"/>
    <n v="25870"/>
    <n v="16940"/>
    <x v="0"/>
  </r>
  <r>
    <n v="570"/>
    <d v="2021-10-08T00:00:00"/>
    <s v="Przemysl"/>
    <n v="4980"/>
    <n v="0"/>
    <n v="280"/>
    <n v="1"/>
    <n v="28940"/>
    <n v="23960"/>
    <x v="0"/>
  </r>
  <r>
    <n v="571"/>
    <d v="2021-10-08T00:00:00"/>
    <s v="Gniezno"/>
    <n v="7120"/>
    <n v="0"/>
    <n v="280"/>
    <n v="1"/>
    <n v="23960"/>
    <n v="16840"/>
    <x v="0"/>
  </r>
  <r>
    <n v="572"/>
    <d v="2021-10-08T00:00:00"/>
    <s v="Ogrodzieniec"/>
    <n v="1780"/>
    <n v="1"/>
    <n v="280"/>
    <n v="1"/>
    <n v="16840"/>
    <n v="15060"/>
    <x v="0"/>
  </r>
  <r>
    <n v="573"/>
    <d v="2021-10-09T00:00:00"/>
    <s v="Przemysl"/>
    <n v="8360"/>
    <n v="0"/>
    <n v="281"/>
    <n v="0"/>
    <n v="20060"/>
    <n v="11700"/>
    <x v="0"/>
  </r>
  <r>
    <n v="574"/>
    <d v="2021-10-09T00:00:00"/>
    <s v="Ogrodzieniec"/>
    <n v="5240"/>
    <n v="1"/>
    <n v="281"/>
    <n v="0"/>
    <n v="11700"/>
    <n v="6460"/>
    <x v="0"/>
  </r>
  <r>
    <n v="575"/>
    <d v="2021-10-09T00:00:00"/>
    <s v="Malbork"/>
    <n v="5420"/>
    <n v="0"/>
    <n v="281"/>
    <n v="0"/>
    <n v="6460"/>
    <n v="1040"/>
    <x v="0"/>
  </r>
  <r>
    <n v="576"/>
    <d v="2021-10-10T00:00:00"/>
    <s v="Malbork"/>
    <n v="9390"/>
    <n v="0"/>
    <n v="282"/>
    <n v="0"/>
    <n v="6040"/>
    <n v="6040"/>
    <x v="28"/>
  </r>
  <r>
    <n v="577"/>
    <d v="2021-10-10T00:00:00"/>
    <s v="Ogrodzieniec"/>
    <n v="2510"/>
    <n v="1"/>
    <n v="282"/>
    <n v="0"/>
    <n v="6040"/>
    <n v="3530"/>
    <x v="0"/>
  </r>
  <r>
    <n v="578"/>
    <d v="2021-10-11T00:00:00"/>
    <s v="Malbork"/>
    <n v="7980"/>
    <n v="0"/>
    <n v="283"/>
    <n v="1"/>
    <n v="15530"/>
    <n v="7550"/>
    <x v="0"/>
  </r>
  <r>
    <n v="579"/>
    <d v="2021-10-11T00:00:00"/>
    <s v="Ogrodzieniec"/>
    <n v="3720"/>
    <n v="1"/>
    <n v="283"/>
    <n v="1"/>
    <n v="7550"/>
    <n v="3830"/>
    <x v="0"/>
  </r>
  <r>
    <n v="580"/>
    <d v="2021-10-12T00:00:00"/>
    <s v="Ogrodzieniec"/>
    <n v="3210"/>
    <n v="1"/>
    <n v="284"/>
    <n v="1"/>
    <n v="15830"/>
    <n v="12620"/>
    <x v="0"/>
  </r>
  <r>
    <n v="581"/>
    <d v="2021-10-13T00:00:00"/>
    <s v="Malbork"/>
    <n v="7640"/>
    <n v="0"/>
    <n v="285"/>
    <n v="1"/>
    <n v="24620"/>
    <n v="16980"/>
    <x v="0"/>
  </r>
  <r>
    <n v="582"/>
    <d v="2021-10-13T00:00:00"/>
    <s v="Ogrodzieniec"/>
    <n v="6100"/>
    <n v="1"/>
    <n v="285"/>
    <n v="1"/>
    <n v="16980"/>
    <n v="10880"/>
    <x v="0"/>
  </r>
  <r>
    <n v="583"/>
    <d v="2021-10-14T00:00:00"/>
    <s v="Ogrodzieniec"/>
    <n v="6850"/>
    <n v="1"/>
    <n v="286"/>
    <n v="1"/>
    <n v="22880"/>
    <n v="16030"/>
    <x v="0"/>
  </r>
  <r>
    <n v="584"/>
    <d v="2021-10-14T00:00:00"/>
    <s v="Malbork"/>
    <n v="2170"/>
    <n v="0"/>
    <n v="286"/>
    <n v="1"/>
    <n v="16030"/>
    <n v="13860"/>
    <x v="0"/>
  </r>
  <r>
    <n v="585"/>
    <d v="2021-10-15T00:00:00"/>
    <s v="Przemysl"/>
    <n v="6230"/>
    <n v="0"/>
    <n v="287"/>
    <n v="1"/>
    <n v="25860"/>
    <n v="19630"/>
    <x v="0"/>
  </r>
  <r>
    <n v="586"/>
    <d v="2021-10-15T00:00:00"/>
    <s v="Malbork"/>
    <n v="2310"/>
    <n v="0"/>
    <n v="287"/>
    <n v="1"/>
    <n v="19630"/>
    <n v="17320"/>
    <x v="0"/>
  </r>
  <r>
    <n v="587"/>
    <d v="2021-10-16T00:00:00"/>
    <s v="Gniezno"/>
    <n v="5650"/>
    <n v="0"/>
    <n v="288"/>
    <n v="0"/>
    <n v="22320"/>
    <n v="16670"/>
    <x v="0"/>
  </r>
  <r>
    <n v="588"/>
    <d v="2021-10-16T00:00:00"/>
    <s v="Malbork"/>
    <n v="7250"/>
    <n v="0"/>
    <n v="288"/>
    <n v="0"/>
    <n v="16670"/>
    <n v="9420"/>
    <x v="0"/>
  </r>
  <r>
    <n v="589"/>
    <d v="2021-10-17T00:00:00"/>
    <s v="Malbork"/>
    <n v="3650"/>
    <n v="0"/>
    <n v="289"/>
    <n v="0"/>
    <n v="14420"/>
    <n v="10770"/>
    <x v="0"/>
  </r>
  <r>
    <n v="590"/>
    <d v="2021-10-17T00:00:00"/>
    <s v="Przemysl"/>
    <n v="4190"/>
    <n v="0"/>
    <n v="289"/>
    <n v="0"/>
    <n v="10770"/>
    <n v="6580"/>
    <x v="0"/>
  </r>
  <r>
    <n v="591"/>
    <d v="2021-10-17T00:00:00"/>
    <s v="Ogrodzieniec"/>
    <n v="7920"/>
    <n v="1"/>
    <n v="289"/>
    <n v="0"/>
    <n v="6580"/>
    <n v="6580"/>
    <x v="29"/>
  </r>
  <r>
    <n v="592"/>
    <d v="2021-10-18T00:00:00"/>
    <s v="Przemysl"/>
    <n v="5920"/>
    <n v="0"/>
    <n v="290"/>
    <n v="1"/>
    <n v="18580"/>
    <n v="12660"/>
    <x v="0"/>
  </r>
  <r>
    <n v="593"/>
    <d v="2021-10-18T00:00:00"/>
    <s v="Ogrodzieniec"/>
    <n v="5270"/>
    <n v="1"/>
    <n v="290"/>
    <n v="1"/>
    <n v="12660"/>
    <n v="7390"/>
    <x v="0"/>
  </r>
  <r>
    <n v="594"/>
    <d v="2021-10-19T00:00:00"/>
    <s v="Gniezno"/>
    <n v="7990"/>
    <n v="0"/>
    <n v="291"/>
    <n v="1"/>
    <n v="19390"/>
    <n v="11400"/>
    <x v="0"/>
  </r>
  <r>
    <n v="595"/>
    <d v="2021-10-19T00:00:00"/>
    <s v="Przemysl"/>
    <n v="5450"/>
    <n v="0"/>
    <n v="291"/>
    <n v="1"/>
    <n v="11400"/>
    <n v="5950"/>
    <x v="0"/>
  </r>
  <r>
    <n v="596"/>
    <d v="2021-10-20T00:00:00"/>
    <s v="Ogrodzieniec"/>
    <n v="2580"/>
    <n v="1"/>
    <n v="292"/>
    <n v="1"/>
    <n v="17950"/>
    <n v="15370"/>
    <x v="0"/>
  </r>
  <r>
    <n v="597"/>
    <d v="2021-10-21T00:00:00"/>
    <s v="Ogrodzieniec"/>
    <n v="8040"/>
    <n v="1"/>
    <n v="293"/>
    <n v="1"/>
    <n v="27370"/>
    <n v="19330"/>
    <x v="0"/>
  </r>
  <r>
    <n v="598"/>
    <d v="2021-10-21T00:00:00"/>
    <s v="Malbork"/>
    <n v="1920"/>
    <n v="0"/>
    <n v="293"/>
    <n v="1"/>
    <n v="19330"/>
    <n v="17410"/>
    <x v="0"/>
  </r>
  <r>
    <n v="599"/>
    <d v="2021-10-22T00:00:00"/>
    <s v="Ogrodzieniec"/>
    <n v="6930"/>
    <n v="1"/>
    <n v="294"/>
    <n v="1"/>
    <n v="29410"/>
    <n v="22480"/>
    <x v="0"/>
  </r>
  <r>
    <n v="600"/>
    <d v="2021-10-22T00:00:00"/>
    <s v="Gniezno"/>
    <n v="9480"/>
    <n v="0"/>
    <n v="294"/>
    <n v="1"/>
    <n v="22480"/>
    <n v="13000"/>
    <x v="0"/>
  </r>
  <r>
    <n v="601"/>
    <d v="2021-10-22T00:00:00"/>
    <s v="Przemysl"/>
    <n v="4810"/>
    <n v="0"/>
    <n v="294"/>
    <n v="1"/>
    <n v="13000"/>
    <n v="8190"/>
    <x v="0"/>
  </r>
  <r>
    <n v="602"/>
    <d v="2021-10-23T00:00:00"/>
    <s v="Ogrodzieniec"/>
    <n v="5770"/>
    <n v="1"/>
    <n v="295"/>
    <n v="0"/>
    <n v="13190"/>
    <n v="7420"/>
    <x v="0"/>
  </r>
  <r>
    <n v="603"/>
    <d v="2021-10-23T00:00:00"/>
    <s v="Malbork"/>
    <n v="2610"/>
    <n v="0"/>
    <n v="295"/>
    <n v="0"/>
    <n v="7420"/>
    <n v="4810"/>
    <x v="0"/>
  </r>
  <r>
    <n v="604"/>
    <d v="2021-10-24T00:00:00"/>
    <s v="Przemysl"/>
    <n v="2670"/>
    <n v="0"/>
    <n v="296"/>
    <n v="0"/>
    <n v="9810"/>
    <n v="7140"/>
    <x v="0"/>
  </r>
  <r>
    <n v="605"/>
    <d v="2021-10-24T00:00:00"/>
    <s v="Malbork"/>
    <n v="1330"/>
    <n v="0"/>
    <n v="296"/>
    <n v="0"/>
    <n v="7140"/>
    <n v="5810"/>
    <x v="0"/>
  </r>
  <r>
    <n v="606"/>
    <d v="2021-10-25T00:00:00"/>
    <s v="Przemysl"/>
    <n v="1700"/>
    <n v="0"/>
    <n v="297"/>
    <n v="1"/>
    <n v="17810"/>
    <n v="16110"/>
    <x v="0"/>
  </r>
  <r>
    <n v="607"/>
    <d v="2021-10-25T00:00:00"/>
    <s v="Gniezno"/>
    <n v="1050"/>
    <n v="0"/>
    <n v="297"/>
    <n v="1"/>
    <n v="16110"/>
    <n v="15060"/>
    <x v="0"/>
  </r>
  <r>
    <n v="608"/>
    <d v="2021-10-25T00:00:00"/>
    <s v="Ogrodzieniec"/>
    <n v="1750"/>
    <n v="1"/>
    <n v="297"/>
    <n v="1"/>
    <n v="15060"/>
    <n v="13310"/>
    <x v="0"/>
  </r>
  <r>
    <n v="609"/>
    <d v="2021-10-25T00:00:00"/>
    <s v="Malbork"/>
    <n v="6530"/>
    <n v="0"/>
    <n v="297"/>
    <n v="1"/>
    <n v="13310"/>
    <n v="6780"/>
    <x v="0"/>
  </r>
  <r>
    <n v="610"/>
    <d v="2021-10-26T00:00:00"/>
    <s v="Ogrodzieniec"/>
    <n v="6980"/>
    <n v="1"/>
    <n v="298"/>
    <n v="1"/>
    <n v="18780"/>
    <n v="11800"/>
    <x v="0"/>
  </r>
  <r>
    <n v="611"/>
    <d v="2021-10-26T00:00:00"/>
    <s v="Gniezno"/>
    <n v="6590"/>
    <n v="0"/>
    <n v="298"/>
    <n v="1"/>
    <n v="11800"/>
    <n v="5210"/>
    <x v="0"/>
  </r>
  <r>
    <n v="612"/>
    <d v="2021-10-26T00:00:00"/>
    <s v="Przemysl"/>
    <n v="2090"/>
    <n v="0"/>
    <n v="298"/>
    <n v="1"/>
    <n v="5210"/>
    <n v="3120"/>
    <x v="0"/>
  </r>
  <r>
    <n v="613"/>
    <d v="2021-10-27T00:00:00"/>
    <s v="Przemysl"/>
    <n v="3960"/>
    <n v="0"/>
    <n v="299"/>
    <n v="1"/>
    <n v="15120"/>
    <n v="11160"/>
    <x v="0"/>
  </r>
  <r>
    <n v="614"/>
    <d v="2021-10-27T00:00:00"/>
    <s v="Gniezno"/>
    <n v="6430"/>
    <n v="0"/>
    <n v="299"/>
    <n v="1"/>
    <n v="11160"/>
    <n v="4730"/>
    <x v="0"/>
  </r>
  <r>
    <n v="615"/>
    <d v="2021-10-27T00:00:00"/>
    <s v="Ogrodzieniec"/>
    <n v="9940"/>
    <n v="1"/>
    <n v="299"/>
    <n v="1"/>
    <n v="4730"/>
    <n v="4730"/>
    <x v="30"/>
  </r>
  <r>
    <n v="616"/>
    <d v="2021-10-27T00:00:00"/>
    <s v="Malbork"/>
    <n v="4220"/>
    <n v="0"/>
    <n v="299"/>
    <n v="1"/>
    <n v="4730"/>
    <n v="510"/>
    <x v="0"/>
  </r>
  <r>
    <n v="617"/>
    <d v="2021-10-28T00:00:00"/>
    <s v="Malbork"/>
    <n v="2630"/>
    <n v="0"/>
    <n v="300"/>
    <n v="1"/>
    <n v="12510"/>
    <n v="9880"/>
    <x v="0"/>
  </r>
  <r>
    <n v="618"/>
    <d v="2021-10-28T00:00:00"/>
    <s v="Ogrodzieniec"/>
    <n v="3540"/>
    <n v="1"/>
    <n v="300"/>
    <n v="1"/>
    <n v="9880"/>
    <n v="6340"/>
    <x v="0"/>
  </r>
  <r>
    <n v="619"/>
    <d v="2021-10-29T00:00:00"/>
    <s v="Przemysl"/>
    <n v="2630"/>
    <n v="0"/>
    <n v="301"/>
    <n v="1"/>
    <n v="18340"/>
    <n v="15710"/>
    <x v="0"/>
  </r>
  <r>
    <n v="620"/>
    <d v="2021-10-30T00:00:00"/>
    <s v="Gniezno"/>
    <n v="4230"/>
    <n v="0"/>
    <n v="302"/>
    <n v="0"/>
    <n v="20710"/>
    <n v="16480"/>
    <x v="0"/>
  </r>
  <r>
    <n v="621"/>
    <d v="2021-10-30T00:00:00"/>
    <s v="Ogrodzieniec"/>
    <n v="4630"/>
    <n v="1"/>
    <n v="302"/>
    <n v="0"/>
    <n v="16480"/>
    <n v="11850"/>
    <x v="0"/>
  </r>
  <r>
    <n v="622"/>
    <d v="2021-10-31T00:00:00"/>
    <s v="Przemysl"/>
    <n v="2100"/>
    <n v="0"/>
    <n v="303"/>
    <n v="0"/>
    <n v="16850"/>
    <n v="14750"/>
    <x v="0"/>
  </r>
  <r>
    <n v="623"/>
    <d v="2021-11-01T00:00:00"/>
    <s v="Ogrodzieniec"/>
    <n v="4290"/>
    <n v="1"/>
    <n v="304"/>
    <n v="1"/>
    <n v="26750"/>
    <n v="22460"/>
    <x v="0"/>
  </r>
  <r>
    <n v="624"/>
    <d v="2021-11-01T00:00:00"/>
    <s v="Gniezno"/>
    <n v="2870"/>
    <n v="0"/>
    <n v="304"/>
    <n v="1"/>
    <n v="22460"/>
    <n v="19590"/>
    <x v="0"/>
  </r>
  <r>
    <n v="625"/>
    <d v="2021-11-01T00:00:00"/>
    <s v="Przemysl"/>
    <n v="3550"/>
    <n v="0"/>
    <n v="304"/>
    <n v="1"/>
    <n v="19590"/>
    <n v="16040"/>
    <x v="0"/>
  </r>
  <r>
    <n v="626"/>
    <d v="2021-11-02T00:00:00"/>
    <s v="Ogrodzieniec"/>
    <n v="8480"/>
    <n v="1"/>
    <n v="305"/>
    <n v="1"/>
    <n v="28040"/>
    <n v="19560"/>
    <x v="0"/>
  </r>
  <r>
    <n v="627"/>
    <d v="2021-11-03T00:00:00"/>
    <s v="Ogrodzieniec"/>
    <n v="4860"/>
    <n v="1"/>
    <n v="306"/>
    <n v="1"/>
    <n v="31560"/>
    <n v="26700"/>
    <x v="0"/>
  </r>
  <r>
    <n v="628"/>
    <d v="2021-11-03T00:00:00"/>
    <s v="Przemysl"/>
    <n v="8270"/>
    <n v="0"/>
    <n v="306"/>
    <n v="1"/>
    <n v="26700"/>
    <n v="18430"/>
    <x v="0"/>
  </r>
  <r>
    <n v="629"/>
    <d v="2021-11-04T00:00:00"/>
    <s v="Malbork"/>
    <n v="8790"/>
    <n v="0"/>
    <n v="307"/>
    <n v="1"/>
    <n v="30430"/>
    <n v="21640"/>
    <x v="0"/>
  </r>
  <r>
    <n v="630"/>
    <d v="2021-11-04T00:00:00"/>
    <s v="Gniezno"/>
    <n v="3110"/>
    <n v="0"/>
    <n v="307"/>
    <n v="1"/>
    <n v="21640"/>
    <n v="18530"/>
    <x v="0"/>
  </r>
  <r>
    <n v="631"/>
    <d v="2021-11-04T00:00:00"/>
    <s v="Przemysl"/>
    <n v="1440"/>
    <n v="0"/>
    <n v="307"/>
    <n v="1"/>
    <n v="18530"/>
    <n v="17090"/>
    <x v="0"/>
  </r>
  <r>
    <n v="632"/>
    <d v="2021-11-05T00:00:00"/>
    <s v="Malbork"/>
    <n v="4550"/>
    <n v="0"/>
    <n v="308"/>
    <n v="1"/>
    <n v="29090"/>
    <n v="24540"/>
    <x v="0"/>
  </r>
  <r>
    <n v="633"/>
    <d v="2021-11-05T00:00:00"/>
    <s v="Ogrodzieniec"/>
    <n v="6980"/>
    <n v="1"/>
    <n v="308"/>
    <n v="1"/>
    <n v="24540"/>
    <n v="17560"/>
    <x v="0"/>
  </r>
  <r>
    <n v="634"/>
    <d v="2021-11-06T00:00:00"/>
    <s v="Przemysl"/>
    <n v="3920"/>
    <n v="0"/>
    <n v="309"/>
    <n v="0"/>
    <n v="22560"/>
    <n v="18640"/>
    <x v="0"/>
  </r>
  <r>
    <n v="635"/>
    <d v="2021-11-07T00:00:00"/>
    <s v="Przemysl"/>
    <n v="7040"/>
    <n v="0"/>
    <n v="310"/>
    <n v="0"/>
    <n v="23640"/>
    <n v="16600"/>
    <x v="0"/>
  </r>
  <r>
    <n v="636"/>
    <d v="2021-11-07T00:00:00"/>
    <s v="Ogrodzieniec"/>
    <n v="7000"/>
    <n v="1"/>
    <n v="310"/>
    <n v="0"/>
    <n v="16600"/>
    <n v="9600"/>
    <x v="0"/>
  </r>
  <r>
    <n v="637"/>
    <d v="2021-11-08T00:00:00"/>
    <s v="Przemysl"/>
    <n v="1980"/>
    <n v="0"/>
    <n v="311"/>
    <n v="1"/>
    <n v="21600"/>
    <n v="19620"/>
    <x v="0"/>
  </r>
  <r>
    <n v="638"/>
    <d v="2021-11-08T00:00:00"/>
    <s v="Ogrodzieniec"/>
    <n v="7550"/>
    <n v="1"/>
    <n v="311"/>
    <n v="1"/>
    <n v="19620"/>
    <n v="12070"/>
    <x v="0"/>
  </r>
  <r>
    <n v="639"/>
    <d v="2021-11-09T00:00:00"/>
    <s v="Gniezno"/>
    <n v="2300"/>
    <n v="0"/>
    <n v="312"/>
    <n v="1"/>
    <n v="24070"/>
    <n v="21770"/>
    <x v="0"/>
  </r>
  <r>
    <n v="640"/>
    <d v="2021-11-09T00:00:00"/>
    <s v="Przemysl"/>
    <n v="5950"/>
    <n v="0"/>
    <n v="312"/>
    <n v="1"/>
    <n v="21770"/>
    <n v="15820"/>
    <x v="0"/>
  </r>
  <r>
    <n v="641"/>
    <d v="2021-11-09T00:00:00"/>
    <s v="Malbork"/>
    <n v="4860"/>
    <n v="0"/>
    <n v="312"/>
    <n v="1"/>
    <n v="15820"/>
    <n v="10960"/>
    <x v="0"/>
  </r>
  <r>
    <n v="642"/>
    <d v="2021-11-10T00:00:00"/>
    <s v="Przemysl"/>
    <n v="7210"/>
    <n v="0"/>
    <n v="313"/>
    <n v="1"/>
    <n v="22960"/>
    <n v="15750"/>
    <x v="0"/>
  </r>
  <r>
    <n v="643"/>
    <d v="2021-11-10T00:00:00"/>
    <s v="Gniezno"/>
    <n v="6320"/>
    <n v="0"/>
    <n v="313"/>
    <n v="1"/>
    <n v="15750"/>
    <n v="9430"/>
    <x v="0"/>
  </r>
  <r>
    <n v="644"/>
    <d v="2021-11-10T00:00:00"/>
    <s v="Ogrodzieniec"/>
    <n v="6800"/>
    <n v="1"/>
    <n v="313"/>
    <n v="1"/>
    <n v="9430"/>
    <n v="2630"/>
    <x v="0"/>
  </r>
  <r>
    <n v="645"/>
    <d v="2021-11-11T00:00:00"/>
    <s v="Ogrodzieniec"/>
    <n v="8040"/>
    <n v="1"/>
    <n v="314"/>
    <n v="1"/>
    <n v="14630"/>
    <n v="6590"/>
    <x v="0"/>
  </r>
  <r>
    <n v="646"/>
    <d v="2021-11-11T00:00:00"/>
    <s v="Gniezno"/>
    <n v="2960"/>
    <n v="0"/>
    <n v="314"/>
    <n v="1"/>
    <n v="6590"/>
    <n v="3630"/>
    <x v="0"/>
  </r>
  <r>
    <n v="647"/>
    <d v="2021-11-12T00:00:00"/>
    <s v="Przemysl"/>
    <n v="1960"/>
    <n v="0"/>
    <n v="315"/>
    <n v="1"/>
    <n v="15630"/>
    <n v="13670"/>
    <x v="0"/>
  </r>
  <r>
    <n v="648"/>
    <d v="2021-11-13T00:00:00"/>
    <s v="Ogrodzieniec"/>
    <n v="5740"/>
    <n v="1"/>
    <n v="316"/>
    <n v="0"/>
    <n v="18670"/>
    <n v="12930"/>
    <x v="0"/>
  </r>
  <r>
    <n v="649"/>
    <d v="2021-11-14T00:00:00"/>
    <s v="Przemysl"/>
    <n v="2610"/>
    <n v="0"/>
    <n v="317"/>
    <n v="0"/>
    <n v="17930"/>
    <n v="15320"/>
    <x v="0"/>
  </r>
  <r>
    <n v="650"/>
    <d v="2021-11-14T00:00:00"/>
    <s v="Ogrodzieniec"/>
    <n v="5910"/>
    <n v="1"/>
    <n v="317"/>
    <n v="0"/>
    <n v="15320"/>
    <n v="9410"/>
    <x v="0"/>
  </r>
  <r>
    <n v="651"/>
    <d v="2021-11-15T00:00:00"/>
    <s v="Przemysl"/>
    <n v="4410"/>
    <n v="0"/>
    <n v="318"/>
    <n v="1"/>
    <n v="21410"/>
    <n v="17000"/>
    <x v="0"/>
  </r>
  <r>
    <n v="652"/>
    <d v="2021-11-15T00:00:00"/>
    <s v="Ogrodzieniec"/>
    <n v="2820"/>
    <n v="1"/>
    <n v="318"/>
    <n v="1"/>
    <n v="17000"/>
    <n v="14180"/>
    <x v="0"/>
  </r>
  <r>
    <n v="653"/>
    <d v="2021-11-15T00:00:00"/>
    <s v="Gniezno"/>
    <n v="8320"/>
    <n v="0"/>
    <n v="318"/>
    <n v="1"/>
    <n v="14180"/>
    <n v="5860"/>
    <x v="0"/>
  </r>
  <r>
    <n v="654"/>
    <d v="2021-11-15T00:00:00"/>
    <s v="Malbork"/>
    <n v="1580"/>
    <n v="0"/>
    <n v="318"/>
    <n v="1"/>
    <n v="5860"/>
    <n v="4280"/>
    <x v="0"/>
  </r>
  <r>
    <n v="655"/>
    <d v="2021-11-16T00:00:00"/>
    <s v="Malbork"/>
    <n v="3470"/>
    <n v="0"/>
    <n v="319"/>
    <n v="1"/>
    <n v="16280"/>
    <n v="12810"/>
    <x v="0"/>
  </r>
  <r>
    <n v="656"/>
    <d v="2021-11-16T00:00:00"/>
    <s v="Gniezno"/>
    <n v="4420"/>
    <n v="0"/>
    <n v="319"/>
    <n v="1"/>
    <n v="12810"/>
    <n v="8390"/>
    <x v="0"/>
  </r>
  <r>
    <n v="657"/>
    <d v="2021-11-17T00:00:00"/>
    <s v="Gniezno"/>
    <n v="3130"/>
    <n v="0"/>
    <n v="320"/>
    <n v="1"/>
    <n v="20390"/>
    <n v="17260"/>
    <x v="0"/>
  </r>
  <r>
    <n v="658"/>
    <d v="2021-11-17T00:00:00"/>
    <s v="Malbork"/>
    <n v="1320"/>
    <n v="0"/>
    <n v="320"/>
    <n v="1"/>
    <n v="17260"/>
    <n v="15940"/>
    <x v="0"/>
  </r>
  <r>
    <n v="659"/>
    <d v="2021-11-17T00:00:00"/>
    <s v="Ogrodzieniec"/>
    <n v="8470"/>
    <n v="1"/>
    <n v="320"/>
    <n v="1"/>
    <n v="15940"/>
    <n v="7470"/>
    <x v="0"/>
  </r>
  <r>
    <n v="660"/>
    <d v="2021-11-18T00:00:00"/>
    <s v="Gniezno"/>
    <n v="1030"/>
    <n v="0"/>
    <n v="321"/>
    <n v="1"/>
    <n v="19470"/>
    <n v="18440"/>
    <x v="0"/>
  </r>
  <r>
    <n v="661"/>
    <d v="2021-11-19T00:00:00"/>
    <s v="Ogrodzieniec"/>
    <n v="6050"/>
    <n v="1"/>
    <n v="322"/>
    <n v="1"/>
    <n v="30440"/>
    <n v="24390"/>
    <x v="0"/>
  </r>
  <r>
    <n v="662"/>
    <d v="2021-11-19T00:00:00"/>
    <s v="Przemysl"/>
    <n v="4740"/>
    <n v="0"/>
    <n v="322"/>
    <n v="1"/>
    <n v="24390"/>
    <n v="19650"/>
    <x v="0"/>
  </r>
  <r>
    <n v="663"/>
    <d v="2021-11-20T00:00:00"/>
    <s v="Ogrodzieniec"/>
    <n v="5270"/>
    <n v="1"/>
    <n v="323"/>
    <n v="0"/>
    <n v="24650"/>
    <n v="19380"/>
    <x v="0"/>
  </r>
  <r>
    <n v="664"/>
    <d v="2021-11-20T00:00:00"/>
    <s v="Przemysl"/>
    <n v="9150"/>
    <n v="0"/>
    <n v="323"/>
    <n v="0"/>
    <n v="19380"/>
    <n v="10230"/>
    <x v="0"/>
  </r>
  <r>
    <n v="665"/>
    <d v="2021-11-20T00:00:00"/>
    <s v="Gniezno"/>
    <n v="8790"/>
    <n v="0"/>
    <n v="323"/>
    <n v="0"/>
    <n v="10230"/>
    <n v="1440"/>
    <x v="0"/>
  </r>
  <r>
    <n v="666"/>
    <d v="2021-11-20T00:00:00"/>
    <s v="Malbork"/>
    <n v="2830"/>
    <n v="0"/>
    <n v="323"/>
    <n v="0"/>
    <n v="1440"/>
    <n v="1440"/>
    <x v="31"/>
  </r>
  <r>
    <n v="667"/>
    <d v="2021-11-21T00:00:00"/>
    <s v="Ogrodzieniec"/>
    <n v="1380"/>
    <n v="1"/>
    <n v="324"/>
    <n v="0"/>
    <n v="6440"/>
    <n v="5060"/>
    <x v="0"/>
  </r>
  <r>
    <n v="668"/>
    <d v="2021-11-22T00:00:00"/>
    <s v="Przemysl"/>
    <n v="9060"/>
    <n v="0"/>
    <n v="325"/>
    <n v="1"/>
    <n v="17060"/>
    <n v="8000"/>
    <x v="0"/>
  </r>
  <r>
    <n v="669"/>
    <d v="2021-11-22T00:00:00"/>
    <s v="Malbork"/>
    <n v="3190"/>
    <n v="0"/>
    <n v="325"/>
    <n v="1"/>
    <n v="8000"/>
    <n v="4810"/>
    <x v="0"/>
  </r>
  <r>
    <n v="670"/>
    <d v="2021-11-22T00:00:00"/>
    <s v="Gniezno"/>
    <n v="4380"/>
    <n v="0"/>
    <n v="325"/>
    <n v="1"/>
    <n v="4810"/>
    <n v="430"/>
    <x v="0"/>
  </r>
  <r>
    <n v="671"/>
    <d v="2021-11-22T00:00:00"/>
    <s v="Ogrodzieniec"/>
    <n v="5930"/>
    <n v="1"/>
    <n v="325"/>
    <n v="1"/>
    <n v="430"/>
    <n v="430"/>
    <x v="32"/>
  </r>
  <r>
    <n v="672"/>
    <d v="2021-11-23T00:00:00"/>
    <s v="Przemysl"/>
    <n v="3980"/>
    <n v="0"/>
    <n v="326"/>
    <n v="1"/>
    <n v="12430"/>
    <n v="8450"/>
    <x v="0"/>
  </r>
  <r>
    <n v="673"/>
    <d v="2021-11-23T00:00:00"/>
    <s v="Ogrodzieniec"/>
    <n v="9750"/>
    <n v="1"/>
    <n v="326"/>
    <n v="1"/>
    <n v="8450"/>
    <n v="8450"/>
    <x v="33"/>
  </r>
  <r>
    <n v="674"/>
    <d v="2021-11-23T00:00:00"/>
    <s v="Malbork"/>
    <n v="7340"/>
    <n v="0"/>
    <n v="326"/>
    <n v="1"/>
    <n v="8450"/>
    <n v="1110"/>
    <x v="0"/>
  </r>
  <r>
    <n v="675"/>
    <d v="2021-11-23T00:00:00"/>
    <s v="Gniezno"/>
    <n v="5350"/>
    <n v="0"/>
    <n v="326"/>
    <n v="1"/>
    <n v="1110"/>
    <n v="1110"/>
    <x v="34"/>
  </r>
  <r>
    <n v="676"/>
    <d v="2021-11-24T00:00:00"/>
    <s v="Ogrodzieniec"/>
    <n v="5490"/>
    <n v="1"/>
    <n v="327"/>
    <n v="1"/>
    <n v="13110"/>
    <n v="7620"/>
    <x v="0"/>
  </r>
  <r>
    <n v="677"/>
    <d v="2021-11-24T00:00:00"/>
    <s v="Malbork"/>
    <n v="1180"/>
    <n v="0"/>
    <n v="327"/>
    <n v="1"/>
    <n v="7620"/>
    <n v="6440"/>
    <x v="0"/>
  </r>
  <r>
    <n v="678"/>
    <d v="2021-11-25T00:00:00"/>
    <s v="Malbork"/>
    <n v="7560"/>
    <n v="0"/>
    <n v="328"/>
    <n v="1"/>
    <n v="18440"/>
    <n v="10880"/>
    <x v="0"/>
  </r>
  <r>
    <n v="679"/>
    <d v="2021-11-26T00:00:00"/>
    <s v="Przemysl"/>
    <n v="7970"/>
    <n v="0"/>
    <n v="329"/>
    <n v="1"/>
    <n v="22880"/>
    <n v="14910"/>
    <x v="0"/>
  </r>
  <r>
    <n v="680"/>
    <d v="2021-11-26T00:00:00"/>
    <s v="Malbork"/>
    <n v="2400"/>
    <n v="0"/>
    <n v="329"/>
    <n v="1"/>
    <n v="14910"/>
    <n v="12510"/>
    <x v="0"/>
  </r>
  <r>
    <n v="681"/>
    <d v="2021-11-26T00:00:00"/>
    <s v="Ogrodzieniec"/>
    <n v="7120"/>
    <n v="1"/>
    <n v="329"/>
    <n v="1"/>
    <n v="12510"/>
    <n v="5390"/>
    <x v="0"/>
  </r>
  <r>
    <n v="682"/>
    <d v="2021-11-27T00:00:00"/>
    <s v="Malbork"/>
    <n v="3500"/>
    <n v="0"/>
    <n v="330"/>
    <n v="0"/>
    <n v="10390"/>
    <n v="6890"/>
    <x v="0"/>
  </r>
  <r>
    <n v="683"/>
    <d v="2021-11-27T00:00:00"/>
    <s v="Ogrodzieniec"/>
    <n v="8590"/>
    <n v="1"/>
    <n v="330"/>
    <n v="0"/>
    <n v="6890"/>
    <n v="6890"/>
    <x v="35"/>
  </r>
  <r>
    <n v="684"/>
    <d v="2021-11-28T00:00:00"/>
    <s v="Ogrodzieniec"/>
    <n v="2510"/>
    <n v="1"/>
    <n v="331"/>
    <n v="0"/>
    <n v="11890"/>
    <n v="9380"/>
    <x v="0"/>
  </r>
  <r>
    <n v="685"/>
    <d v="2021-11-28T00:00:00"/>
    <s v="Przemysl"/>
    <n v="2180"/>
    <n v="0"/>
    <n v="331"/>
    <n v="0"/>
    <n v="9380"/>
    <n v="7200"/>
    <x v="0"/>
  </r>
  <r>
    <n v="686"/>
    <d v="2021-11-28T00:00:00"/>
    <s v="Gniezno"/>
    <n v="4710"/>
    <n v="0"/>
    <n v="331"/>
    <n v="0"/>
    <n v="7200"/>
    <n v="2490"/>
    <x v="0"/>
  </r>
  <r>
    <n v="687"/>
    <d v="2021-11-29T00:00:00"/>
    <s v="Przemysl"/>
    <n v="3830"/>
    <n v="0"/>
    <n v="332"/>
    <n v="1"/>
    <n v="14490"/>
    <n v="10660"/>
    <x v="0"/>
  </r>
  <r>
    <n v="688"/>
    <d v="2021-11-29T00:00:00"/>
    <s v="Ogrodzieniec"/>
    <n v="3110"/>
    <n v="1"/>
    <n v="332"/>
    <n v="1"/>
    <n v="10660"/>
    <n v="7550"/>
    <x v="0"/>
  </r>
  <r>
    <n v="689"/>
    <d v="2021-11-29T00:00:00"/>
    <s v="Malbork"/>
    <n v="9840"/>
    <n v="0"/>
    <n v="332"/>
    <n v="1"/>
    <n v="7550"/>
    <n v="7550"/>
    <x v="36"/>
  </r>
  <r>
    <n v="690"/>
    <d v="2021-11-30T00:00:00"/>
    <s v="Ogrodzieniec"/>
    <n v="3880"/>
    <n v="1"/>
    <n v="333"/>
    <n v="1"/>
    <n v="19550"/>
    <n v="15670"/>
    <x v="0"/>
  </r>
  <r>
    <n v="691"/>
    <d v="2021-11-30T00:00:00"/>
    <s v="Malbork"/>
    <n v="9670"/>
    <n v="0"/>
    <n v="333"/>
    <n v="1"/>
    <n v="15670"/>
    <n v="6000"/>
    <x v="0"/>
  </r>
  <r>
    <n v="692"/>
    <d v="2021-12-01T00:00:00"/>
    <s v="Malbork"/>
    <n v="3510"/>
    <n v="0"/>
    <n v="334"/>
    <n v="1"/>
    <n v="18000"/>
    <n v="14490"/>
    <x v="0"/>
  </r>
  <r>
    <n v="693"/>
    <d v="2021-12-02T00:00:00"/>
    <s v="Malbork"/>
    <n v="5820"/>
    <n v="0"/>
    <n v="335"/>
    <n v="1"/>
    <n v="26490"/>
    <n v="20670"/>
    <x v="0"/>
  </r>
  <r>
    <n v="694"/>
    <d v="2021-12-02T00:00:00"/>
    <s v="Ogrodzieniec"/>
    <n v="1950"/>
    <n v="1"/>
    <n v="335"/>
    <n v="1"/>
    <n v="20670"/>
    <n v="18720"/>
    <x v="0"/>
  </r>
  <r>
    <n v="695"/>
    <d v="2021-12-03T00:00:00"/>
    <s v="Malbork"/>
    <n v="1310"/>
    <n v="0"/>
    <n v="336"/>
    <n v="1"/>
    <n v="30720"/>
    <n v="29410"/>
    <x v="0"/>
  </r>
  <r>
    <n v="696"/>
    <d v="2021-12-03T00:00:00"/>
    <s v="Przemysl"/>
    <n v="3850"/>
    <n v="0"/>
    <n v="336"/>
    <n v="1"/>
    <n v="29410"/>
    <n v="25560"/>
    <x v="0"/>
  </r>
  <r>
    <n v="697"/>
    <d v="2021-12-03T00:00:00"/>
    <s v="Gniezno"/>
    <n v="4160"/>
    <n v="0"/>
    <n v="336"/>
    <n v="1"/>
    <n v="25560"/>
    <n v="21400"/>
    <x v="0"/>
  </r>
  <r>
    <n v="698"/>
    <d v="2021-12-04T00:00:00"/>
    <s v="Malbork"/>
    <n v="3550"/>
    <n v="0"/>
    <n v="337"/>
    <n v="0"/>
    <n v="26400"/>
    <n v="22850"/>
    <x v="0"/>
  </r>
  <r>
    <n v="699"/>
    <d v="2021-12-04T00:00:00"/>
    <s v="Przemysl"/>
    <n v="2700"/>
    <n v="0"/>
    <n v="337"/>
    <n v="0"/>
    <n v="22850"/>
    <n v="20150"/>
    <x v="0"/>
  </r>
  <r>
    <n v="700"/>
    <d v="2021-12-05T00:00:00"/>
    <s v="Ogrodzieniec"/>
    <n v="4620"/>
    <n v="1"/>
    <n v="338"/>
    <n v="0"/>
    <n v="25150"/>
    <n v="20530"/>
    <x v="0"/>
  </r>
  <r>
    <n v="701"/>
    <d v="2021-12-05T00:00:00"/>
    <s v="Przemysl"/>
    <n v="5060"/>
    <n v="0"/>
    <n v="338"/>
    <n v="0"/>
    <n v="20530"/>
    <n v="15470"/>
    <x v="0"/>
  </r>
  <r>
    <n v="702"/>
    <d v="2021-12-06T00:00:00"/>
    <s v="Ogrodzieniec"/>
    <n v="2550"/>
    <n v="1"/>
    <n v="339"/>
    <n v="1"/>
    <n v="27470"/>
    <n v="24920"/>
    <x v="0"/>
  </r>
  <r>
    <n v="703"/>
    <d v="2021-12-06T00:00:00"/>
    <s v="Przemysl"/>
    <n v="4310"/>
    <n v="0"/>
    <n v="339"/>
    <n v="1"/>
    <n v="24920"/>
    <n v="20610"/>
    <x v="0"/>
  </r>
  <r>
    <n v="704"/>
    <d v="2021-12-06T00:00:00"/>
    <s v="Gniezno"/>
    <n v="7210"/>
    <n v="0"/>
    <n v="339"/>
    <n v="1"/>
    <n v="20610"/>
    <n v="13400"/>
    <x v="0"/>
  </r>
  <r>
    <n v="705"/>
    <d v="2021-12-07T00:00:00"/>
    <s v="Gniezno"/>
    <n v="3560"/>
    <n v="0"/>
    <n v="340"/>
    <n v="1"/>
    <n v="25400"/>
    <n v="21840"/>
    <x v="0"/>
  </r>
  <r>
    <n v="706"/>
    <d v="2021-12-08T00:00:00"/>
    <s v="Przemysl"/>
    <n v="520"/>
    <n v="0"/>
    <n v="341"/>
    <n v="1"/>
    <n v="33840"/>
    <n v="33320"/>
    <x v="0"/>
  </r>
  <r>
    <n v="707"/>
    <d v="2021-12-09T00:00:00"/>
    <s v="Malbork"/>
    <n v="6090"/>
    <n v="0"/>
    <n v="342"/>
    <n v="1"/>
    <n v="45320"/>
    <n v="39230"/>
    <x v="0"/>
  </r>
  <r>
    <n v="708"/>
    <d v="2021-12-10T00:00:00"/>
    <s v="Ogrodzieniec"/>
    <n v="570"/>
    <n v="1"/>
    <n v="343"/>
    <n v="1"/>
    <n v="51230"/>
    <n v="50660"/>
    <x v="0"/>
  </r>
  <r>
    <n v="709"/>
    <d v="2021-12-11T00:00:00"/>
    <s v="Ogrodzieniec"/>
    <n v="9510"/>
    <n v="1"/>
    <n v="344"/>
    <n v="0"/>
    <n v="55660"/>
    <n v="46150"/>
    <x v="0"/>
  </r>
  <r>
    <n v="710"/>
    <d v="2021-12-11T00:00:00"/>
    <s v="Malbork"/>
    <n v="2480"/>
    <n v="0"/>
    <n v="344"/>
    <n v="0"/>
    <n v="46150"/>
    <n v="43670"/>
    <x v="0"/>
  </r>
  <r>
    <n v="711"/>
    <d v="2021-12-11T00:00:00"/>
    <s v="Gniezno"/>
    <n v="8000"/>
    <n v="0"/>
    <n v="344"/>
    <n v="0"/>
    <n v="43670"/>
    <n v="35670"/>
    <x v="0"/>
  </r>
  <r>
    <n v="712"/>
    <d v="2021-12-12T00:00:00"/>
    <s v="Przemysl"/>
    <n v="9990"/>
    <n v="0"/>
    <n v="345"/>
    <n v="0"/>
    <n v="40670"/>
    <n v="30680"/>
    <x v="0"/>
  </r>
  <r>
    <n v="713"/>
    <d v="2021-12-12T00:00:00"/>
    <s v="Ogrodzieniec"/>
    <n v="2750"/>
    <n v="1"/>
    <n v="345"/>
    <n v="0"/>
    <n v="30680"/>
    <n v="27930"/>
    <x v="0"/>
  </r>
  <r>
    <n v="714"/>
    <d v="2021-12-12T00:00:00"/>
    <s v="Malbork"/>
    <n v="4260"/>
    <n v="0"/>
    <n v="345"/>
    <n v="0"/>
    <n v="27930"/>
    <n v="23670"/>
    <x v="0"/>
  </r>
  <r>
    <n v="715"/>
    <d v="2021-12-13T00:00:00"/>
    <s v="Przemysl"/>
    <n v="2700"/>
    <n v="0"/>
    <n v="346"/>
    <n v="1"/>
    <n v="35670"/>
    <n v="32970"/>
    <x v="0"/>
  </r>
  <r>
    <n v="716"/>
    <d v="2021-12-13T00:00:00"/>
    <s v="Malbork"/>
    <n v="2180"/>
    <n v="0"/>
    <n v="346"/>
    <n v="1"/>
    <n v="32970"/>
    <n v="30790"/>
    <x v="0"/>
  </r>
  <r>
    <n v="717"/>
    <d v="2021-12-14T00:00:00"/>
    <s v="Przemysl"/>
    <n v="8200"/>
    <n v="0"/>
    <n v="347"/>
    <n v="1"/>
    <n v="42790"/>
    <n v="34590"/>
    <x v="0"/>
  </r>
  <r>
    <n v="718"/>
    <d v="2021-12-14T00:00:00"/>
    <s v="Gniezno"/>
    <n v="5080"/>
    <n v="0"/>
    <n v="347"/>
    <n v="1"/>
    <n v="34590"/>
    <n v="29510"/>
    <x v="0"/>
  </r>
  <r>
    <n v="719"/>
    <d v="2021-12-14T00:00:00"/>
    <s v="Ogrodzieniec"/>
    <n v="7660"/>
    <n v="1"/>
    <n v="347"/>
    <n v="1"/>
    <n v="29510"/>
    <n v="21850"/>
    <x v="0"/>
  </r>
  <r>
    <n v="720"/>
    <d v="2021-12-14T00:00:00"/>
    <s v="Malbork"/>
    <n v="8700"/>
    <n v="0"/>
    <n v="347"/>
    <n v="1"/>
    <n v="21850"/>
    <n v="13150"/>
    <x v="0"/>
  </r>
  <r>
    <n v="721"/>
    <d v="2021-12-15T00:00:00"/>
    <s v="Gniezno"/>
    <n v="7940"/>
    <n v="0"/>
    <n v="348"/>
    <n v="1"/>
    <n v="25150"/>
    <n v="17210"/>
    <x v="0"/>
  </r>
  <r>
    <n v="722"/>
    <d v="2021-12-15T00:00:00"/>
    <s v="Ogrodzieniec"/>
    <n v="5370"/>
    <n v="1"/>
    <n v="348"/>
    <n v="1"/>
    <n v="17210"/>
    <n v="11840"/>
    <x v="0"/>
  </r>
  <r>
    <n v="723"/>
    <d v="2021-12-16T00:00:00"/>
    <s v="Przemysl"/>
    <n v="3940"/>
    <n v="0"/>
    <n v="349"/>
    <n v="1"/>
    <n v="23840"/>
    <n v="19900"/>
    <x v="0"/>
  </r>
  <r>
    <n v="724"/>
    <d v="2021-12-17T00:00:00"/>
    <s v="Przemysl"/>
    <n v="4400"/>
    <n v="0"/>
    <n v="350"/>
    <n v="1"/>
    <n v="31900"/>
    <n v="27500"/>
    <x v="0"/>
  </r>
  <r>
    <n v="725"/>
    <d v="2021-12-18T00:00:00"/>
    <s v="Gniezno"/>
    <n v="6800"/>
    <n v="0"/>
    <n v="351"/>
    <n v="0"/>
    <n v="32500"/>
    <n v="25700"/>
    <x v="0"/>
  </r>
  <r>
    <n v="726"/>
    <d v="2021-12-18T00:00:00"/>
    <s v="Ogrodzieniec"/>
    <n v="4640"/>
    <n v="1"/>
    <n v="351"/>
    <n v="0"/>
    <n v="25700"/>
    <n v="21060"/>
    <x v="0"/>
  </r>
  <r>
    <n v="727"/>
    <d v="2021-12-18T00:00:00"/>
    <s v="Malbork"/>
    <n v="7530"/>
    <n v="0"/>
    <n v="351"/>
    <n v="0"/>
    <n v="21060"/>
    <n v="13530"/>
    <x v="0"/>
  </r>
  <r>
    <n v="728"/>
    <d v="2021-12-19T00:00:00"/>
    <s v="Malbork"/>
    <n v="6950"/>
    <n v="0"/>
    <n v="352"/>
    <n v="0"/>
    <n v="18530"/>
    <n v="11580"/>
    <x v="0"/>
  </r>
  <r>
    <n v="729"/>
    <d v="2021-12-19T00:00:00"/>
    <s v="Ogrodzieniec"/>
    <n v="2520"/>
    <n v="1"/>
    <n v="352"/>
    <n v="0"/>
    <n v="11580"/>
    <n v="9060"/>
    <x v="0"/>
  </r>
  <r>
    <n v="730"/>
    <d v="2021-12-19T00:00:00"/>
    <s v="Przemysl"/>
    <n v="4570"/>
    <n v="0"/>
    <n v="352"/>
    <n v="0"/>
    <n v="9060"/>
    <n v="4490"/>
    <x v="0"/>
  </r>
  <r>
    <n v="731"/>
    <d v="2021-12-20T00:00:00"/>
    <s v="Gniezno"/>
    <n v="7250"/>
    <n v="0"/>
    <n v="353"/>
    <n v="1"/>
    <n v="16490"/>
    <n v="9240"/>
    <x v="0"/>
  </r>
  <r>
    <n v="732"/>
    <d v="2021-12-20T00:00:00"/>
    <s v="Ogrodzieniec"/>
    <n v="1340"/>
    <n v="1"/>
    <n v="353"/>
    <n v="1"/>
    <n v="9240"/>
    <n v="7900"/>
    <x v="0"/>
  </r>
  <r>
    <n v="733"/>
    <d v="2021-12-21T00:00:00"/>
    <s v="Gniezno"/>
    <n v="1880"/>
    <n v="0"/>
    <n v="354"/>
    <n v="1"/>
    <n v="19900"/>
    <n v="18020"/>
    <x v="0"/>
  </r>
  <r>
    <n v="734"/>
    <d v="2021-12-22T00:00:00"/>
    <s v="Ogrodzieniec"/>
    <n v="5730"/>
    <n v="1"/>
    <n v="355"/>
    <n v="1"/>
    <n v="30020"/>
    <n v="24290"/>
    <x v="0"/>
  </r>
  <r>
    <n v="735"/>
    <d v="2021-12-22T00:00:00"/>
    <s v="Przemysl"/>
    <n v="1260"/>
    <n v="0"/>
    <n v="355"/>
    <n v="1"/>
    <n v="24290"/>
    <n v="23030"/>
    <x v="0"/>
  </r>
  <r>
    <n v="736"/>
    <d v="2021-12-23T00:00:00"/>
    <s v="Ogrodzieniec"/>
    <n v="9620"/>
    <n v="1"/>
    <n v="356"/>
    <n v="1"/>
    <n v="35030"/>
    <n v="25410"/>
    <x v="0"/>
  </r>
  <r>
    <n v="737"/>
    <d v="2021-12-23T00:00:00"/>
    <s v="Gniezno"/>
    <n v="1280"/>
    <n v="0"/>
    <n v="356"/>
    <n v="1"/>
    <n v="25410"/>
    <n v="24130"/>
    <x v="0"/>
  </r>
  <r>
    <n v="738"/>
    <d v="2021-12-23T00:00:00"/>
    <s v="Przemysl"/>
    <n v="4040"/>
    <n v="0"/>
    <n v="356"/>
    <n v="1"/>
    <n v="24130"/>
    <n v="20090"/>
    <x v="0"/>
  </r>
  <r>
    <n v="739"/>
    <d v="2021-12-24T00:00:00"/>
    <s v="Ogrodzieniec"/>
    <n v="4270"/>
    <n v="1"/>
    <n v="357"/>
    <n v="1"/>
    <n v="32090"/>
    <n v="27820"/>
    <x v="0"/>
  </r>
  <r>
    <n v="740"/>
    <d v="2021-12-25T00:00:00"/>
    <s v="Ogrodzieniec"/>
    <n v="1590"/>
    <n v="1"/>
    <n v="358"/>
    <n v="0"/>
    <n v="32820"/>
    <n v="31230"/>
    <x v="0"/>
  </r>
  <r>
    <n v="741"/>
    <d v="2021-12-26T00:00:00"/>
    <s v="Przemysl"/>
    <n v="7700"/>
    <n v="0"/>
    <n v="359"/>
    <n v="0"/>
    <n v="36230"/>
    <n v="28530"/>
    <x v="0"/>
  </r>
  <r>
    <n v="742"/>
    <d v="2021-12-26T00:00:00"/>
    <s v="Malbork"/>
    <n v="7320"/>
    <n v="0"/>
    <n v="359"/>
    <n v="0"/>
    <n v="28530"/>
    <n v="21210"/>
    <x v="0"/>
  </r>
  <r>
    <n v="743"/>
    <d v="2021-12-27T00:00:00"/>
    <s v="Malbork"/>
    <n v="3930"/>
    <n v="0"/>
    <n v="360"/>
    <n v="1"/>
    <n v="33210"/>
    <n v="29280"/>
    <x v="0"/>
  </r>
  <r>
    <n v="744"/>
    <d v="2021-12-27T00:00:00"/>
    <s v="Gniezno"/>
    <n v="5870"/>
    <n v="0"/>
    <n v="360"/>
    <n v="1"/>
    <n v="29280"/>
    <n v="23410"/>
    <x v="0"/>
  </r>
  <r>
    <n v="745"/>
    <d v="2021-12-27T00:00:00"/>
    <s v="Przemysl"/>
    <n v="8040"/>
    <n v="0"/>
    <n v="360"/>
    <n v="1"/>
    <n v="23410"/>
    <n v="15370"/>
    <x v="0"/>
  </r>
  <r>
    <n v="746"/>
    <d v="2021-12-27T00:00:00"/>
    <s v="Ogrodzieniec"/>
    <n v="8030"/>
    <n v="1"/>
    <n v="360"/>
    <n v="1"/>
    <n v="15370"/>
    <n v="7340"/>
    <x v="0"/>
  </r>
  <r>
    <n v="747"/>
    <d v="2021-12-28T00:00:00"/>
    <s v="Przemysl"/>
    <n v="4140"/>
    <n v="0"/>
    <n v="361"/>
    <n v="1"/>
    <n v="19340"/>
    <n v="15200"/>
    <x v="0"/>
  </r>
  <r>
    <n v="748"/>
    <d v="2021-12-28T00:00:00"/>
    <s v="Ogrodzieniec"/>
    <n v="1410"/>
    <n v="1"/>
    <n v="361"/>
    <n v="1"/>
    <n v="15200"/>
    <n v="13790"/>
    <x v="0"/>
  </r>
  <r>
    <n v="749"/>
    <d v="2021-12-28T00:00:00"/>
    <s v="Gniezno"/>
    <n v="4500"/>
    <n v="0"/>
    <n v="361"/>
    <n v="1"/>
    <n v="13790"/>
    <n v="9290"/>
    <x v="0"/>
  </r>
  <r>
    <n v="750"/>
    <d v="2021-12-29T00:00:00"/>
    <s v="Przemysl"/>
    <n v="4050"/>
    <n v="0"/>
    <n v="362"/>
    <n v="1"/>
    <n v="21290"/>
    <n v="17240"/>
    <x v="0"/>
  </r>
  <r>
    <n v="751"/>
    <d v="2021-12-29T00:00:00"/>
    <s v="Ogrodzieniec"/>
    <n v="7390"/>
    <n v="1"/>
    <n v="362"/>
    <n v="1"/>
    <n v="17240"/>
    <n v="9850"/>
    <x v="0"/>
  </r>
  <r>
    <n v="752"/>
    <d v="2021-12-30T00:00:00"/>
    <s v="Gniezno"/>
    <n v="4600"/>
    <n v="0"/>
    <n v="363"/>
    <n v="1"/>
    <n v="21850"/>
    <n v="17250"/>
    <x v="0"/>
  </r>
  <r>
    <n v="753"/>
    <d v="2021-12-30T00:00:00"/>
    <s v="Przemysl"/>
    <n v="7040"/>
    <n v="0"/>
    <n v="363"/>
    <n v="1"/>
    <n v="17250"/>
    <n v="10210"/>
    <x v="0"/>
  </r>
  <r>
    <n v="754"/>
    <d v="2021-12-30T00:00:00"/>
    <s v="Malbork"/>
    <n v="2410"/>
    <n v="0"/>
    <n v="363"/>
    <n v="1"/>
    <n v="10210"/>
    <n v="7800"/>
    <x v="0"/>
  </r>
  <r>
    <n v="755"/>
    <d v="2021-12-31T00:00:00"/>
    <s v="Gniezno"/>
    <n v="6290"/>
    <n v="0"/>
    <n v="364"/>
    <n v="1"/>
    <n v="19800"/>
    <n v="135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AD3F9-1E97-4850-AE9A-F2BE659D95D1}" name="Tabela przestawna6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40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0"/>
        <item x="31"/>
        <item x="20"/>
        <item x="23"/>
        <item x="7"/>
        <item x="34"/>
        <item x="22"/>
        <item x="24"/>
        <item x="32"/>
        <item x="14"/>
        <item x="5"/>
        <item x="11"/>
        <item x="16"/>
        <item x="12"/>
        <item x="25"/>
        <item x="18"/>
        <item x="29"/>
        <item x="19"/>
        <item x="6"/>
        <item x="21"/>
        <item x="27"/>
        <item x="35"/>
        <item x="8"/>
        <item x="4"/>
        <item x="17"/>
        <item x="3"/>
        <item x="28"/>
        <item x="13"/>
        <item x="2"/>
        <item x="15"/>
        <item x="9"/>
        <item x="33"/>
        <item x="1"/>
        <item x="36"/>
        <item x="26"/>
        <item x="30"/>
        <item x="10"/>
        <item t="default"/>
      </items>
    </pivotField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a z Ile przekazan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816871-E9DA-4C96-B91C-5EE23257C1DE}" autoFormatId="16" applyNumberFormats="0" applyBorderFormats="0" applyFontFormats="0" applyPatternFormats="0" applyAlignmentFormats="0" applyWidthHeightFormats="0">
  <queryTableRefresh nextId="14" unboundColumnsRight="6">
    <queryTableFields count="10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9A749-D87B-48B8-857A-0EE9A5124AAE}" name="soki" displayName="soki" ref="A1:J756" tableType="queryTable" totalsRowShown="0">
  <autoFilter ref="A1:J756" xr:uid="{EE49A749-D87B-48B8-857A-0EE9A5124AAE}"/>
  <tableColumns count="10">
    <tableColumn id="1" xr3:uid="{6768C455-90E3-4E86-B71D-59A032A03ADB}" uniqueName="1" name="nr_zamowienia" queryTableFieldId="1"/>
    <tableColumn id="2" xr3:uid="{14FBD50C-BE6F-40EC-AB95-752822A67229}" uniqueName="2" name="data" queryTableFieldId="2" dataDxfId="1"/>
    <tableColumn id="3" xr3:uid="{FF0E0C64-786C-4834-8828-B680D1EA1075}" uniqueName="3" name="magazyn" queryTableFieldId="3" dataDxfId="0"/>
    <tableColumn id="4" xr3:uid="{D3AC2CBD-148B-4375-A06C-ABD340C9614F}" uniqueName="4" name="wielkosc_zamowienia" queryTableFieldId="4"/>
    <tableColumn id="8" xr3:uid="{09887278-7FAC-4567-87AE-566BEE19CBA4}" uniqueName="8" name="Czy był" queryTableFieldId="8">
      <calculatedColumnFormula>IF(soki[[#This Row],[magazyn]]="Ogrodzieniec", 1,0)</calculatedColumnFormula>
    </tableColumn>
    <tableColumn id="9" xr3:uid="{FE11BD46-80B4-4C47-95B7-BCDDA0F004B5}" uniqueName="9" name="Nr dnia" queryTableFieldId="9"/>
    <tableColumn id="10" xr3:uid="{59D9F2C9-DD1C-467A-8FD4-DAE77F8AE2D2}" uniqueName="10" name="Czy roboczy" queryTableFieldId="10">
      <calculatedColumnFormula>IF(AND(WEEKDAY(soki[[#This Row],[data]],2)&lt;&gt;6, WEEKDAY(soki[[#This Row],[data]],2)&lt;&gt;7), 1,0)</calculatedColumnFormula>
    </tableColumn>
    <tableColumn id="11" xr3:uid="{BD169A04-6E5C-4AED-9F62-DA5B183B3E7E}" uniqueName="11" name="Stan magazynu przed wysyłką" queryTableFieldId="11"/>
    <tableColumn id="12" xr3:uid="{16979D5D-9CD8-4080-B99B-C0A50EAB40B8}" uniqueName="12" name="Stan po wysyłce" queryTableFieldId="12">
      <calculatedColumnFormula>soki[[#This Row],[Stan magazynu przed wysyłką]]-soki[[#This Row],[wielkosc_zamowienia]]</calculatedColumnFormula>
    </tableColumn>
    <tableColumn id="13" xr3:uid="{C327D98C-9C94-4C59-9F0E-B1A54748E8D4}" uniqueName="13" name="Ile przekazano" queryTableFieldId="13">
      <calculatedColumnFormula array="1">je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A8C5-6DF7-42C5-90C9-5707C648ACD9}">
  <dimension ref="A1:O756"/>
  <sheetViews>
    <sheetView tabSelected="1" workbookViewId="0">
      <selection activeCell="E4" sqref="E4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9.42578125" bestFit="1" customWidth="1"/>
    <col min="6" max="6" width="9.7109375" bestFit="1" customWidth="1"/>
    <col min="7" max="7" width="13.5703125" bestFit="1" customWidth="1"/>
    <col min="8" max="8" width="29.85546875" bestFit="1" customWidth="1"/>
    <col min="9" max="9" width="17.42578125" bestFit="1" customWidth="1"/>
    <col min="10" max="10" width="16.140625" bestFit="1" customWidth="1"/>
    <col min="11" max="11" width="17.7109375" bestFit="1" customWidth="1"/>
    <col min="12" max="12" width="2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5" x14ac:dyDescent="0.25">
      <c r="A2">
        <v>1</v>
      </c>
      <c r="B2" s="1">
        <v>44198</v>
      </c>
      <c r="C2" s="2" t="s">
        <v>4</v>
      </c>
      <c r="D2">
        <v>1290</v>
      </c>
      <c r="E2">
        <f>IF(soki[[#This Row],[magazyn]]="Ogrodzieniec", 1,0)</f>
        <v>1</v>
      </c>
      <c r="F2">
        <v>1</v>
      </c>
      <c r="G2">
        <f>IF(AND(WEEKDAY(soki[[#This Row],[data]],2)&lt;&gt;6, WEEKDAY(soki[[#This Row],[data]],2)&lt;&gt;7), 1,0)</f>
        <v>0</v>
      </c>
      <c r="H2">
        <f>30000+ IF(soki[[#This Row],[Czy roboczy]]=1, 12000+O2, 5000)</f>
        <v>35000</v>
      </c>
      <c r="I2">
        <f>soki[[#This Row],[Stan magazynu przed wysyłką]]-soki[[#This Row],[wielkosc_zamowienia]]</f>
        <v>33710</v>
      </c>
      <c r="J2">
        <v>0</v>
      </c>
      <c r="K2" s="3" t="s">
        <v>8</v>
      </c>
      <c r="L2" t="s">
        <v>16</v>
      </c>
      <c r="N2" t="s">
        <v>17</v>
      </c>
      <c r="O2">
        <v>1179</v>
      </c>
    </row>
    <row r="3" spans="1:15" x14ac:dyDescent="0.25">
      <c r="A3">
        <v>2</v>
      </c>
      <c r="B3" s="1">
        <v>44198</v>
      </c>
      <c r="C3" s="2" t="s">
        <v>5</v>
      </c>
      <c r="D3">
        <v>4420</v>
      </c>
      <c r="E3">
        <f>IF(soki[[#This Row],[magazyn]]="Ogrodzieniec", 1,0)</f>
        <v>0</v>
      </c>
      <c r="F3">
        <f>IF(soki[[#This Row],[data]]=B2,F2, F2+1)</f>
        <v>1</v>
      </c>
      <c r="G3">
        <f>IF(AND(WEEKDAY(soki[[#This Row],[data]],2)&lt;&gt;6, WEEKDAY(soki[[#This Row],[data]],2)&lt;&gt;7), 1,0)</f>
        <v>0</v>
      </c>
      <c r="H3">
        <f>IF(soki[[#This Row],[Nr dnia]]&lt;&gt;F2, IF(soki[[#This Row],[Czy roboczy]]=1, I2+12000+$O$2, I2+5000), I2)</f>
        <v>33710</v>
      </c>
      <c r="I3">
        <f>soki[[#This Row],[Stan magazynu przed wysyłką]]-soki[[#This Row],[wielkosc_zamowienia]]+J3</f>
        <v>29290</v>
      </c>
      <c r="J3">
        <f>IF(soki[[#This Row],[wielkosc_zamowienia]]&gt;soki[[#This Row],[Stan magazynu przed wysyłką]], soki[[#This Row],[wielkosc_zamowienia]],0)</f>
        <v>0</v>
      </c>
      <c r="K3" s="4">
        <v>0</v>
      </c>
      <c r="L3" s="2">
        <v>0</v>
      </c>
    </row>
    <row r="4" spans="1:15" x14ac:dyDescent="0.25">
      <c r="A4">
        <v>3</v>
      </c>
      <c r="B4" s="1">
        <v>44198</v>
      </c>
      <c r="C4" s="2" t="s">
        <v>6</v>
      </c>
      <c r="D4">
        <v>5190</v>
      </c>
      <c r="E4">
        <f>IF(soki[[#This Row],[magazyn]]="Ogrodzieniec", 1,0)</f>
        <v>0</v>
      </c>
      <c r="F4">
        <f>IF(soki[[#This Row],[data]]=B3,F3, F3+1)</f>
        <v>1</v>
      </c>
      <c r="G4">
        <f>IF(AND(WEEKDAY(soki[[#This Row],[data]],2)&lt;&gt;6, WEEKDAY(soki[[#This Row],[data]],2)&lt;&gt;7), 1,0)</f>
        <v>0</v>
      </c>
      <c r="H4">
        <f>IF(soki[[#This Row],[Nr dnia]]&lt;&gt;F3, IF(soki[[#This Row],[Czy roboczy]]=1, I3+12000+$O$2, I3+5000), I3)</f>
        <v>29290</v>
      </c>
      <c r="I4">
        <f>soki[[#This Row],[Stan magazynu przed wysyłką]]-soki[[#This Row],[wielkosc_zamowienia]]+J4</f>
        <v>24100</v>
      </c>
      <c r="J4">
        <f>IF(soki[[#This Row],[wielkosc_zamowienia]]&gt;soki[[#This Row],[Stan magazynu przed wysyłką]], soki[[#This Row],[wielkosc_zamowienia]],0)</f>
        <v>0</v>
      </c>
      <c r="K4" s="4">
        <v>2830</v>
      </c>
      <c r="L4" s="2">
        <v>2830</v>
      </c>
      <c r="M4">
        <f>MAX(soki[Ile przekazano])</f>
        <v>0</v>
      </c>
    </row>
    <row r="5" spans="1:15" x14ac:dyDescent="0.25">
      <c r="A5">
        <v>4</v>
      </c>
      <c r="B5" s="1">
        <v>44199</v>
      </c>
      <c r="C5" s="2" t="s">
        <v>7</v>
      </c>
      <c r="D5">
        <v>950</v>
      </c>
      <c r="E5">
        <f>IF(soki[[#This Row],[magazyn]]="Ogrodzieniec", 1,0)</f>
        <v>0</v>
      </c>
      <c r="F5">
        <f>IF(soki[[#This Row],[data]]=B4,F4, F4+1)</f>
        <v>2</v>
      </c>
      <c r="G5">
        <f>IF(AND(WEEKDAY(soki[[#This Row],[data]],2)&lt;&gt;6, WEEKDAY(soki[[#This Row],[data]],2)&lt;&gt;7), 1,0)</f>
        <v>0</v>
      </c>
      <c r="H5">
        <f>IF(soki[[#This Row],[Nr dnia]]&lt;&gt;F4, IF(soki[[#This Row],[Czy roboczy]]=1, I4+12000+$O$2, I4+5000), I4)</f>
        <v>29100</v>
      </c>
      <c r="I5">
        <f>soki[[#This Row],[Stan magazynu przed wysyłką]]-soki[[#This Row],[wielkosc_zamowienia]]+J5</f>
        <v>28150</v>
      </c>
      <c r="J5">
        <f>IF(soki[[#This Row],[wielkosc_zamowienia]]&gt;soki[[#This Row],[Stan magazynu przed wysyłką]], soki[[#This Row],[wielkosc_zamowienia]],0)</f>
        <v>0</v>
      </c>
      <c r="K5" s="4">
        <v>3350</v>
      </c>
      <c r="L5" s="2">
        <v>3350</v>
      </c>
      <c r="M5">
        <f>SUM(soki[Ile przekazano])</f>
        <v>0</v>
      </c>
    </row>
    <row r="6" spans="1:15" x14ac:dyDescent="0.25">
      <c r="A6">
        <v>5</v>
      </c>
      <c r="B6" s="1">
        <v>44199</v>
      </c>
      <c r="C6" s="2" t="s">
        <v>6</v>
      </c>
      <c r="D6">
        <v>6000</v>
      </c>
      <c r="E6">
        <f>IF(soki[[#This Row],[magazyn]]="Ogrodzieniec", 1,0)</f>
        <v>0</v>
      </c>
      <c r="F6">
        <f>IF(soki[[#This Row],[data]]=B5,F5, F5+1)</f>
        <v>2</v>
      </c>
      <c r="G6">
        <f>IF(AND(WEEKDAY(soki[[#This Row],[data]],2)&lt;&gt;6, WEEKDAY(soki[[#This Row],[data]],2)&lt;&gt;7), 1,0)</f>
        <v>0</v>
      </c>
      <c r="H6">
        <f>IF(soki[[#This Row],[Nr dnia]]&lt;&gt;F5, IF(soki[[#This Row],[Czy roboczy]]=1, I5+12000+$O$2, I5+5000), I5)</f>
        <v>28150</v>
      </c>
      <c r="I6">
        <f>soki[[#This Row],[Stan magazynu przed wysyłką]]-soki[[#This Row],[wielkosc_zamowienia]]+J6</f>
        <v>22150</v>
      </c>
      <c r="J6">
        <f>IF(soki[[#This Row],[wielkosc_zamowienia]]&gt;soki[[#This Row],[Stan magazynu przed wysyłką]], soki[[#This Row],[wielkosc_zamowienia]],0)</f>
        <v>0</v>
      </c>
      <c r="K6" s="4">
        <v>3660</v>
      </c>
      <c r="L6" s="2">
        <v>3660</v>
      </c>
    </row>
    <row r="7" spans="1:15" x14ac:dyDescent="0.25">
      <c r="A7">
        <v>6</v>
      </c>
      <c r="B7" s="1">
        <v>44199</v>
      </c>
      <c r="C7" s="2" t="s">
        <v>5</v>
      </c>
      <c r="D7">
        <v>8530</v>
      </c>
      <c r="E7">
        <f>IF(soki[[#This Row],[magazyn]]="Ogrodzieniec", 1,0)</f>
        <v>0</v>
      </c>
      <c r="F7">
        <f>IF(soki[[#This Row],[data]]=B6,F6, F6+1)</f>
        <v>2</v>
      </c>
      <c r="G7">
        <f>IF(AND(WEEKDAY(soki[[#This Row],[data]],2)&lt;&gt;6, WEEKDAY(soki[[#This Row],[data]],2)&lt;&gt;7), 1,0)</f>
        <v>0</v>
      </c>
      <c r="H7">
        <f>IF(soki[[#This Row],[Nr dnia]]&lt;&gt;F6, IF(soki[[#This Row],[Czy roboczy]]=1, I6+12000+$O$2, I6+5000), I6)</f>
        <v>22150</v>
      </c>
      <c r="I7">
        <f>soki[[#This Row],[Stan magazynu przed wysyłką]]-soki[[#This Row],[wielkosc_zamowienia]]+J7</f>
        <v>13620</v>
      </c>
      <c r="J7">
        <f>IF(soki[[#This Row],[wielkosc_zamowienia]]&gt;soki[[#This Row],[Stan magazynu przed wysyłką]], soki[[#This Row],[wielkosc_zamowienia]],0)</f>
        <v>0</v>
      </c>
      <c r="K7" s="4">
        <v>4060</v>
      </c>
      <c r="L7" s="2">
        <v>4060</v>
      </c>
    </row>
    <row r="8" spans="1:15" x14ac:dyDescent="0.25">
      <c r="A8">
        <v>7</v>
      </c>
      <c r="B8" s="1">
        <v>44200</v>
      </c>
      <c r="C8" s="2" t="s">
        <v>7</v>
      </c>
      <c r="D8">
        <v>1140</v>
      </c>
      <c r="E8">
        <f>IF(soki[[#This Row],[magazyn]]="Ogrodzieniec", 1,0)</f>
        <v>0</v>
      </c>
      <c r="F8">
        <f>IF(soki[[#This Row],[data]]=B7,F7, F7+1)</f>
        <v>3</v>
      </c>
      <c r="G8">
        <f>IF(AND(WEEKDAY(soki[[#This Row],[data]],2)&lt;&gt;6, WEEKDAY(soki[[#This Row],[data]],2)&lt;&gt;7), 1,0)</f>
        <v>1</v>
      </c>
      <c r="H8">
        <f>IF(soki[[#This Row],[Nr dnia]]&lt;&gt;F7, IF(soki[[#This Row],[Czy roboczy]]=1, I7+12000+$O$2, I7+5000), I7)</f>
        <v>26799</v>
      </c>
      <c r="I8">
        <f>soki[[#This Row],[Stan magazynu przed wysyłką]]-soki[[#This Row],[wielkosc_zamowienia]]+J8</f>
        <v>25659</v>
      </c>
      <c r="J8">
        <f>IF(soki[[#This Row],[wielkosc_zamowienia]]&gt;soki[[#This Row],[Stan magazynu przed wysyłką]], soki[[#This Row],[wielkosc_zamowienia]],0)</f>
        <v>0</v>
      </c>
      <c r="K8" s="4">
        <v>5350</v>
      </c>
      <c r="L8" s="2">
        <v>5350</v>
      </c>
    </row>
    <row r="9" spans="1:15" x14ac:dyDescent="0.25">
      <c r="A9">
        <v>8</v>
      </c>
      <c r="B9" s="1">
        <v>44200</v>
      </c>
      <c r="C9" s="2" t="s">
        <v>5</v>
      </c>
      <c r="D9">
        <v>2460</v>
      </c>
      <c r="E9">
        <f>IF(soki[[#This Row],[magazyn]]="Ogrodzieniec", 1,0)</f>
        <v>0</v>
      </c>
      <c r="F9">
        <f>IF(soki[[#This Row],[data]]=B8,F8, F8+1)</f>
        <v>3</v>
      </c>
      <c r="G9">
        <f>IF(AND(WEEKDAY(soki[[#This Row],[data]],2)&lt;&gt;6, WEEKDAY(soki[[#This Row],[data]],2)&lt;&gt;7), 1,0)</f>
        <v>1</v>
      </c>
      <c r="H9">
        <f>IF(soki[[#This Row],[Nr dnia]]&lt;&gt;F8, IF(soki[[#This Row],[Czy roboczy]]=1, I8+12000+$O$2, I8+5000), I8)</f>
        <v>25659</v>
      </c>
      <c r="I9">
        <f>soki[[#This Row],[Stan magazynu przed wysyłką]]-soki[[#This Row],[wielkosc_zamowienia]]+J9</f>
        <v>23199</v>
      </c>
      <c r="J9">
        <f>IF(soki[[#This Row],[wielkosc_zamowienia]]&gt;soki[[#This Row],[Stan magazynu przed wysyłką]], soki[[#This Row],[wielkosc_zamowienia]],0)</f>
        <v>0</v>
      </c>
      <c r="K9" s="4">
        <v>5430</v>
      </c>
      <c r="L9" s="2">
        <v>5430</v>
      </c>
    </row>
    <row r="10" spans="1:15" x14ac:dyDescent="0.25">
      <c r="A10">
        <v>9</v>
      </c>
      <c r="B10" s="1">
        <v>44201</v>
      </c>
      <c r="C10" s="2" t="s">
        <v>6</v>
      </c>
      <c r="D10">
        <v>7520</v>
      </c>
      <c r="E10">
        <f>IF(soki[[#This Row],[magazyn]]="Ogrodzieniec", 1,0)</f>
        <v>0</v>
      </c>
      <c r="F10">
        <f>IF(soki[[#This Row],[data]]=B9,F9, F9+1)</f>
        <v>4</v>
      </c>
      <c r="G10">
        <f>IF(AND(WEEKDAY(soki[[#This Row],[data]],2)&lt;&gt;6, WEEKDAY(soki[[#This Row],[data]],2)&lt;&gt;7), 1,0)</f>
        <v>1</v>
      </c>
      <c r="H10">
        <f>IF(soki[[#This Row],[Nr dnia]]&lt;&gt;F9, IF(soki[[#This Row],[Czy roboczy]]=1, I9+12000+$O$2, I9+5000), I9)</f>
        <v>36378</v>
      </c>
      <c r="I10">
        <f>soki[[#This Row],[Stan magazynu przed wysyłką]]-soki[[#This Row],[wielkosc_zamowienia]]+J10</f>
        <v>28858</v>
      </c>
      <c r="J10">
        <f>IF(soki[[#This Row],[wielkosc_zamowienia]]&gt;soki[[#This Row],[Stan magazynu przed wysyłką]], soki[[#This Row],[wielkosc_zamowienia]],0)</f>
        <v>0</v>
      </c>
      <c r="K10" s="4">
        <v>5850</v>
      </c>
      <c r="L10" s="2">
        <v>5850</v>
      </c>
    </row>
    <row r="11" spans="1:15" x14ac:dyDescent="0.25">
      <c r="A11">
        <v>10</v>
      </c>
      <c r="B11" s="1">
        <v>44201</v>
      </c>
      <c r="C11" s="2" t="s">
        <v>5</v>
      </c>
      <c r="D11">
        <v>7920</v>
      </c>
      <c r="E11">
        <f>IF(soki[[#This Row],[magazyn]]="Ogrodzieniec", 1,0)</f>
        <v>0</v>
      </c>
      <c r="F11">
        <f>IF(soki[[#This Row],[data]]=B10,F10, F10+1)</f>
        <v>4</v>
      </c>
      <c r="G11">
        <f>IF(AND(WEEKDAY(soki[[#This Row],[data]],2)&lt;&gt;6, WEEKDAY(soki[[#This Row],[data]],2)&lt;&gt;7), 1,0)</f>
        <v>1</v>
      </c>
      <c r="H11">
        <f>IF(soki[[#This Row],[Nr dnia]]&lt;&gt;F10, IF(soki[[#This Row],[Czy roboczy]]=1, I10+12000+$O$2, I10+5000), I10)</f>
        <v>28858</v>
      </c>
      <c r="I11">
        <f>soki[[#This Row],[Stan magazynu przed wysyłką]]-soki[[#This Row],[wielkosc_zamowienia]]+J11</f>
        <v>20938</v>
      </c>
      <c r="J11">
        <f>IF(soki[[#This Row],[wielkosc_zamowienia]]&gt;soki[[#This Row],[Stan magazynu przed wysyłką]], soki[[#This Row],[wielkosc_zamowienia]],0)</f>
        <v>0</v>
      </c>
      <c r="K11" s="4">
        <v>5930</v>
      </c>
      <c r="L11" s="2">
        <v>5930</v>
      </c>
    </row>
    <row r="12" spans="1:15" x14ac:dyDescent="0.25">
      <c r="A12">
        <v>11</v>
      </c>
      <c r="B12" s="1">
        <v>44201</v>
      </c>
      <c r="C12" s="2" t="s">
        <v>4</v>
      </c>
      <c r="D12">
        <v>1430</v>
      </c>
      <c r="E12">
        <f>IF(soki[[#This Row],[magazyn]]="Ogrodzieniec", 1,0)</f>
        <v>1</v>
      </c>
      <c r="F12">
        <f>IF(soki[[#This Row],[data]]=B11,F11, F11+1)</f>
        <v>4</v>
      </c>
      <c r="G12">
        <f>IF(AND(WEEKDAY(soki[[#This Row],[data]],2)&lt;&gt;6, WEEKDAY(soki[[#This Row],[data]],2)&lt;&gt;7), 1,0)</f>
        <v>1</v>
      </c>
      <c r="H12">
        <f>IF(soki[[#This Row],[Nr dnia]]&lt;&gt;F11, IF(soki[[#This Row],[Czy roboczy]]=1, I11+12000+$O$2, I11+5000), I11)</f>
        <v>20938</v>
      </c>
      <c r="I12">
        <f>soki[[#This Row],[Stan magazynu przed wysyłką]]-soki[[#This Row],[wielkosc_zamowienia]]+J12</f>
        <v>19508</v>
      </c>
      <c r="J12">
        <f>IF(soki[[#This Row],[wielkosc_zamowienia]]&gt;soki[[#This Row],[Stan magazynu przed wysyłką]], soki[[#This Row],[wielkosc_zamowienia]],0)</f>
        <v>0</v>
      </c>
      <c r="K12" s="4">
        <v>6060</v>
      </c>
      <c r="L12" s="2">
        <v>6060</v>
      </c>
    </row>
    <row r="13" spans="1:15" x14ac:dyDescent="0.25">
      <c r="A13">
        <v>12</v>
      </c>
      <c r="B13" s="1">
        <v>44202</v>
      </c>
      <c r="C13" s="2" t="s">
        <v>7</v>
      </c>
      <c r="D13">
        <v>1500</v>
      </c>
      <c r="E13">
        <f>IF(soki[[#This Row],[magazyn]]="Ogrodzieniec", 1,0)</f>
        <v>0</v>
      </c>
      <c r="F13">
        <f>IF(soki[[#This Row],[data]]=B12,F12, F12+1)</f>
        <v>5</v>
      </c>
      <c r="G13">
        <f>IF(AND(WEEKDAY(soki[[#This Row],[data]],2)&lt;&gt;6, WEEKDAY(soki[[#This Row],[data]],2)&lt;&gt;7), 1,0)</f>
        <v>1</v>
      </c>
      <c r="H13">
        <f>IF(soki[[#This Row],[Nr dnia]]&lt;&gt;F12, IF(soki[[#This Row],[Czy roboczy]]=1, I12+12000+$O$2, I12+5000), I12)</f>
        <v>32687</v>
      </c>
      <c r="I13">
        <f>soki[[#This Row],[Stan magazynu przed wysyłką]]-soki[[#This Row],[wielkosc_zamowienia]]+J13</f>
        <v>31187</v>
      </c>
      <c r="J13">
        <f>IF(soki[[#This Row],[wielkosc_zamowienia]]&gt;soki[[#This Row],[Stan magazynu przed wysyłką]], soki[[#This Row],[wielkosc_zamowienia]],0)</f>
        <v>0</v>
      </c>
      <c r="K13" s="4">
        <v>6470</v>
      </c>
      <c r="L13" s="2">
        <v>6470</v>
      </c>
    </row>
    <row r="14" spans="1:15" x14ac:dyDescent="0.25">
      <c r="A14">
        <v>13</v>
      </c>
      <c r="B14" s="1">
        <v>44202</v>
      </c>
      <c r="C14" s="2" t="s">
        <v>4</v>
      </c>
      <c r="D14">
        <v>5540</v>
      </c>
      <c r="E14">
        <f>IF(soki[[#This Row],[magazyn]]="Ogrodzieniec", 1,0)</f>
        <v>1</v>
      </c>
      <c r="F14">
        <f>IF(soki[[#This Row],[data]]=B13,F13, F13+1)</f>
        <v>5</v>
      </c>
      <c r="G14">
        <f>IF(AND(WEEKDAY(soki[[#This Row],[data]],2)&lt;&gt;6, WEEKDAY(soki[[#This Row],[data]],2)&lt;&gt;7), 1,0)</f>
        <v>1</v>
      </c>
      <c r="H14">
        <f>IF(soki[[#This Row],[Nr dnia]]&lt;&gt;F13, IF(soki[[#This Row],[Czy roboczy]]=1, I13+12000+$O$2, I13+5000), I13)</f>
        <v>31187</v>
      </c>
      <c r="I14">
        <f>soki[[#This Row],[Stan magazynu przed wysyłką]]-soki[[#This Row],[wielkosc_zamowienia]]+J14</f>
        <v>25647</v>
      </c>
      <c r="J14">
        <f>IF(soki[[#This Row],[wielkosc_zamowienia]]&gt;soki[[#This Row],[Stan magazynu przed wysyłką]], soki[[#This Row],[wielkosc_zamowienia]],0)</f>
        <v>0</v>
      </c>
      <c r="K14" s="4">
        <v>6790</v>
      </c>
      <c r="L14" s="2">
        <v>6790</v>
      </c>
    </row>
    <row r="15" spans="1:15" x14ac:dyDescent="0.25">
      <c r="A15">
        <v>14</v>
      </c>
      <c r="B15" s="1">
        <v>44202</v>
      </c>
      <c r="C15" s="2" t="s">
        <v>6</v>
      </c>
      <c r="D15">
        <v>7340</v>
      </c>
      <c r="E15">
        <f>IF(soki[[#This Row],[magazyn]]="Ogrodzieniec", 1,0)</f>
        <v>0</v>
      </c>
      <c r="F15">
        <f>IF(soki[[#This Row],[data]]=B14,F14, F14+1)</f>
        <v>5</v>
      </c>
      <c r="G15">
        <f>IF(AND(WEEKDAY(soki[[#This Row],[data]],2)&lt;&gt;6, WEEKDAY(soki[[#This Row],[data]],2)&lt;&gt;7), 1,0)</f>
        <v>1</v>
      </c>
      <c r="H15">
        <f>IF(soki[[#This Row],[Nr dnia]]&lt;&gt;F14, IF(soki[[#This Row],[Czy roboczy]]=1, I14+12000+$O$2, I14+5000), I14)</f>
        <v>25647</v>
      </c>
      <c r="I15">
        <f>soki[[#This Row],[Stan magazynu przed wysyłką]]-soki[[#This Row],[wielkosc_zamowienia]]+J15</f>
        <v>18307</v>
      </c>
      <c r="J15">
        <f>IF(soki[[#This Row],[wielkosc_zamowienia]]&gt;soki[[#This Row],[Stan magazynu przed wysyłką]], soki[[#This Row],[wielkosc_zamowienia]],0)</f>
        <v>0</v>
      </c>
      <c r="K15" s="4">
        <v>7000</v>
      </c>
      <c r="L15" s="2">
        <v>7000</v>
      </c>
    </row>
    <row r="16" spans="1:15" x14ac:dyDescent="0.25">
      <c r="A16">
        <v>15</v>
      </c>
      <c r="B16" s="1">
        <v>44203</v>
      </c>
      <c r="C16" s="2" t="s">
        <v>5</v>
      </c>
      <c r="D16">
        <v>8170</v>
      </c>
      <c r="E16">
        <f>IF(soki[[#This Row],[magazyn]]="Ogrodzieniec", 1,0)</f>
        <v>0</v>
      </c>
      <c r="F16">
        <f>IF(soki[[#This Row],[data]]=B15,F15, F15+1)</f>
        <v>6</v>
      </c>
      <c r="G16">
        <f>IF(AND(WEEKDAY(soki[[#This Row],[data]],2)&lt;&gt;6, WEEKDAY(soki[[#This Row],[data]],2)&lt;&gt;7), 1,0)</f>
        <v>1</v>
      </c>
      <c r="H16">
        <f>IF(soki[[#This Row],[Nr dnia]]&lt;&gt;F15, IF(soki[[#This Row],[Czy roboczy]]=1, I15+12000+$O$2, I15+5000), I15)</f>
        <v>31486</v>
      </c>
      <c r="I16">
        <f>soki[[#This Row],[Stan magazynu przed wysyłką]]-soki[[#This Row],[wielkosc_zamowienia]]+J16</f>
        <v>23316</v>
      </c>
      <c r="J16">
        <f>IF(soki[[#This Row],[wielkosc_zamowienia]]&gt;soki[[#This Row],[Stan magazynu przed wysyłką]], soki[[#This Row],[wielkosc_zamowienia]],0)</f>
        <v>0</v>
      </c>
      <c r="K16" s="4">
        <v>7020</v>
      </c>
      <c r="L16" s="2">
        <v>7020</v>
      </c>
    </row>
    <row r="17" spans="1:12" x14ac:dyDescent="0.25">
      <c r="A17">
        <v>16</v>
      </c>
      <c r="B17" s="1">
        <v>44204</v>
      </c>
      <c r="C17" s="2" t="s">
        <v>4</v>
      </c>
      <c r="D17">
        <v>9410</v>
      </c>
      <c r="E17">
        <f>IF(soki[[#This Row],[magazyn]]="Ogrodzieniec", 1,0)</f>
        <v>1</v>
      </c>
      <c r="F17">
        <f>IF(soki[[#This Row],[data]]=B16,F16, F16+1)</f>
        <v>7</v>
      </c>
      <c r="G17">
        <f>IF(AND(WEEKDAY(soki[[#This Row],[data]],2)&lt;&gt;6, WEEKDAY(soki[[#This Row],[data]],2)&lt;&gt;7), 1,0)</f>
        <v>1</v>
      </c>
      <c r="H17">
        <f>IF(soki[[#This Row],[Nr dnia]]&lt;&gt;F16, IF(soki[[#This Row],[Czy roboczy]]=1, I16+12000+$O$2, I16+5000), I16)</f>
        <v>36495</v>
      </c>
      <c r="I17">
        <f>soki[[#This Row],[Stan magazynu przed wysyłką]]-soki[[#This Row],[wielkosc_zamowienia]]+J17</f>
        <v>27085</v>
      </c>
      <c r="J17">
        <f>IF(soki[[#This Row],[wielkosc_zamowienia]]&gt;soki[[#This Row],[Stan magazynu przed wysyłką]], soki[[#This Row],[wielkosc_zamowienia]],0)</f>
        <v>0</v>
      </c>
      <c r="K17" s="4">
        <v>7490</v>
      </c>
      <c r="L17" s="2">
        <v>7490</v>
      </c>
    </row>
    <row r="18" spans="1:12" x14ac:dyDescent="0.25">
      <c r="A18">
        <v>17</v>
      </c>
      <c r="B18" s="1">
        <v>44204</v>
      </c>
      <c r="C18" s="2" t="s">
        <v>7</v>
      </c>
      <c r="D18">
        <v>4660</v>
      </c>
      <c r="E18">
        <f>IF(soki[[#This Row],[magazyn]]="Ogrodzieniec", 1,0)</f>
        <v>0</v>
      </c>
      <c r="F18">
        <f>IF(soki[[#This Row],[data]]=B17,F17, F17+1)</f>
        <v>7</v>
      </c>
      <c r="G18">
        <f>IF(AND(WEEKDAY(soki[[#This Row],[data]],2)&lt;&gt;6, WEEKDAY(soki[[#This Row],[data]],2)&lt;&gt;7), 1,0)</f>
        <v>1</v>
      </c>
      <c r="H18">
        <f>IF(soki[[#This Row],[Nr dnia]]&lt;&gt;F17, IF(soki[[#This Row],[Czy roboczy]]=1, I17+12000+$O$2, I17+5000), I17)</f>
        <v>27085</v>
      </c>
      <c r="I18">
        <f>soki[[#This Row],[Stan magazynu przed wysyłką]]-soki[[#This Row],[wielkosc_zamowienia]]+J18</f>
        <v>22425</v>
      </c>
      <c r="J18">
        <f>IF(soki[[#This Row],[wielkosc_zamowienia]]&gt;soki[[#This Row],[Stan magazynu przed wysyłką]], soki[[#This Row],[wielkosc_zamowienia]],0)</f>
        <v>0</v>
      </c>
      <c r="K18" s="4">
        <v>7730</v>
      </c>
      <c r="L18" s="2">
        <v>7730</v>
      </c>
    </row>
    <row r="19" spans="1:12" x14ac:dyDescent="0.25">
      <c r="A19">
        <v>18</v>
      </c>
      <c r="B19" s="1">
        <v>44205</v>
      </c>
      <c r="C19" s="2" t="s">
        <v>4</v>
      </c>
      <c r="D19">
        <v>2240</v>
      </c>
      <c r="E19">
        <f>IF(soki[[#This Row],[magazyn]]="Ogrodzieniec", 1,0)</f>
        <v>1</v>
      </c>
      <c r="F19">
        <f>IF(soki[[#This Row],[data]]=B18,F18, F18+1)</f>
        <v>8</v>
      </c>
      <c r="G19">
        <f>IF(AND(WEEKDAY(soki[[#This Row],[data]],2)&lt;&gt;6, WEEKDAY(soki[[#This Row],[data]],2)&lt;&gt;7), 1,0)</f>
        <v>0</v>
      </c>
      <c r="H19">
        <f>IF(soki[[#This Row],[Nr dnia]]&lt;&gt;F18, IF(soki[[#This Row],[Czy roboczy]]=1, I18+12000+$O$2, I18+5000), I18)</f>
        <v>27425</v>
      </c>
      <c r="I19">
        <f>soki[[#This Row],[Stan magazynu przed wysyłką]]-soki[[#This Row],[wielkosc_zamowienia]]+J19</f>
        <v>25185</v>
      </c>
      <c r="J19">
        <f>IF(soki[[#This Row],[wielkosc_zamowienia]]&gt;soki[[#This Row],[Stan magazynu przed wysyłką]], soki[[#This Row],[wielkosc_zamowienia]],0)</f>
        <v>0</v>
      </c>
      <c r="K19" s="4">
        <v>7920</v>
      </c>
      <c r="L19" s="2">
        <v>7920</v>
      </c>
    </row>
    <row r="20" spans="1:12" x14ac:dyDescent="0.25">
      <c r="A20">
        <v>19</v>
      </c>
      <c r="B20" s="1">
        <v>44205</v>
      </c>
      <c r="C20" s="2" t="s">
        <v>5</v>
      </c>
      <c r="D20">
        <v>6760</v>
      </c>
      <c r="E20">
        <f>IF(soki[[#This Row],[magazyn]]="Ogrodzieniec", 1,0)</f>
        <v>0</v>
      </c>
      <c r="F20">
        <f>IF(soki[[#This Row],[data]]=B19,F19, F19+1)</f>
        <v>8</v>
      </c>
      <c r="G20">
        <f>IF(AND(WEEKDAY(soki[[#This Row],[data]],2)&lt;&gt;6, WEEKDAY(soki[[#This Row],[data]],2)&lt;&gt;7), 1,0)</f>
        <v>0</v>
      </c>
      <c r="H20">
        <f>IF(soki[[#This Row],[Nr dnia]]&lt;&gt;F19, IF(soki[[#This Row],[Czy roboczy]]=1, I19+12000+$O$2, I19+5000), I19)</f>
        <v>25185</v>
      </c>
      <c r="I20">
        <f>soki[[#This Row],[Stan magazynu przed wysyłką]]-soki[[#This Row],[wielkosc_zamowienia]]+J20</f>
        <v>18425</v>
      </c>
      <c r="J20">
        <f>IF(soki[[#This Row],[wielkosc_zamowienia]]&gt;soki[[#This Row],[Stan magazynu przed wysyłką]], soki[[#This Row],[wielkosc_zamowienia]],0)</f>
        <v>0</v>
      </c>
      <c r="K20" s="4">
        <v>8020</v>
      </c>
      <c r="L20" s="2">
        <v>8020</v>
      </c>
    </row>
    <row r="21" spans="1:12" x14ac:dyDescent="0.25">
      <c r="A21">
        <v>20</v>
      </c>
      <c r="B21" s="1">
        <v>44206</v>
      </c>
      <c r="C21" s="2" t="s">
        <v>6</v>
      </c>
      <c r="D21">
        <v>7850</v>
      </c>
      <c r="E21">
        <f>IF(soki[[#This Row],[magazyn]]="Ogrodzieniec", 1,0)</f>
        <v>0</v>
      </c>
      <c r="F21">
        <f>IF(soki[[#This Row],[data]]=B20,F20, F20+1)</f>
        <v>9</v>
      </c>
      <c r="G21">
        <f>IF(AND(WEEKDAY(soki[[#This Row],[data]],2)&lt;&gt;6, WEEKDAY(soki[[#This Row],[data]],2)&lt;&gt;7), 1,0)</f>
        <v>0</v>
      </c>
      <c r="H21">
        <f>IF(soki[[#This Row],[Nr dnia]]&lt;&gt;F20, IF(soki[[#This Row],[Czy roboczy]]=1, I20+12000+$O$2, I20+5000), I20)</f>
        <v>23425</v>
      </c>
      <c r="I21">
        <f>soki[[#This Row],[Stan magazynu przed wysyłką]]-soki[[#This Row],[wielkosc_zamowienia]]+J21</f>
        <v>15575</v>
      </c>
      <c r="J21">
        <f>IF(soki[[#This Row],[wielkosc_zamowienia]]&gt;soki[[#This Row],[Stan magazynu przed wysyłką]], soki[[#This Row],[wielkosc_zamowienia]],0)</f>
        <v>0</v>
      </c>
      <c r="K21" s="4">
        <v>8090</v>
      </c>
      <c r="L21" s="2">
        <v>8090</v>
      </c>
    </row>
    <row r="22" spans="1:12" x14ac:dyDescent="0.25">
      <c r="A22">
        <v>21</v>
      </c>
      <c r="B22" s="1">
        <v>44207</v>
      </c>
      <c r="C22" s="2" t="s">
        <v>5</v>
      </c>
      <c r="D22">
        <v>5440</v>
      </c>
      <c r="E22">
        <f>IF(soki[[#This Row],[magazyn]]="Ogrodzieniec", 1,0)</f>
        <v>0</v>
      </c>
      <c r="F22">
        <f>IF(soki[[#This Row],[data]]=B21,F21, F21+1)</f>
        <v>10</v>
      </c>
      <c r="G22">
        <f>IF(AND(WEEKDAY(soki[[#This Row],[data]],2)&lt;&gt;6, WEEKDAY(soki[[#This Row],[data]],2)&lt;&gt;7), 1,0)</f>
        <v>1</v>
      </c>
      <c r="H22">
        <f>IF(soki[[#This Row],[Nr dnia]]&lt;&gt;F21, IF(soki[[#This Row],[Czy roboczy]]=1, I21+12000+$O$2, I21+5000), I21)</f>
        <v>28754</v>
      </c>
      <c r="I22">
        <f>soki[[#This Row],[Stan magazynu przed wysyłką]]-soki[[#This Row],[wielkosc_zamowienia]]+J22</f>
        <v>23314</v>
      </c>
      <c r="J22">
        <f>IF(soki[[#This Row],[wielkosc_zamowienia]]&gt;soki[[#This Row],[Stan magazynu przed wysyłką]], soki[[#This Row],[wielkosc_zamowienia]],0)</f>
        <v>0</v>
      </c>
      <c r="K22" s="4">
        <v>8110</v>
      </c>
      <c r="L22" s="2">
        <v>8110</v>
      </c>
    </row>
    <row r="23" spans="1:12" x14ac:dyDescent="0.25">
      <c r="A23">
        <v>22</v>
      </c>
      <c r="B23" s="1">
        <v>44207</v>
      </c>
      <c r="C23" s="2" t="s">
        <v>7</v>
      </c>
      <c r="D23">
        <v>5230</v>
      </c>
      <c r="E23">
        <f>IF(soki[[#This Row],[magazyn]]="Ogrodzieniec", 1,0)</f>
        <v>0</v>
      </c>
      <c r="F23">
        <f>IF(soki[[#This Row],[data]]=B22,F22, F22+1)</f>
        <v>10</v>
      </c>
      <c r="G23">
        <f>IF(AND(WEEKDAY(soki[[#This Row],[data]],2)&lt;&gt;6, WEEKDAY(soki[[#This Row],[data]],2)&lt;&gt;7), 1,0)</f>
        <v>1</v>
      </c>
      <c r="H23">
        <f>IF(soki[[#This Row],[Nr dnia]]&lt;&gt;F22, IF(soki[[#This Row],[Czy roboczy]]=1, I22+12000+$O$2, I22+5000), I22)</f>
        <v>23314</v>
      </c>
      <c r="I23">
        <f>soki[[#This Row],[Stan magazynu przed wysyłką]]-soki[[#This Row],[wielkosc_zamowienia]]+J23</f>
        <v>18084</v>
      </c>
      <c r="J23">
        <f>IF(soki[[#This Row],[wielkosc_zamowienia]]&gt;soki[[#This Row],[Stan magazynu przed wysyłką]], soki[[#This Row],[wielkosc_zamowienia]],0)</f>
        <v>0</v>
      </c>
      <c r="K23" s="4">
        <v>8160</v>
      </c>
      <c r="L23" s="2">
        <v>8160</v>
      </c>
    </row>
    <row r="24" spans="1:12" x14ac:dyDescent="0.25">
      <c r="A24">
        <v>23</v>
      </c>
      <c r="B24" s="1">
        <v>44207</v>
      </c>
      <c r="C24" s="2" t="s">
        <v>4</v>
      </c>
      <c r="D24">
        <v>9750</v>
      </c>
      <c r="E24">
        <f>IF(soki[[#This Row],[magazyn]]="Ogrodzieniec", 1,0)</f>
        <v>1</v>
      </c>
      <c r="F24">
        <f>IF(soki[[#This Row],[data]]=B23,F23, F23+1)</f>
        <v>10</v>
      </c>
      <c r="G24">
        <f>IF(AND(WEEKDAY(soki[[#This Row],[data]],2)&lt;&gt;6, WEEKDAY(soki[[#This Row],[data]],2)&lt;&gt;7), 1,0)</f>
        <v>1</v>
      </c>
      <c r="H24">
        <f>IF(soki[[#This Row],[Nr dnia]]&lt;&gt;F23, IF(soki[[#This Row],[Czy roboczy]]=1, I23+12000+$O$2, I23+5000), I23)</f>
        <v>18084</v>
      </c>
      <c r="I24">
        <f>soki[[#This Row],[Stan magazynu przed wysyłką]]-soki[[#This Row],[wielkosc_zamowienia]]+J24</f>
        <v>8334</v>
      </c>
      <c r="J24">
        <f>IF(soki[[#This Row],[wielkosc_zamowienia]]&gt;soki[[#This Row],[Stan magazynu przed wysyłką]], soki[[#This Row],[wielkosc_zamowienia]],0)</f>
        <v>0</v>
      </c>
      <c r="K24" s="4">
        <v>8590</v>
      </c>
      <c r="L24" s="2">
        <v>8590</v>
      </c>
    </row>
    <row r="25" spans="1:12" x14ac:dyDescent="0.25">
      <c r="A25">
        <v>24</v>
      </c>
      <c r="B25" s="1">
        <v>44208</v>
      </c>
      <c r="C25" s="2" t="s">
        <v>6</v>
      </c>
      <c r="D25">
        <v>4800</v>
      </c>
      <c r="E25">
        <f>IF(soki[[#This Row],[magazyn]]="Ogrodzieniec", 1,0)</f>
        <v>0</v>
      </c>
      <c r="F25">
        <f>IF(soki[[#This Row],[data]]=B24,F24, F24+1)</f>
        <v>11</v>
      </c>
      <c r="G25">
        <f>IF(AND(WEEKDAY(soki[[#This Row],[data]],2)&lt;&gt;6, WEEKDAY(soki[[#This Row],[data]],2)&lt;&gt;7), 1,0)</f>
        <v>1</v>
      </c>
      <c r="H25">
        <f>IF(soki[[#This Row],[Nr dnia]]&lt;&gt;F24, IF(soki[[#This Row],[Czy roboczy]]=1, I24+12000+$O$2, I24+5000), I24)</f>
        <v>21513</v>
      </c>
      <c r="I25">
        <f>soki[[#This Row],[Stan magazynu przed wysyłką]]-soki[[#This Row],[wielkosc_zamowienia]]+J25</f>
        <v>16713</v>
      </c>
      <c r="J25">
        <f>IF(soki[[#This Row],[wielkosc_zamowienia]]&gt;soki[[#This Row],[Stan magazynu przed wysyłką]], soki[[#This Row],[wielkosc_zamowienia]],0)</f>
        <v>0</v>
      </c>
      <c r="K25" s="4">
        <v>8770</v>
      </c>
      <c r="L25" s="2">
        <v>8770</v>
      </c>
    </row>
    <row r="26" spans="1:12" x14ac:dyDescent="0.25">
      <c r="A26">
        <v>25</v>
      </c>
      <c r="B26" s="1">
        <v>44209</v>
      </c>
      <c r="C26" s="2" t="s">
        <v>7</v>
      </c>
      <c r="D26">
        <v>8650</v>
      </c>
      <c r="E26">
        <f>IF(soki[[#This Row],[magazyn]]="Ogrodzieniec", 1,0)</f>
        <v>0</v>
      </c>
      <c r="F26">
        <f>IF(soki[[#This Row],[data]]=B25,F25, F25+1)</f>
        <v>12</v>
      </c>
      <c r="G26">
        <f>IF(AND(WEEKDAY(soki[[#This Row],[data]],2)&lt;&gt;6, WEEKDAY(soki[[#This Row],[data]],2)&lt;&gt;7), 1,0)</f>
        <v>1</v>
      </c>
      <c r="H26">
        <f>IF(soki[[#This Row],[Nr dnia]]&lt;&gt;F25, IF(soki[[#This Row],[Czy roboczy]]=1, I25+12000+$O$2, I25+5000), I25)</f>
        <v>29892</v>
      </c>
      <c r="I26">
        <f>soki[[#This Row],[Stan magazynu przed wysyłką]]-soki[[#This Row],[wielkosc_zamowienia]]+J26</f>
        <v>21242</v>
      </c>
      <c r="J26">
        <f>IF(soki[[#This Row],[wielkosc_zamowienia]]&gt;soki[[#This Row],[Stan magazynu przed wysyłką]], soki[[#This Row],[wielkosc_zamowienia]],0)</f>
        <v>0</v>
      </c>
      <c r="K26" s="4">
        <v>8880</v>
      </c>
      <c r="L26" s="2">
        <v>17760</v>
      </c>
    </row>
    <row r="27" spans="1:12" x14ac:dyDescent="0.25">
      <c r="A27">
        <v>26</v>
      </c>
      <c r="B27" s="1">
        <v>44210</v>
      </c>
      <c r="C27" s="2" t="s">
        <v>4</v>
      </c>
      <c r="D27">
        <v>2260</v>
      </c>
      <c r="E27">
        <f>IF(soki[[#This Row],[magazyn]]="Ogrodzieniec", 1,0)</f>
        <v>1</v>
      </c>
      <c r="F27">
        <f>IF(soki[[#This Row],[data]]=B26,F26, F26+1)</f>
        <v>13</v>
      </c>
      <c r="G27">
        <f>IF(AND(WEEKDAY(soki[[#This Row],[data]],2)&lt;&gt;6, WEEKDAY(soki[[#This Row],[data]],2)&lt;&gt;7), 1,0)</f>
        <v>1</v>
      </c>
      <c r="H27">
        <f>IF(soki[[#This Row],[Nr dnia]]&lt;&gt;F26, IF(soki[[#This Row],[Czy roboczy]]=1, I26+12000+$O$2, I26+5000), I26)</f>
        <v>34421</v>
      </c>
      <c r="I27">
        <f>soki[[#This Row],[Stan magazynu przed wysyłką]]-soki[[#This Row],[wielkosc_zamowienia]]+J27</f>
        <v>32161</v>
      </c>
      <c r="J27">
        <f>IF(soki[[#This Row],[wielkosc_zamowienia]]&gt;soki[[#This Row],[Stan magazynu przed wysyłką]], soki[[#This Row],[wielkosc_zamowienia]],0)</f>
        <v>0</v>
      </c>
      <c r="K27" s="4">
        <v>9010</v>
      </c>
      <c r="L27" s="2">
        <v>9010</v>
      </c>
    </row>
    <row r="28" spans="1:12" x14ac:dyDescent="0.25">
      <c r="A28">
        <v>27</v>
      </c>
      <c r="B28" s="1">
        <v>44210</v>
      </c>
      <c r="C28" s="2" t="s">
        <v>5</v>
      </c>
      <c r="D28">
        <v>5000</v>
      </c>
      <c r="E28">
        <f>IF(soki[[#This Row],[magazyn]]="Ogrodzieniec", 1,0)</f>
        <v>0</v>
      </c>
      <c r="F28">
        <f>IF(soki[[#This Row],[data]]=B27,F27, F27+1)</f>
        <v>13</v>
      </c>
      <c r="G28">
        <f>IF(AND(WEEKDAY(soki[[#This Row],[data]],2)&lt;&gt;6, WEEKDAY(soki[[#This Row],[data]],2)&lt;&gt;7), 1,0)</f>
        <v>1</v>
      </c>
      <c r="H28">
        <f>IF(soki[[#This Row],[Nr dnia]]&lt;&gt;F27, IF(soki[[#This Row],[Czy roboczy]]=1, I27+12000+$O$2, I27+5000), I27)</f>
        <v>32161</v>
      </c>
      <c r="I28">
        <f>soki[[#This Row],[Stan magazynu przed wysyłką]]-soki[[#This Row],[wielkosc_zamowienia]]+J28</f>
        <v>27161</v>
      </c>
      <c r="J28">
        <f>IF(soki[[#This Row],[wielkosc_zamowienia]]&gt;soki[[#This Row],[Stan magazynu przed wysyłką]], soki[[#This Row],[wielkosc_zamowienia]],0)</f>
        <v>0</v>
      </c>
      <c r="K28" s="4">
        <v>9310</v>
      </c>
      <c r="L28" s="2">
        <v>9310</v>
      </c>
    </row>
    <row r="29" spans="1:12" x14ac:dyDescent="0.25">
      <c r="A29">
        <v>28</v>
      </c>
      <c r="B29" s="1">
        <v>44210</v>
      </c>
      <c r="C29" s="2" t="s">
        <v>7</v>
      </c>
      <c r="D29">
        <v>1650</v>
      </c>
      <c r="E29">
        <f>IF(soki[[#This Row],[magazyn]]="Ogrodzieniec", 1,0)</f>
        <v>0</v>
      </c>
      <c r="F29">
        <f>IF(soki[[#This Row],[data]]=B28,F28, F28+1)</f>
        <v>13</v>
      </c>
      <c r="G29">
        <f>IF(AND(WEEKDAY(soki[[#This Row],[data]],2)&lt;&gt;6, WEEKDAY(soki[[#This Row],[data]],2)&lt;&gt;7), 1,0)</f>
        <v>1</v>
      </c>
      <c r="H29">
        <f>IF(soki[[#This Row],[Nr dnia]]&lt;&gt;F28, IF(soki[[#This Row],[Czy roboczy]]=1, I28+12000+$O$2, I28+5000), I28)</f>
        <v>27161</v>
      </c>
      <c r="I29">
        <f>soki[[#This Row],[Stan magazynu przed wysyłką]]-soki[[#This Row],[wielkosc_zamowienia]]+J29</f>
        <v>25511</v>
      </c>
      <c r="J29">
        <f>IF(soki[[#This Row],[wielkosc_zamowienia]]&gt;soki[[#This Row],[Stan magazynu przed wysyłką]], soki[[#This Row],[wielkosc_zamowienia]],0)</f>
        <v>0</v>
      </c>
      <c r="K29" s="4">
        <v>9390</v>
      </c>
      <c r="L29" s="2">
        <v>9390</v>
      </c>
    </row>
    <row r="30" spans="1:12" x14ac:dyDescent="0.25">
      <c r="A30">
        <v>29</v>
      </c>
      <c r="B30" s="1">
        <v>44211</v>
      </c>
      <c r="C30" s="2" t="s">
        <v>7</v>
      </c>
      <c r="D30">
        <v>7060</v>
      </c>
      <c r="E30">
        <f>IF(soki[[#This Row],[magazyn]]="Ogrodzieniec", 1,0)</f>
        <v>0</v>
      </c>
      <c r="F30">
        <f>IF(soki[[#This Row],[data]]=B29,F29, F29+1)</f>
        <v>14</v>
      </c>
      <c r="G30">
        <f>IF(AND(WEEKDAY(soki[[#This Row],[data]],2)&lt;&gt;6, WEEKDAY(soki[[#This Row],[data]],2)&lt;&gt;7), 1,0)</f>
        <v>1</v>
      </c>
      <c r="H30">
        <f>IF(soki[[#This Row],[Nr dnia]]&lt;&gt;F29, IF(soki[[#This Row],[Czy roboczy]]=1, I29+12000+$O$2, I29+5000), I29)</f>
        <v>38690</v>
      </c>
      <c r="I30">
        <f>soki[[#This Row],[Stan magazynu przed wysyłką]]-soki[[#This Row],[wielkosc_zamowienia]]+J30</f>
        <v>31630</v>
      </c>
      <c r="J30">
        <f>IF(soki[[#This Row],[wielkosc_zamowienia]]&gt;soki[[#This Row],[Stan magazynu przed wysyłką]], soki[[#This Row],[wielkosc_zamowienia]],0)</f>
        <v>0</v>
      </c>
      <c r="K30" s="4">
        <v>9400</v>
      </c>
      <c r="L30" s="2">
        <v>9400</v>
      </c>
    </row>
    <row r="31" spans="1:12" x14ac:dyDescent="0.25">
      <c r="A31">
        <v>30</v>
      </c>
      <c r="B31" s="1">
        <v>44211</v>
      </c>
      <c r="C31" s="2" t="s">
        <v>4</v>
      </c>
      <c r="D31">
        <v>3260</v>
      </c>
      <c r="E31">
        <f>IF(soki[[#This Row],[magazyn]]="Ogrodzieniec", 1,0)</f>
        <v>1</v>
      </c>
      <c r="F31">
        <f>IF(soki[[#This Row],[data]]=B30,F30, F30+1)</f>
        <v>14</v>
      </c>
      <c r="G31">
        <f>IF(AND(WEEKDAY(soki[[#This Row],[data]],2)&lt;&gt;6, WEEKDAY(soki[[#This Row],[data]],2)&lt;&gt;7), 1,0)</f>
        <v>1</v>
      </c>
      <c r="H31">
        <f>IF(soki[[#This Row],[Nr dnia]]&lt;&gt;F30, IF(soki[[#This Row],[Czy roboczy]]=1, I30+12000+$O$2, I30+5000), I30)</f>
        <v>31630</v>
      </c>
      <c r="I31">
        <f>soki[[#This Row],[Stan magazynu przed wysyłką]]-soki[[#This Row],[wielkosc_zamowienia]]+J31</f>
        <v>28370</v>
      </c>
      <c r="J31">
        <f>IF(soki[[#This Row],[wielkosc_zamowienia]]&gt;soki[[#This Row],[Stan magazynu przed wysyłką]], soki[[#This Row],[wielkosc_zamowienia]],0)</f>
        <v>0</v>
      </c>
      <c r="K31" s="4">
        <v>9410</v>
      </c>
      <c r="L31" s="2">
        <v>9410</v>
      </c>
    </row>
    <row r="32" spans="1:12" x14ac:dyDescent="0.25">
      <c r="A32">
        <v>31</v>
      </c>
      <c r="B32" s="1">
        <v>44211</v>
      </c>
      <c r="C32" s="2" t="s">
        <v>6</v>
      </c>
      <c r="D32">
        <v>5760</v>
      </c>
      <c r="E32">
        <f>IF(soki[[#This Row],[magazyn]]="Ogrodzieniec", 1,0)</f>
        <v>0</v>
      </c>
      <c r="F32">
        <f>IF(soki[[#This Row],[data]]=B31,F31, F31+1)</f>
        <v>14</v>
      </c>
      <c r="G32">
        <f>IF(AND(WEEKDAY(soki[[#This Row],[data]],2)&lt;&gt;6, WEEKDAY(soki[[#This Row],[data]],2)&lt;&gt;7), 1,0)</f>
        <v>1</v>
      </c>
      <c r="H32">
        <f>IF(soki[[#This Row],[Nr dnia]]&lt;&gt;F31, IF(soki[[#This Row],[Czy roboczy]]=1, I31+12000+$O$2, I31+5000), I31)</f>
        <v>28370</v>
      </c>
      <c r="I32">
        <f>soki[[#This Row],[Stan magazynu przed wysyłką]]-soki[[#This Row],[wielkosc_zamowienia]]+J32</f>
        <v>22610</v>
      </c>
      <c r="J32">
        <f>IF(soki[[#This Row],[wielkosc_zamowienia]]&gt;soki[[#This Row],[Stan magazynu przed wysyłką]], soki[[#This Row],[wielkosc_zamowienia]],0)</f>
        <v>0</v>
      </c>
      <c r="K32" s="4">
        <v>9420</v>
      </c>
      <c r="L32" s="2">
        <v>9420</v>
      </c>
    </row>
    <row r="33" spans="1:12" x14ac:dyDescent="0.25">
      <c r="A33">
        <v>32</v>
      </c>
      <c r="B33" s="1">
        <v>44212</v>
      </c>
      <c r="C33" s="2" t="s">
        <v>5</v>
      </c>
      <c r="D33">
        <v>1990</v>
      </c>
      <c r="E33">
        <f>IF(soki[[#This Row],[magazyn]]="Ogrodzieniec", 1,0)</f>
        <v>0</v>
      </c>
      <c r="F33">
        <f>IF(soki[[#This Row],[data]]=B32,F32, F32+1)</f>
        <v>15</v>
      </c>
      <c r="G33">
        <f>IF(AND(WEEKDAY(soki[[#This Row],[data]],2)&lt;&gt;6, WEEKDAY(soki[[#This Row],[data]],2)&lt;&gt;7), 1,0)</f>
        <v>0</v>
      </c>
      <c r="H33">
        <f>IF(soki[[#This Row],[Nr dnia]]&lt;&gt;F32, IF(soki[[#This Row],[Czy roboczy]]=1, I32+12000+$O$2, I32+5000), I32)</f>
        <v>27610</v>
      </c>
      <c r="I33">
        <f>soki[[#This Row],[Stan magazynu przed wysyłką]]-soki[[#This Row],[wielkosc_zamowienia]]+J33</f>
        <v>25620</v>
      </c>
      <c r="J33">
        <f>IF(soki[[#This Row],[wielkosc_zamowienia]]&gt;soki[[#This Row],[Stan magazynu przed wysyłką]], soki[[#This Row],[wielkosc_zamowienia]],0)</f>
        <v>0</v>
      </c>
      <c r="K33" s="4">
        <v>9740</v>
      </c>
      <c r="L33" s="2">
        <v>9740</v>
      </c>
    </row>
    <row r="34" spans="1:12" x14ac:dyDescent="0.25">
      <c r="A34">
        <v>33</v>
      </c>
      <c r="B34" s="1">
        <v>44213</v>
      </c>
      <c r="C34" s="2" t="s">
        <v>7</v>
      </c>
      <c r="D34">
        <v>5240</v>
      </c>
      <c r="E34">
        <f>IF(soki[[#This Row],[magazyn]]="Ogrodzieniec", 1,0)</f>
        <v>0</v>
      </c>
      <c r="F34">
        <f>IF(soki[[#This Row],[data]]=B33,F33, F33+1)</f>
        <v>16</v>
      </c>
      <c r="G34">
        <f>IF(AND(WEEKDAY(soki[[#This Row],[data]],2)&lt;&gt;6, WEEKDAY(soki[[#This Row],[data]],2)&lt;&gt;7), 1,0)</f>
        <v>0</v>
      </c>
      <c r="H34">
        <f>IF(soki[[#This Row],[Nr dnia]]&lt;&gt;F33, IF(soki[[#This Row],[Czy roboczy]]=1, I33+12000+$O$2, I33+5000), I33)</f>
        <v>30620</v>
      </c>
      <c r="I34">
        <f>soki[[#This Row],[Stan magazynu przed wysyłką]]-soki[[#This Row],[wielkosc_zamowienia]]+J34</f>
        <v>25380</v>
      </c>
      <c r="J34">
        <f>IF(soki[[#This Row],[wielkosc_zamowienia]]&gt;soki[[#This Row],[Stan magazynu przed wysyłką]], soki[[#This Row],[wielkosc_zamowienia]],0)</f>
        <v>0</v>
      </c>
      <c r="K34" s="4">
        <v>9750</v>
      </c>
      <c r="L34" s="2">
        <v>9750</v>
      </c>
    </row>
    <row r="35" spans="1:12" x14ac:dyDescent="0.25">
      <c r="A35">
        <v>34</v>
      </c>
      <c r="B35" s="1">
        <v>44213</v>
      </c>
      <c r="C35" s="2" t="s">
        <v>5</v>
      </c>
      <c r="D35">
        <v>2720</v>
      </c>
      <c r="E35">
        <f>IF(soki[[#This Row],[magazyn]]="Ogrodzieniec", 1,0)</f>
        <v>0</v>
      </c>
      <c r="F35">
        <f>IF(soki[[#This Row],[data]]=B34,F34, F34+1)</f>
        <v>16</v>
      </c>
      <c r="G35">
        <f>IF(AND(WEEKDAY(soki[[#This Row],[data]],2)&lt;&gt;6, WEEKDAY(soki[[#This Row],[data]],2)&lt;&gt;7), 1,0)</f>
        <v>0</v>
      </c>
      <c r="H35">
        <f>IF(soki[[#This Row],[Nr dnia]]&lt;&gt;F34, IF(soki[[#This Row],[Czy roboczy]]=1, I34+12000+$O$2, I34+5000), I34)</f>
        <v>25380</v>
      </c>
      <c r="I35">
        <f>soki[[#This Row],[Stan magazynu przed wysyłką]]-soki[[#This Row],[wielkosc_zamowienia]]+J35</f>
        <v>22660</v>
      </c>
      <c r="J35">
        <f>IF(soki[[#This Row],[wielkosc_zamowienia]]&gt;soki[[#This Row],[Stan magazynu przed wysyłką]], soki[[#This Row],[wielkosc_zamowienia]],0)</f>
        <v>0</v>
      </c>
      <c r="K35" s="4">
        <v>9770</v>
      </c>
      <c r="L35" s="2">
        <v>9770</v>
      </c>
    </row>
    <row r="36" spans="1:12" x14ac:dyDescent="0.25">
      <c r="A36">
        <v>35</v>
      </c>
      <c r="B36" s="1">
        <v>44213</v>
      </c>
      <c r="C36" s="2" t="s">
        <v>6</v>
      </c>
      <c r="D36">
        <v>3220</v>
      </c>
      <c r="E36">
        <f>IF(soki[[#This Row],[magazyn]]="Ogrodzieniec", 1,0)</f>
        <v>0</v>
      </c>
      <c r="F36">
        <f>IF(soki[[#This Row],[data]]=B35,F35, F35+1)</f>
        <v>16</v>
      </c>
      <c r="G36">
        <f>IF(AND(WEEKDAY(soki[[#This Row],[data]],2)&lt;&gt;6, WEEKDAY(soki[[#This Row],[data]],2)&lt;&gt;7), 1,0)</f>
        <v>0</v>
      </c>
      <c r="H36">
        <f>IF(soki[[#This Row],[Nr dnia]]&lt;&gt;F35, IF(soki[[#This Row],[Czy roboczy]]=1, I35+12000+$O$2, I35+5000), I35)</f>
        <v>22660</v>
      </c>
      <c r="I36">
        <f>soki[[#This Row],[Stan magazynu przed wysyłką]]-soki[[#This Row],[wielkosc_zamowienia]]+J36</f>
        <v>19440</v>
      </c>
      <c r="J36">
        <f>IF(soki[[#This Row],[wielkosc_zamowienia]]&gt;soki[[#This Row],[Stan magazynu przed wysyłką]], soki[[#This Row],[wielkosc_zamowienia]],0)</f>
        <v>0</v>
      </c>
      <c r="K36" s="4">
        <v>9840</v>
      </c>
      <c r="L36" s="2">
        <v>9840</v>
      </c>
    </row>
    <row r="37" spans="1:12" x14ac:dyDescent="0.25">
      <c r="A37">
        <v>36</v>
      </c>
      <c r="B37" s="1">
        <v>44213</v>
      </c>
      <c r="C37" s="2" t="s">
        <v>4</v>
      </c>
      <c r="D37">
        <v>3140</v>
      </c>
      <c r="E37">
        <f>IF(soki[[#This Row],[magazyn]]="Ogrodzieniec", 1,0)</f>
        <v>1</v>
      </c>
      <c r="F37">
        <f>IF(soki[[#This Row],[data]]=B36,F36, F36+1)</f>
        <v>16</v>
      </c>
      <c r="G37">
        <f>IF(AND(WEEKDAY(soki[[#This Row],[data]],2)&lt;&gt;6, WEEKDAY(soki[[#This Row],[data]],2)&lt;&gt;7), 1,0)</f>
        <v>0</v>
      </c>
      <c r="H37">
        <f>IF(soki[[#This Row],[Nr dnia]]&lt;&gt;F36, IF(soki[[#This Row],[Czy roboczy]]=1, I36+12000+$O$2, I36+5000), I36)</f>
        <v>19440</v>
      </c>
      <c r="I37">
        <f>soki[[#This Row],[Stan magazynu przed wysyłką]]-soki[[#This Row],[wielkosc_zamowienia]]+J37</f>
        <v>16300</v>
      </c>
      <c r="J37">
        <f>IF(soki[[#This Row],[wielkosc_zamowienia]]&gt;soki[[#This Row],[Stan magazynu przed wysyłką]], soki[[#This Row],[wielkosc_zamowienia]],0)</f>
        <v>0</v>
      </c>
      <c r="K37" s="4">
        <v>9860</v>
      </c>
      <c r="L37" s="2">
        <v>9860</v>
      </c>
    </row>
    <row r="38" spans="1:12" x14ac:dyDescent="0.25">
      <c r="A38">
        <v>37</v>
      </c>
      <c r="B38" s="1">
        <v>44214</v>
      </c>
      <c r="C38" s="2" t="s">
        <v>7</v>
      </c>
      <c r="D38">
        <v>4150</v>
      </c>
      <c r="E38">
        <f>IF(soki[[#This Row],[magazyn]]="Ogrodzieniec", 1,0)</f>
        <v>0</v>
      </c>
      <c r="F38">
        <f>IF(soki[[#This Row],[data]]=B37,F37, F37+1)</f>
        <v>17</v>
      </c>
      <c r="G38">
        <f>IF(AND(WEEKDAY(soki[[#This Row],[data]],2)&lt;&gt;6, WEEKDAY(soki[[#This Row],[data]],2)&lt;&gt;7), 1,0)</f>
        <v>1</v>
      </c>
      <c r="H38">
        <f>IF(soki[[#This Row],[Nr dnia]]&lt;&gt;F37, IF(soki[[#This Row],[Czy roboczy]]=1, I37+12000+$O$2, I37+5000), I37)</f>
        <v>29479</v>
      </c>
      <c r="I38">
        <f>soki[[#This Row],[Stan magazynu przed wysyłką]]-soki[[#This Row],[wielkosc_zamowienia]]+J38</f>
        <v>25329</v>
      </c>
      <c r="J38">
        <f>IF(soki[[#This Row],[wielkosc_zamowienia]]&gt;soki[[#This Row],[Stan magazynu przed wysyłką]], soki[[#This Row],[wielkosc_zamowienia]],0)</f>
        <v>0</v>
      </c>
      <c r="K38" s="4">
        <v>9940</v>
      </c>
      <c r="L38" s="2">
        <v>9940</v>
      </c>
    </row>
    <row r="39" spans="1:12" x14ac:dyDescent="0.25">
      <c r="A39">
        <v>38</v>
      </c>
      <c r="B39" s="1">
        <v>44215</v>
      </c>
      <c r="C39" s="2" t="s">
        <v>7</v>
      </c>
      <c r="D39">
        <v>3870</v>
      </c>
      <c r="E39">
        <f>IF(soki[[#This Row],[magazyn]]="Ogrodzieniec", 1,0)</f>
        <v>0</v>
      </c>
      <c r="F39">
        <f>IF(soki[[#This Row],[data]]=B38,F38, F38+1)</f>
        <v>18</v>
      </c>
      <c r="G39">
        <f>IF(AND(WEEKDAY(soki[[#This Row],[data]],2)&lt;&gt;6, WEEKDAY(soki[[#This Row],[data]],2)&lt;&gt;7), 1,0)</f>
        <v>1</v>
      </c>
      <c r="H39">
        <f>IF(soki[[#This Row],[Nr dnia]]&lt;&gt;F38, IF(soki[[#This Row],[Czy roboczy]]=1, I38+12000+$O$2, I38+5000), I38)</f>
        <v>38508</v>
      </c>
      <c r="I39">
        <f>soki[[#This Row],[Stan magazynu przed wysyłką]]-soki[[#This Row],[wielkosc_zamowienia]]+J39</f>
        <v>34638</v>
      </c>
      <c r="J39">
        <f>IF(soki[[#This Row],[wielkosc_zamowienia]]&gt;soki[[#This Row],[Stan magazynu przed wysyłką]], soki[[#This Row],[wielkosc_zamowienia]],0)</f>
        <v>0</v>
      </c>
      <c r="K39" s="4">
        <v>9950</v>
      </c>
      <c r="L39" s="2">
        <v>9950</v>
      </c>
    </row>
    <row r="40" spans="1:12" x14ac:dyDescent="0.25">
      <c r="A40">
        <v>39</v>
      </c>
      <c r="B40" s="1">
        <v>44215</v>
      </c>
      <c r="C40" s="2" t="s">
        <v>4</v>
      </c>
      <c r="D40">
        <v>1170</v>
      </c>
      <c r="E40">
        <f>IF(soki[[#This Row],[magazyn]]="Ogrodzieniec", 1,0)</f>
        <v>1</v>
      </c>
      <c r="F40">
        <f>IF(soki[[#This Row],[data]]=B39,F39, F39+1)</f>
        <v>18</v>
      </c>
      <c r="G40">
        <f>IF(AND(WEEKDAY(soki[[#This Row],[data]],2)&lt;&gt;6, WEEKDAY(soki[[#This Row],[data]],2)&lt;&gt;7), 1,0)</f>
        <v>1</v>
      </c>
      <c r="H40">
        <f>IF(soki[[#This Row],[Nr dnia]]&lt;&gt;F39, IF(soki[[#This Row],[Czy roboczy]]=1, I39+12000+$O$2, I39+5000), I39)</f>
        <v>34638</v>
      </c>
      <c r="I40">
        <f>soki[[#This Row],[Stan magazynu przed wysyłką]]-soki[[#This Row],[wielkosc_zamowienia]]+J40</f>
        <v>33468</v>
      </c>
      <c r="J40">
        <f>IF(soki[[#This Row],[wielkosc_zamowienia]]&gt;soki[[#This Row],[Stan magazynu przed wysyłką]], soki[[#This Row],[wielkosc_zamowienia]],0)</f>
        <v>0</v>
      </c>
      <c r="K40" s="4" t="s">
        <v>9</v>
      </c>
      <c r="L40" s="2">
        <v>285230</v>
      </c>
    </row>
    <row r="41" spans="1:12" x14ac:dyDescent="0.25">
      <c r="A41">
        <v>40</v>
      </c>
      <c r="B41" s="1">
        <v>44216</v>
      </c>
      <c r="C41" s="2" t="s">
        <v>4</v>
      </c>
      <c r="D41">
        <v>2350</v>
      </c>
      <c r="E41">
        <f>IF(soki[[#This Row],[magazyn]]="Ogrodzieniec", 1,0)</f>
        <v>1</v>
      </c>
      <c r="F41">
        <f>IF(soki[[#This Row],[data]]=B40,F40, F40+1)</f>
        <v>19</v>
      </c>
      <c r="G41">
        <f>IF(AND(WEEKDAY(soki[[#This Row],[data]],2)&lt;&gt;6, WEEKDAY(soki[[#This Row],[data]],2)&lt;&gt;7), 1,0)</f>
        <v>1</v>
      </c>
      <c r="H41">
        <f>IF(soki[[#This Row],[Nr dnia]]&lt;&gt;F40, IF(soki[[#This Row],[Czy roboczy]]=1, I40+12000+$O$2, I40+5000), I40)</f>
        <v>46647</v>
      </c>
      <c r="I41">
        <f>soki[[#This Row],[Stan magazynu przed wysyłką]]-soki[[#This Row],[wielkosc_zamowienia]]+J41</f>
        <v>44297</v>
      </c>
      <c r="J41">
        <f>IF(soki[[#This Row],[wielkosc_zamowienia]]&gt;soki[[#This Row],[Stan magazynu przed wysyłką]], soki[[#This Row],[wielkosc_zamowienia]],0)</f>
        <v>0</v>
      </c>
    </row>
    <row r="42" spans="1:12" x14ac:dyDescent="0.25">
      <c r="A42">
        <v>41</v>
      </c>
      <c r="B42" s="1">
        <v>44216</v>
      </c>
      <c r="C42" s="2" t="s">
        <v>7</v>
      </c>
      <c r="D42">
        <v>7700</v>
      </c>
      <c r="E42">
        <f>IF(soki[[#This Row],[magazyn]]="Ogrodzieniec", 1,0)</f>
        <v>0</v>
      </c>
      <c r="F42">
        <f>IF(soki[[#This Row],[data]]=B41,F41, F41+1)</f>
        <v>19</v>
      </c>
      <c r="G42">
        <f>IF(AND(WEEKDAY(soki[[#This Row],[data]],2)&lt;&gt;6, WEEKDAY(soki[[#This Row],[data]],2)&lt;&gt;7), 1,0)</f>
        <v>1</v>
      </c>
      <c r="H42">
        <f>IF(soki[[#This Row],[Nr dnia]]&lt;&gt;F41, IF(soki[[#This Row],[Czy roboczy]]=1, I41+12000+$O$2, I41+5000), I41)</f>
        <v>44297</v>
      </c>
      <c r="I42">
        <f>soki[[#This Row],[Stan magazynu przed wysyłką]]-soki[[#This Row],[wielkosc_zamowienia]]+J42</f>
        <v>36597</v>
      </c>
      <c r="J42">
        <f>IF(soki[[#This Row],[wielkosc_zamowienia]]&gt;soki[[#This Row],[Stan magazynu przed wysyłką]], soki[[#This Row],[wielkosc_zamowienia]],0)</f>
        <v>0</v>
      </c>
    </row>
    <row r="43" spans="1:12" x14ac:dyDescent="0.25">
      <c r="A43">
        <v>42</v>
      </c>
      <c r="B43" s="1">
        <v>44217</v>
      </c>
      <c r="C43" s="2" t="s">
        <v>6</v>
      </c>
      <c r="D43">
        <v>3210</v>
      </c>
      <c r="E43">
        <f>IF(soki[[#This Row],[magazyn]]="Ogrodzieniec", 1,0)</f>
        <v>0</v>
      </c>
      <c r="F43">
        <f>IF(soki[[#This Row],[data]]=B42,F42, F42+1)</f>
        <v>20</v>
      </c>
      <c r="G43">
        <f>IF(AND(WEEKDAY(soki[[#This Row],[data]],2)&lt;&gt;6, WEEKDAY(soki[[#This Row],[data]],2)&lt;&gt;7), 1,0)</f>
        <v>1</v>
      </c>
      <c r="H43">
        <f>IF(soki[[#This Row],[Nr dnia]]&lt;&gt;F42, IF(soki[[#This Row],[Czy roboczy]]=1, I42+12000+$O$2, I42+5000), I42)</f>
        <v>49776</v>
      </c>
      <c r="I43">
        <f>soki[[#This Row],[Stan magazynu przed wysyłką]]-soki[[#This Row],[wielkosc_zamowienia]]+J43</f>
        <v>46566</v>
      </c>
      <c r="J43">
        <f>IF(soki[[#This Row],[wielkosc_zamowienia]]&gt;soki[[#This Row],[Stan magazynu przed wysyłką]], soki[[#This Row],[wielkosc_zamowienia]],0)</f>
        <v>0</v>
      </c>
    </row>
    <row r="44" spans="1:12" x14ac:dyDescent="0.25">
      <c r="A44">
        <v>43</v>
      </c>
      <c r="B44" s="1">
        <v>44217</v>
      </c>
      <c r="C44" s="2" t="s">
        <v>7</v>
      </c>
      <c r="D44">
        <v>1060</v>
      </c>
      <c r="E44">
        <f>IF(soki[[#This Row],[magazyn]]="Ogrodzieniec", 1,0)</f>
        <v>0</v>
      </c>
      <c r="F44">
        <f>IF(soki[[#This Row],[data]]=B43,F43, F43+1)</f>
        <v>20</v>
      </c>
      <c r="G44">
        <f>IF(AND(WEEKDAY(soki[[#This Row],[data]],2)&lt;&gt;6, WEEKDAY(soki[[#This Row],[data]],2)&lt;&gt;7), 1,0)</f>
        <v>1</v>
      </c>
      <c r="H44">
        <f>IF(soki[[#This Row],[Nr dnia]]&lt;&gt;F43, IF(soki[[#This Row],[Czy roboczy]]=1, I43+12000+$O$2, I43+5000), I43)</f>
        <v>46566</v>
      </c>
      <c r="I44">
        <f>soki[[#This Row],[Stan magazynu przed wysyłką]]-soki[[#This Row],[wielkosc_zamowienia]]+J44</f>
        <v>45506</v>
      </c>
      <c r="J44">
        <f>IF(soki[[#This Row],[wielkosc_zamowienia]]&gt;soki[[#This Row],[Stan magazynu przed wysyłką]], soki[[#This Row],[wielkosc_zamowienia]],0)</f>
        <v>0</v>
      </c>
    </row>
    <row r="45" spans="1:12" x14ac:dyDescent="0.25">
      <c r="A45">
        <v>44</v>
      </c>
      <c r="B45" s="1">
        <v>44218</v>
      </c>
      <c r="C45" s="2" t="s">
        <v>6</v>
      </c>
      <c r="D45">
        <v>2300</v>
      </c>
      <c r="E45">
        <f>IF(soki[[#This Row],[magazyn]]="Ogrodzieniec", 1,0)</f>
        <v>0</v>
      </c>
      <c r="F45">
        <f>IF(soki[[#This Row],[data]]=B44,F44, F44+1)</f>
        <v>21</v>
      </c>
      <c r="G45">
        <f>IF(AND(WEEKDAY(soki[[#This Row],[data]],2)&lt;&gt;6, WEEKDAY(soki[[#This Row],[data]],2)&lt;&gt;7), 1,0)</f>
        <v>1</v>
      </c>
      <c r="H45">
        <f>IF(soki[[#This Row],[Nr dnia]]&lt;&gt;F44, IF(soki[[#This Row],[Czy roboczy]]=1, I44+12000+$O$2, I44+5000), I44)</f>
        <v>58685</v>
      </c>
      <c r="I45">
        <f>soki[[#This Row],[Stan magazynu przed wysyłką]]-soki[[#This Row],[wielkosc_zamowienia]]+J45</f>
        <v>56385</v>
      </c>
      <c r="J45">
        <f>IF(soki[[#This Row],[wielkosc_zamowienia]]&gt;soki[[#This Row],[Stan magazynu przed wysyłką]], soki[[#This Row],[wielkosc_zamowienia]],0)</f>
        <v>0</v>
      </c>
    </row>
    <row r="46" spans="1:12" x14ac:dyDescent="0.25">
      <c r="A46">
        <v>45</v>
      </c>
      <c r="B46" s="1">
        <v>44218</v>
      </c>
      <c r="C46" s="2" t="s">
        <v>7</v>
      </c>
      <c r="D46">
        <v>7840</v>
      </c>
      <c r="E46">
        <f>IF(soki[[#This Row],[magazyn]]="Ogrodzieniec", 1,0)</f>
        <v>0</v>
      </c>
      <c r="F46">
        <f>IF(soki[[#This Row],[data]]=B45,F45, F45+1)</f>
        <v>21</v>
      </c>
      <c r="G46">
        <f>IF(AND(WEEKDAY(soki[[#This Row],[data]],2)&lt;&gt;6, WEEKDAY(soki[[#This Row],[data]],2)&lt;&gt;7), 1,0)</f>
        <v>1</v>
      </c>
      <c r="H46">
        <f>IF(soki[[#This Row],[Nr dnia]]&lt;&gt;F45, IF(soki[[#This Row],[Czy roboczy]]=1, I45+12000+$O$2, I45+5000), I45)</f>
        <v>56385</v>
      </c>
      <c r="I46">
        <f>soki[[#This Row],[Stan magazynu przed wysyłką]]-soki[[#This Row],[wielkosc_zamowienia]]+J46</f>
        <v>48545</v>
      </c>
      <c r="J46">
        <f>IF(soki[[#This Row],[wielkosc_zamowienia]]&gt;soki[[#This Row],[Stan magazynu przed wysyłką]], soki[[#This Row],[wielkosc_zamowienia]],0)</f>
        <v>0</v>
      </c>
    </row>
    <row r="47" spans="1:12" x14ac:dyDescent="0.25">
      <c r="A47">
        <v>46</v>
      </c>
      <c r="B47" s="1">
        <v>44219</v>
      </c>
      <c r="C47" s="2" t="s">
        <v>4</v>
      </c>
      <c r="D47">
        <v>2870</v>
      </c>
      <c r="E47">
        <f>IF(soki[[#This Row],[magazyn]]="Ogrodzieniec", 1,0)</f>
        <v>1</v>
      </c>
      <c r="F47">
        <f>IF(soki[[#This Row],[data]]=B46,F46, F46+1)</f>
        <v>22</v>
      </c>
      <c r="G47">
        <f>IF(AND(WEEKDAY(soki[[#This Row],[data]],2)&lt;&gt;6, WEEKDAY(soki[[#This Row],[data]],2)&lt;&gt;7), 1,0)</f>
        <v>0</v>
      </c>
      <c r="H47">
        <f>IF(soki[[#This Row],[Nr dnia]]&lt;&gt;F46, IF(soki[[#This Row],[Czy roboczy]]=1, I46+12000+$O$2, I46+5000), I46)</f>
        <v>53545</v>
      </c>
      <c r="I47">
        <f>soki[[#This Row],[Stan magazynu przed wysyłką]]-soki[[#This Row],[wielkosc_zamowienia]]+J47</f>
        <v>50675</v>
      </c>
      <c r="J47">
        <f>IF(soki[[#This Row],[wielkosc_zamowienia]]&gt;soki[[#This Row],[Stan magazynu przed wysyłką]], soki[[#This Row],[wielkosc_zamowienia]],0)</f>
        <v>0</v>
      </c>
    </row>
    <row r="48" spans="1:12" x14ac:dyDescent="0.25">
      <c r="A48">
        <v>47</v>
      </c>
      <c r="B48" s="1">
        <v>44220</v>
      </c>
      <c r="C48" s="2" t="s">
        <v>4</v>
      </c>
      <c r="D48">
        <v>8690</v>
      </c>
      <c r="E48">
        <f>IF(soki[[#This Row],[magazyn]]="Ogrodzieniec", 1,0)</f>
        <v>1</v>
      </c>
      <c r="F48">
        <f>IF(soki[[#This Row],[data]]=B47,F47, F47+1)</f>
        <v>23</v>
      </c>
      <c r="G48">
        <f>IF(AND(WEEKDAY(soki[[#This Row],[data]],2)&lt;&gt;6, WEEKDAY(soki[[#This Row],[data]],2)&lt;&gt;7), 1,0)</f>
        <v>0</v>
      </c>
      <c r="H48">
        <f>IF(soki[[#This Row],[Nr dnia]]&lt;&gt;F47, IF(soki[[#This Row],[Czy roboczy]]=1, I47+12000+$O$2, I47+5000), I47)</f>
        <v>55675</v>
      </c>
      <c r="I48">
        <f>soki[[#This Row],[Stan magazynu przed wysyłką]]-soki[[#This Row],[wielkosc_zamowienia]]+J48</f>
        <v>46985</v>
      </c>
      <c r="J48">
        <f>IF(soki[[#This Row],[wielkosc_zamowienia]]&gt;soki[[#This Row],[Stan magazynu przed wysyłką]], soki[[#This Row],[wielkosc_zamowienia]],0)</f>
        <v>0</v>
      </c>
    </row>
    <row r="49" spans="1:10" x14ac:dyDescent="0.25">
      <c r="A49">
        <v>48</v>
      </c>
      <c r="B49" s="1">
        <v>44221</v>
      </c>
      <c r="C49" s="2" t="s">
        <v>6</v>
      </c>
      <c r="D49">
        <v>6450</v>
      </c>
      <c r="E49">
        <f>IF(soki[[#This Row],[magazyn]]="Ogrodzieniec", 1,0)</f>
        <v>0</v>
      </c>
      <c r="F49">
        <f>IF(soki[[#This Row],[data]]=B48,F48, F48+1)</f>
        <v>24</v>
      </c>
      <c r="G49">
        <f>IF(AND(WEEKDAY(soki[[#This Row],[data]],2)&lt;&gt;6, WEEKDAY(soki[[#This Row],[data]],2)&lt;&gt;7), 1,0)</f>
        <v>1</v>
      </c>
      <c r="H49">
        <f>IF(soki[[#This Row],[Nr dnia]]&lt;&gt;F48, IF(soki[[#This Row],[Czy roboczy]]=1, I48+12000+$O$2, I48+5000), I48)</f>
        <v>60164</v>
      </c>
      <c r="I49">
        <f>soki[[#This Row],[Stan magazynu przed wysyłką]]-soki[[#This Row],[wielkosc_zamowienia]]+J49</f>
        <v>53714</v>
      </c>
      <c r="J49">
        <f>IF(soki[[#This Row],[wielkosc_zamowienia]]&gt;soki[[#This Row],[Stan magazynu przed wysyłką]], soki[[#This Row],[wielkosc_zamowienia]],0)</f>
        <v>0</v>
      </c>
    </row>
    <row r="50" spans="1:10" x14ac:dyDescent="0.25">
      <c r="A50">
        <v>49</v>
      </c>
      <c r="B50" s="1">
        <v>44222</v>
      </c>
      <c r="C50" s="2" t="s">
        <v>7</v>
      </c>
      <c r="D50">
        <v>3050</v>
      </c>
      <c r="E50">
        <f>IF(soki[[#This Row],[magazyn]]="Ogrodzieniec", 1,0)</f>
        <v>0</v>
      </c>
      <c r="F50">
        <f>IF(soki[[#This Row],[data]]=B49,F49, F49+1)</f>
        <v>25</v>
      </c>
      <c r="G50">
        <f>IF(AND(WEEKDAY(soki[[#This Row],[data]],2)&lt;&gt;6, WEEKDAY(soki[[#This Row],[data]],2)&lt;&gt;7), 1,0)</f>
        <v>1</v>
      </c>
      <c r="H50">
        <f>IF(soki[[#This Row],[Nr dnia]]&lt;&gt;F49, IF(soki[[#This Row],[Czy roboczy]]=1, I49+12000+$O$2, I49+5000), I49)</f>
        <v>66893</v>
      </c>
      <c r="I50">
        <f>soki[[#This Row],[Stan magazynu przed wysyłką]]-soki[[#This Row],[wielkosc_zamowienia]]+J50</f>
        <v>63843</v>
      </c>
      <c r="J50">
        <f>IF(soki[[#This Row],[wielkosc_zamowienia]]&gt;soki[[#This Row],[Stan magazynu przed wysyłką]], soki[[#This Row],[wielkosc_zamowienia]],0)</f>
        <v>0</v>
      </c>
    </row>
    <row r="51" spans="1:10" x14ac:dyDescent="0.25">
      <c r="A51">
        <v>50</v>
      </c>
      <c r="B51" s="1">
        <v>44222</v>
      </c>
      <c r="C51" s="2" t="s">
        <v>5</v>
      </c>
      <c r="D51">
        <v>7170</v>
      </c>
      <c r="E51">
        <f>IF(soki[[#This Row],[magazyn]]="Ogrodzieniec", 1,0)</f>
        <v>0</v>
      </c>
      <c r="F51">
        <f>IF(soki[[#This Row],[data]]=B50,F50, F50+1)</f>
        <v>25</v>
      </c>
      <c r="G51">
        <f>IF(AND(WEEKDAY(soki[[#This Row],[data]],2)&lt;&gt;6, WEEKDAY(soki[[#This Row],[data]],2)&lt;&gt;7), 1,0)</f>
        <v>1</v>
      </c>
      <c r="H51">
        <f>IF(soki[[#This Row],[Nr dnia]]&lt;&gt;F50, IF(soki[[#This Row],[Czy roboczy]]=1, I50+12000+$O$2, I50+5000), I50)</f>
        <v>63843</v>
      </c>
      <c r="I51">
        <f>soki[[#This Row],[Stan magazynu przed wysyłką]]-soki[[#This Row],[wielkosc_zamowienia]]+J51</f>
        <v>56673</v>
      </c>
      <c r="J51">
        <f>IF(soki[[#This Row],[wielkosc_zamowienia]]&gt;soki[[#This Row],[Stan magazynu przed wysyłką]], soki[[#This Row],[wielkosc_zamowienia]],0)</f>
        <v>0</v>
      </c>
    </row>
    <row r="52" spans="1:10" x14ac:dyDescent="0.25">
      <c r="A52">
        <v>51</v>
      </c>
      <c r="B52" s="1">
        <v>44222</v>
      </c>
      <c r="C52" s="2" t="s">
        <v>6</v>
      </c>
      <c r="D52">
        <v>1970</v>
      </c>
      <c r="E52">
        <f>IF(soki[[#This Row],[magazyn]]="Ogrodzieniec", 1,0)</f>
        <v>0</v>
      </c>
      <c r="F52">
        <f>IF(soki[[#This Row],[data]]=B51,F51, F51+1)</f>
        <v>25</v>
      </c>
      <c r="G52">
        <f>IF(AND(WEEKDAY(soki[[#This Row],[data]],2)&lt;&gt;6, WEEKDAY(soki[[#This Row],[data]],2)&lt;&gt;7), 1,0)</f>
        <v>1</v>
      </c>
      <c r="H52">
        <f>IF(soki[[#This Row],[Nr dnia]]&lt;&gt;F51, IF(soki[[#This Row],[Czy roboczy]]=1, I51+12000+$O$2, I51+5000), I51)</f>
        <v>56673</v>
      </c>
      <c r="I52">
        <f>soki[[#This Row],[Stan magazynu przed wysyłką]]-soki[[#This Row],[wielkosc_zamowienia]]+J52</f>
        <v>54703</v>
      </c>
      <c r="J52">
        <f>IF(soki[[#This Row],[wielkosc_zamowienia]]&gt;soki[[#This Row],[Stan magazynu przed wysyłką]], soki[[#This Row],[wielkosc_zamowienia]],0)</f>
        <v>0</v>
      </c>
    </row>
    <row r="53" spans="1:10" x14ac:dyDescent="0.25">
      <c r="A53">
        <v>52</v>
      </c>
      <c r="B53" s="1">
        <v>44223</v>
      </c>
      <c r="C53" s="2" t="s">
        <v>6</v>
      </c>
      <c r="D53">
        <v>3670</v>
      </c>
      <c r="E53">
        <f>IF(soki[[#This Row],[magazyn]]="Ogrodzieniec", 1,0)</f>
        <v>0</v>
      </c>
      <c r="F53">
        <f>IF(soki[[#This Row],[data]]=B52,F52, F52+1)</f>
        <v>26</v>
      </c>
      <c r="G53">
        <f>IF(AND(WEEKDAY(soki[[#This Row],[data]],2)&lt;&gt;6, WEEKDAY(soki[[#This Row],[data]],2)&lt;&gt;7), 1,0)</f>
        <v>1</v>
      </c>
      <c r="H53">
        <f>IF(soki[[#This Row],[Nr dnia]]&lt;&gt;F52, IF(soki[[#This Row],[Czy roboczy]]=1, I52+12000+$O$2, I52+5000), I52)</f>
        <v>67882</v>
      </c>
      <c r="I53">
        <f>soki[[#This Row],[Stan magazynu przed wysyłką]]-soki[[#This Row],[wielkosc_zamowienia]]+J53</f>
        <v>64212</v>
      </c>
      <c r="J53">
        <f>IF(soki[[#This Row],[wielkosc_zamowienia]]&gt;soki[[#This Row],[Stan magazynu przed wysyłką]], soki[[#This Row],[wielkosc_zamowienia]],0)</f>
        <v>0</v>
      </c>
    </row>
    <row r="54" spans="1:10" x14ac:dyDescent="0.25">
      <c r="A54">
        <v>53</v>
      </c>
      <c r="B54" s="1">
        <v>44223</v>
      </c>
      <c r="C54" s="2" t="s">
        <v>4</v>
      </c>
      <c r="D54">
        <v>7870</v>
      </c>
      <c r="E54">
        <f>IF(soki[[#This Row],[magazyn]]="Ogrodzieniec", 1,0)</f>
        <v>1</v>
      </c>
      <c r="F54">
        <f>IF(soki[[#This Row],[data]]=B53,F53, F53+1)</f>
        <v>26</v>
      </c>
      <c r="G54">
        <f>IF(AND(WEEKDAY(soki[[#This Row],[data]],2)&lt;&gt;6, WEEKDAY(soki[[#This Row],[data]],2)&lt;&gt;7), 1,0)</f>
        <v>1</v>
      </c>
      <c r="H54">
        <f>IF(soki[[#This Row],[Nr dnia]]&lt;&gt;F53, IF(soki[[#This Row],[Czy roboczy]]=1, I53+12000+$O$2, I53+5000), I53)</f>
        <v>64212</v>
      </c>
      <c r="I54">
        <f>soki[[#This Row],[Stan magazynu przed wysyłką]]-soki[[#This Row],[wielkosc_zamowienia]]+J54</f>
        <v>56342</v>
      </c>
      <c r="J54">
        <f>IF(soki[[#This Row],[wielkosc_zamowienia]]&gt;soki[[#This Row],[Stan magazynu przed wysyłką]], soki[[#This Row],[wielkosc_zamowienia]],0)</f>
        <v>0</v>
      </c>
    </row>
    <row r="55" spans="1:10" x14ac:dyDescent="0.25">
      <c r="A55">
        <v>54</v>
      </c>
      <c r="B55" s="1">
        <v>44224</v>
      </c>
      <c r="C55" s="2" t="s">
        <v>5</v>
      </c>
      <c r="D55">
        <v>7930</v>
      </c>
      <c r="E55">
        <f>IF(soki[[#This Row],[magazyn]]="Ogrodzieniec", 1,0)</f>
        <v>0</v>
      </c>
      <c r="F55">
        <f>IF(soki[[#This Row],[data]]=B54,F54, F54+1)</f>
        <v>27</v>
      </c>
      <c r="G55">
        <f>IF(AND(WEEKDAY(soki[[#This Row],[data]],2)&lt;&gt;6, WEEKDAY(soki[[#This Row],[data]],2)&lt;&gt;7), 1,0)</f>
        <v>1</v>
      </c>
      <c r="H55">
        <f>IF(soki[[#This Row],[Nr dnia]]&lt;&gt;F54, IF(soki[[#This Row],[Czy roboczy]]=1, I54+12000+$O$2, I54+5000), I54)</f>
        <v>69521</v>
      </c>
      <c r="I55">
        <f>soki[[#This Row],[Stan magazynu przed wysyłką]]-soki[[#This Row],[wielkosc_zamowienia]]+J55</f>
        <v>61591</v>
      </c>
      <c r="J55">
        <f>IF(soki[[#This Row],[wielkosc_zamowienia]]&gt;soki[[#This Row],[Stan magazynu przed wysyłką]], soki[[#This Row],[wielkosc_zamowienia]],0)</f>
        <v>0</v>
      </c>
    </row>
    <row r="56" spans="1:10" x14ac:dyDescent="0.25">
      <c r="A56">
        <v>55</v>
      </c>
      <c r="B56" s="1">
        <v>44224</v>
      </c>
      <c r="C56" s="2" t="s">
        <v>4</v>
      </c>
      <c r="D56">
        <v>1940</v>
      </c>
      <c r="E56">
        <f>IF(soki[[#This Row],[magazyn]]="Ogrodzieniec", 1,0)</f>
        <v>1</v>
      </c>
      <c r="F56">
        <f>IF(soki[[#This Row],[data]]=B55,F55, F55+1)</f>
        <v>27</v>
      </c>
      <c r="G56">
        <f>IF(AND(WEEKDAY(soki[[#This Row],[data]],2)&lt;&gt;6, WEEKDAY(soki[[#This Row],[data]],2)&lt;&gt;7), 1,0)</f>
        <v>1</v>
      </c>
      <c r="H56">
        <f>IF(soki[[#This Row],[Nr dnia]]&lt;&gt;F55, IF(soki[[#This Row],[Czy roboczy]]=1, I55+12000+$O$2, I55+5000), I55)</f>
        <v>61591</v>
      </c>
      <c r="I56">
        <f>soki[[#This Row],[Stan magazynu przed wysyłką]]-soki[[#This Row],[wielkosc_zamowienia]]+J56</f>
        <v>59651</v>
      </c>
      <c r="J56">
        <f>IF(soki[[#This Row],[wielkosc_zamowienia]]&gt;soki[[#This Row],[Stan magazynu przed wysyłką]], soki[[#This Row],[wielkosc_zamowienia]],0)</f>
        <v>0</v>
      </c>
    </row>
    <row r="57" spans="1:10" x14ac:dyDescent="0.25">
      <c r="A57">
        <v>56</v>
      </c>
      <c r="B57" s="1">
        <v>44224</v>
      </c>
      <c r="C57" s="2" t="s">
        <v>7</v>
      </c>
      <c r="D57">
        <v>2340</v>
      </c>
      <c r="E57">
        <f>IF(soki[[#This Row],[magazyn]]="Ogrodzieniec", 1,0)</f>
        <v>0</v>
      </c>
      <c r="F57">
        <f>IF(soki[[#This Row],[data]]=B56,F56, F56+1)</f>
        <v>27</v>
      </c>
      <c r="G57">
        <f>IF(AND(WEEKDAY(soki[[#This Row],[data]],2)&lt;&gt;6, WEEKDAY(soki[[#This Row],[data]],2)&lt;&gt;7), 1,0)</f>
        <v>1</v>
      </c>
      <c r="H57">
        <f>IF(soki[[#This Row],[Nr dnia]]&lt;&gt;F56, IF(soki[[#This Row],[Czy roboczy]]=1, I56+12000+$O$2, I56+5000), I56)</f>
        <v>59651</v>
      </c>
      <c r="I57">
        <f>soki[[#This Row],[Stan magazynu przed wysyłką]]-soki[[#This Row],[wielkosc_zamowienia]]+J57</f>
        <v>57311</v>
      </c>
      <c r="J57">
        <f>IF(soki[[#This Row],[wielkosc_zamowienia]]&gt;soki[[#This Row],[Stan magazynu przed wysyłką]], soki[[#This Row],[wielkosc_zamowienia]],0)</f>
        <v>0</v>
      </c>
    </row>
    <row r="58" spans="1:10" x14ac:dyDescent="0.25">
      <c r="A58">
        <v>57</v>
      </c>
      <c r="B58" s="1">
        <v>44225</v>
      </c>
      <c r="C58" s="2" t="s">
        <v>7</v>
      </c>
      <c r="D58">
        <v>8710</v>
      </c>
      <c r="E58">
        <f>IF(soki[[#This Row],[magazyn]]="Ogrodzieniec", 1,0)</f>
        <v>0</v>
      </c>
      <c r="F58">
        <f>IF(soki[[#This Row],[data]]=B57,F57, F57+1)</f>
        <v>28</v>
      </c>
      <c r="G58">
        <f>IF(AND(WEEKDAY(soki[[#This Row],[data]],2)&lt;&gt;6, WEEKDAY(soki[[#This Row],[data]],2)&lt;&gt;7), 1,0)</f>
        <v>1</v>
      </c>
      <c r="H58">
        <f>IF(soki[[#This Row],[Nr dnia]]&lt;&gt;F57, IF(soki[[#This Row],[Czy roboczy]]=1, I57+12000+$O$2, I57+5000), I57)</f>
        <v>70490</v>
      </c>
      <c r="I58">
        <f>soki[[#This Row],[Stan magazynu przed wysyłką]]-soki[[#This Row],[wielkosc_zamowienia]]+J58</f>
        <v>61780</v>
      </c>
      <c r="J58">
        <f>IF(soki[[#This Row],[wielkosc_zamowienia]]&gt;soki[[#This Row],[Stan magazynu przed wysyłką]], soki[[#This Row],[wielkosc_zamowienia]],0)</f>
        <v>0</v>
      </c>
    </row>
    <row r="59" spans="1:10" x14ac:dyDescent="0.25">
      <c r="A59">
        <v>58</v>
      </c>
      <c r="B59" s="1">
        <v>44225</v>
      </c>
      <c r="C59" s="2" t="s">
        <v>6</v>
      </c>
      <c r="D59">
        <v>1360</v>
      </c>
      <c r="E59">
        <f>IF(soki[[#This Row],[magazyn]]="Ogrodzieniec", 1,0)</f>
        <v>0</v>
      </c>
      <c r="F59">
        <f>IF(soki[[#This Row],[data]]=B58,F58, F58+1)</f>
        <v>28</v>
      </c>
      <c r="G59">
        <f>IF(AND(WEEKDAY(soki[[#This Row],[data]],2)&lt;&gt;6, WEEKDAY(soki[[#This Row],[data]],2)&lt;&gt;7), 1,0)</f>
        <v>1</v>
      </c>
      <c r="H59">
        <f>IF(soki[[#This Row],[Nr dnia]]&lt;&gt;F58, IF(soki[[#This Row],[Czy roboczy]]=1, I58+12000+$O$2, I58+5000), I58)</f>
        <v>61780</v>
      </c>
      <c r="I59">
        <f>soki[[#This Row],[Stan magazynu przed wysyłką]]-soki[[#This Row],[wielkosc_zamowienia]]+J59</f>
        <v>60420</v>
      </c>
      <c r="J59">
        <f>IF(soki[[#This Row],[wielkosc_zamowienia]]&gt;soki[[#This Row],[Stan magazynu przed wysyłką]], soki[[#This Row],[wielkosc_zamowienia]],0)</f>
        <v>0</v>
      </c>
    </row>
    <row r="60" spans="1:10" x14ac:dyDescent="0.25">
      <c r="A60">
        <v>59</v>
      </c>
      <c r="B60" s="1">
        <v>44226</v>
      </c>
      <c r="C60" s="2" t="s">
        <v>5</v>
      </c>
      <c r="D60">
        <v>6820</v>
      </c>
      <c r="E60">
        <f>IF(soki[[#This Row],[magazyn]]="Ogrodzieniec", 1,0)</f>
        <v>0</v>
      </c>
      <c r="F60">
        <f>IF(soki[[#This Row],[data]]=B59,F59, F59+1)</f>
        <v>29</v>
      </c>
      <c r="G60">
        <f>IF(AND(WEEKDAY(soki[[#This Row],[data]],2)&lt;&gt;6, WEEKDAY(soki[[#This Row],[data]],2)&lt;&gt;7), 1,0)</f>
        <v>0</v>
      </c>
      <c r="H60">
        <f>IF(soki[[#This Row],[Nr dnia]]&lt;&gt;F59, IF(soki[[#This Row],[Czy roboczy]]=1, I59+12000+$O$2, I59+5000), I59)</f>
        <v>65420</v>
      </c>
      <c r="I60">
        <f>soki[[#This Row],[Stan magazynu przed wysyłką]]-soki[[#This Row],[wielkosc_zamowienia]]+J60</f>
        <v>58600</v>
      </c>
      <c r="J60">
        <f>IF(soki[[#This Row],[wielkosc_zamowienia]]&gt;soki[[#This Row],[Stan magazynu przed wysyłką]], soki[[#This Row],[wielkosc_zamowienia]],0)</f>
        <v>0</v>
      </c>
    </row>
    <row r="61" spans="1:10" x14ac:dyDescent="0.25">
      <c r="A61">
        <v>60</v>
      </c>
      <c r="B61" s="1">
        <v>44226</v>
      </c>
      <c r="C61" s="2" t="s">
        <v>7</v>
      </c>
      <c r="D61">
        <v>9020</v>
      </c>
      <c r="E61">
        <f>IF(soki[[#This Row],[magazyn]]="Ogrodzieniec", 1,0)</f>
        <v>0</v>
      </c>
      <c r="F61">
        <f>IF(soki[[#This Row],[data]]=B60,F60, F60+1)</f>
        <v>29</v>
      </c>
      <c r="G61">
        <f>IF(AND(WEEKDAY(soki[[#This Row],[data]],2)&lt;&gt;6, WEEKDAY(soki[[#This Row],[data]],2)&lt;&gt;7), 1,0)</f>
        <v>0</v>
      </c>
      <c r="H61">
        <f>IF(soki[[#This Row],[Nr dnia]]&lt;&gt;F60, IF(soki[[#This Row],[Czy roboczy]]=1, I60+12000+$O$2, I60+5000), I60)</f>
        <v>58600</v>
      </c>
      <c r="I61">
        <f>soki[[#This Row],[Stan magazynu przed wysyłką]]-soki[[#This Row],[wielkosc_zamowienia]]+J61</f>
        <v>49580</v>
      </c>
      <c r="J61">
        <f>IF(soki[[#This Row],[wielkosc_zamowienia]]&gt;soki[[#This Row],[Stan magazynu przed wysyłką]], soki[[#This Row],[wielkosc_zamowienia]],0)</f>
        <v>0</v>
      </c>
    </row>
    <row r="62" spans="1:10" x14ac:dyDescent="0.25">
      <c r="A62">
        <v>61</v>
      </c>
      <c r="B62" s="1">
        <v>44227</v>
      </c>
      <c r="C62" s="2" t="s">
        <v>4</v>
      </c>
      <c r="D62">
        <v>6900</v>
      </c>
      <c r="E62">
        <f>IF(soki[[#This Row],[magazyn]]="Ogrodzieniec", 1,0)</f>
        <v>1</v>
      </c>
      <c r="F62">
        <f>IF(soki[[#This Row],[data]]=B61,F61, F61+1)</f>
        <v>30</v>
      </c>
      <c r="G62">
        <f>IF(AND(WEEKDAY(soki[[#This Row],[data]],2)&lt;&gt;6, WEEKDAY(soki[[#This Row],[data]],2)&lt;&gt;7), 1,0)</f>
        <v>0</v>
      </c>
      <c r="H62">
        <f>IF(soki[[#This Row],[Nr dnia]]&lt;&gt;F61, IF(soki[[#This Row],[Czy roboczy]]=1, I61+12000+$O$2, I61+5000), I61)</f>
        <v>54580</v>
      </c>
      <c r="I62">
        <f>soki[[#This Row],[Stan magazynu przed wysyłką]]-soki[[#This Row],[wielkosc_zamowienia]]+J62</f>
        <v>47680</v>
      </c>
      <c r="J62">
        <f>IF(soki[[#This Row],[wielkosc_zamowienia]]&gt;soki[[#This Row],[Stan magazynu przed wysyłką]], soki[[#This Row],[wielkosc_zamowienia]],0)</f>
        <v>0</v>
      </c>
    </row>
    <row r="63" spans="1:10" x14ac:dyDescent="0.25">
      <c r="A63">
        <v>62</v>
      </c>
      <c r="B63" s="1">
        <v>44227</v>
      </c>
      <c r="C63" s="2" t="s">
        <v>5</v>
      </c>
      <c r="D63">
        <v>9230</v>
      </c>
      <c r="E63">
        <f>IF(soki[[#This Row],[magazyn]]="Ogrodzieniec", 1,0)</f>
        <v>0</v>
      </c>
      <c r="F63">
        <f>IF(soki[[#This Row],[data]]=B62,F62, F62+1)</f>
        <v>30</v>
      </c>
      <c r="G63">
        <f>IF(AND(WEEKDAY(soki[[#This Row],[data]],2)&lt;&gt;6, WEEKDAY(soki[[#This Row],[data]],2)&lt;&gt;7), 1,0)</f>
        <v>0</v>
      </c>
      <c r="H63">
        <f>IF(soki[[#This Row],[Nr dnia]]&lt;&gt;F62, IF(soki[[#This Row],[Czy roboczy]]=1, I62+12000+$O$2, I62+5000), I62)</f>
        <v>47680</v>
      </c>
      <c r="I63">
        <f>soki[[#This Row],[Stan magazynu przed wysyłką]]-soki[[#This Row],[wielkosc_zamowienia]]+J63</f>
        <v>38450</v>
      </c>
      <c r="J63">
        <f>IF(soki[[#This Row],[wielkosc_zamowienia]]&gt;soki[[#This Row],[Stan magazynu przed wysyłką]], soki[[#This Row],[wielkosc_zamowienia]],0)</f>
        <v>0</v>
      </c>
    </row>
    <row r="64" spans="1:10" x14ac:dyDescent="0.25">
      <c r="A64">
        <v>63</v>
      </c>
      <c r="B64" s="1">
        <v>44227</v>
      </c>
      <c r="C64" s="2" t="s">
        <v>7</v>
      </c>
      <c r="D64">
        <v>790</v>
      </c>
      <c r="E64">
        <f>IF(soki[[#This Row],[magazyn]]="Ogrodzieniec", 1,0)</f>
        <v>0</v>
      </c>
      <c r="F64">
        <f>IF(soki[[#This Row],[data]]=B63,F63, F63+1)</f>
        <v>30</v>
      </c>
      <c r="G64">
        <f>IF(AND(WEEKDAY(soki[[#This Row],[data]],2)&lt;&gt;6, WEEKDAY(soki[[#This Row],[data]],2)&lt;&gt;7), 1,0)</f>
        <v>0</v>
      </c>
      <c r="H64">
        <f>IF(soki[[#This Row],[Nr dnia]]&lt;&gt;F63, IF(soki[[#This Row],[Czy roboczy]]=1, I63+12000+$O$2, I63+5000), I63)</f>
        <v>38450</v>
      </c>
      <c r="I64">
        <f>soki[[#This Row],[Stan magazynu przed wysyłką]]-soki[[#This Row],[wielkosc_zamowienia]]+J64</f>
        <v>37660</v>
      </c>
      <c r="J64">
        <f>IF(soki[[#This Row],[wielkosc_zamowienia]]&gt;soki[[#This Row],[Stan magazynu przed wysyłką]], soki[[#This Row],[wielkosc_zamowienia]],0)</f>
        <v>0</v>
      </c>
    </row>
    <row r="65" spans="1:10" x14ac:dyDescent="0.25">
      <c r="A65">
        <v>64</v>
      </c>
      <c r="B65" s="1">
        <v>44228</v>
      </c>
      <c r="C65" s="2" t="s">
        <v>7</v>
      </c>
      <c r="D65">
        <v>7820</v>
      </c>
      <c r="E65">
        <f>IF(soki[[#This Row],[magazyn]]="Ogrodzieniec", 1,0)</f>
        <v>0</v>
      </c>
      <c r="F65">
        <f>IF(soki[[#This Row],[data]]=B64,F64, F64+1)</f>
        <v>31</v>
      </c>
      <c r="G65">
        <f>IF(AND(WEEKDAY(soki[[#This Row],[data]],2)&lt;&gt;6, WEEKDAY(soki[[#This Row],[data]],2)&lt;&gt;7), 1,0)</f>
        <v>1</v>
      </c>
      <c r="H65">
        <f>IF(soki[[#This Row],[Nr dnia]]&lt;&gt;F64, IF(soki[[#This Row],[Czy roboczy]]=1, I64+12000+$O$2, I64+5000), I64)</f>
        <v>50839</v>
      </c>
      <c r="I65">
        <f>soki[[#This Row],[Stan magazynu przed wysyłką]]-soki[[#This Row],[wielkosc_zamowienia]]+J65</f>
        <v>43019</v>
      </c>
      <c r="J65">
        <f>IF(soki[[#This Row],[wielkosc_zamowienia]]&gt;soki[[#This Row],[Stan magazynu przed wysyłką]], soki[[#This Row],[wielkosc_zamowienia]],0)</f>
        <v>0</v>
      </c>
    </row>
    <row r="66" spans="1:10" x14ac:dyDescent="0.25">
      <c r="A66">
        <v>65</v>
      </c>
      <c r="B66" s="1">
        <v>44228</v>
      </c>
      <c r="C66" s="2" t="s">
        <v>6</v>
      </c>
      <c r="D66">
        <v>2100</v>
      </c>
      <c r="E66">
        <f>IF(soki[[#This Row],[magazyn]]="Ogrodzieniec", 1,0)</f>
        <v>0</v>
      </c>
      <c r="F66">
        <f>IF(soki[[#This Row],[data]]=B65,F65, F65+1)</f>
        <v>31</v>
      </c>
      <c r="G66">
        <f>IF(AND(WEEKDAY(soki[[#This Row],[data]],2)&lt;&gt;6, WEEKDAY(soki[[#This Row],[data]],2)&lt;&gt;7), 1,0)</f>
        <v>1</v>
      </c>
      <c r="H66">
        <f>IF(soki[[#This Row],[Nr dnia]]&lt;&gt;F65, IF(soki[[#This Row],[Czy roboczy]]=1, I65+12000+$O$2, I65+5000), I65)</f>
        <v>43019</v>
      </c>
      <c r="I66">
        <f>soki[[#This Row],[Stan magazynu przed wysyłką]]-soki[[#This Row],[wielkosc_zamowienia]]+J66</f>
        <v>40919</v>
      </c>
      <c r="J66">
        <f>IF(soki[[#This Row],[wielkosc_zamowienia]]&gt;soki[[#This Row],[Stan magazynu przed wysyłką]], soki[[#This Row],[wielkosc_zamowienia]],0)</f>
        <v>0</v>
      </c>
    </row>
    <row r="67" spans="1:10" x14ac:dyDescent="0.25">
      <c r="A67">
        <v>66</v>
      </c>
      <c r="B67" s="1">
        <v>44228</v>
      </c>
      <c r="C67" s="2" t="s">
        <v>4</v>
      </c>
      <c r="D67">
        <v>6960</v>
      </c>
      <c r="E67">
        <f>IF(soki[[#This Row],[magazyn]]="Ogrodzieniec", 1,0)</f>
        <v>1</v>
      </c>
      <c r="F67">
        <f>IF(soki[[#This Row],[data]]=B66,F66, F66+1)</f>
        <v>31</v>
      </c>
      <c r="G67">
        <f>IF(AND(WEEKDAY(soki[[#This Row],[data]],2)&lt;&gt;6, WEEKDAY(soki[[#This Row],[data]],2)&lt;&gt;7), 1,0)</f>
        <v>1</v>
      </c>
      <c r="H67">
        <f>IF(soki[[#This Row],[Nr dnia]]&lt;&gt;F66, IF(soki[[#This Row],[Czy roboczy]]=1, I66+12000+$O$2, I66+5000), I66)</f>
        <v>40919</v>
      </c>
      <c r="I67">
        <f>soki[[#This Row],[Stan magazynu przed wysyłką]]-soki[[#This Row],[wielkosc_zamowienia]]+J67</f>
        <v>33959</v>
      </c>
      <c r="J67">
        <f>IF(soki[[#This Row],[wielkosc_zamowienia]]&gt;soki[[#This Row],[Stan magazynu przed wysyłką]], soki[[#This Row],[wielkosc_zamowienia]],0)</f>
        <v>0</v>
      </c>
    </row>
    <row r="68" spans="1:10" x14ac:dyDescent="0.25">
      <c r="A68">
        <v>67</v>
      </c>
      <c r="B68" s="1">
        <v>44229</v>
      </c>
      <c r="C68" s="2" t="s">
        <v>5</v>
      </c>
      <c r="D68">
        <v>2630</v>
      </c>
      <c r="E68">
        <f>IF(soki[[#This Row],[magazyn]]="Ogrodzieniec", 1,0)</f>
        <v>0</v>
      </c>
      <c r="F68">
        <f>IF(soki[[#This Row],[data]]=B67,F67, F67+1)</f>
        <v>32</v>
      </c>
      <c r="G68">
        <f>IF(AND(WEEKDAY(soki[[#This Row],[data]],2)&lt;&gt;6, WEEKDAY(soki[[#This Row],[data]],2)&lt;&gt;7), 1,0)</f>
        <v>1</v>
      </c>
      <c r="H68">
        <f>IF(soki[[#This Row],[Nr dnia]]&lt;&gt;F67, IF(soki[[#This Row],[Czy roboczy]]=1, I67+12000+$O$2, I67+5000), I67)</f>
        <v>47138</v>
      </c>
      <c r="I68">
        <f>soki[[#This Row],[Stan magazynu przed wysyłką]]-soki[[#This Row],[wielkosc_zamowienia]]+J68</f>
        <v>44508</v>
      </c>
      <c r="J68">
        <f>IF(soki[[#This Row],[wielkosc_zamowienia]]&gt;soki[[#This Row],[Stan magazynu przed wysyłką]], soki[[#This Row],[wielkosc_zamowienia]],0)</f>
        <v>0</v>
      </c>
    </row>
    <row r="69" spans="1:10" x14ac:dyDescent="0.25">
      <c r="A69">
        <v>68</v>
      </c>
      <c r="B69" s="1">
        <v>44230</v>
      </c>
      <c r="C69" s="2" t="s">
        <v>6</v>
      </c>
      <c r="D69">
        <v>9250</v>
      </c>
      <c r="E69">
        <f>IF(soki[[#This Row],[magazyn]]="Ogrodzieniec", 1,0)</f>
        <v>0</v>
      </c>
      <c r="F69">
        <f>IF(soki[[#This Row],[data]]=B68,F68, F68+1)</f>
        <v>33</v>
      </c>
      <c r="G69">
        <f>IF(AND(WEEKDAY(soki[[#This Row],[data]],2)&lt;&gt;6, WEEKDAY(soki[[#This Row],[data]],2)&lt;&gt;7), 1,0)</f>
        <v>1</v>
      </c>
      <c r="H69">
        <f>IF(soki[[#This Row],[Nr dnia]]&lt;&gt;F68, IF(soki[[#This Row],[Czy roboczy]]=1, I68+12000+$O$2, I68+5000), I68)</f>
        <v>57687</v>
      </c>
      <c r="I69">
        <f>soki[[#This Row],[Stan magazynu przed wysyłką]]-soki[[#This Row],[wielkosc_zamowienia]]+J69</f>
        <v>48437</v>
      </c>
      <c r="J69">
        <f>IF(soki[[#This Row],[wielkosc_zamowienia]]&gt;soki[[#This Row],[Stan magazynu przed wysyłką]], soki[[#This Row],[wielkosc_zamowienia]],0)</f>
        <v>0</v>
      </c>
    </row>
    <row r="70" spans="1:10" x14ac:dyDescent="0.25">
      <c r="A70">
        <v>69</v>
      </c>
      <c r="B70" s="1">
        <v>44230</v>
      </c>
      <c r="C70" s="2" t="s">
        <v>5</v>
      </c>
      <c r="D70">
        <v>6540</v>
      </c>
      <c r="E70">
        <f>IF(soki[[#This Row],[magazyn]]="Ogrodzieniec", 1,0)</f>
        <v>0</v>
      </c>
      <c r="F70">
        <f>IF(soki[[#This Row],[data]]=B69,F69, F69+1)</f>
        <v>33</v>
      </c>
      <c r="G70">
        <f>IF(AND(WEEKDAY(soki[[#This Row],[data]],2)&lt;&gt;6, WEEKDAY(soki[[#This Row],[data]],2)&lt;&gt;7), 1,0)</f>
        <v>1</v>
      </c>
      <c r="H70">
        <f>IF(soki[[#This Row],[Nr dnia]]&lt;&gt;F69, IF(soki[[#This Row],[Czy roboczy]]=1, I69+12000+$O$2, I69+5000), I69)</f>
        <v>48437</v>
      </c>
      <c r="I70">
        <f>soki[[#This Row],[Stan magazynu przed wysyłką]]-soki[[#This Row],[wielkosc_zamowienia]]+J70</f>
        <v>41897</v>
      </c>
      <c r="J70">
        <f>IF(soki[[#This Row],[wielkosc_zamowienia]]&gt;soki[[#This Row],[Stan magazynu przed wysyłką]], soki[[#This Row],[wielkosc_zamowienia]],0)</f>
        <v>0</v>
      </c>
    </row>
    <row r="71" spans="1:10" x14ac:dyDescent="0.25">
      <c r="A71">
        <v>70</v>
      </c>
      <c r="B71" s="1">
        <v>44231</v>
      </c>
      <c r="C71" s="2" t="s">
        <v>7</v>
      </c>
      <c r="D71">
        <v>8470</v>
      </c>
      <c r="E71">
        <f>IF(soki[[#This Row],[magazyn]]="Ogrodzieniec", 1,0)</f>
        <v>0</v>
      </c>
      <c r="F71">
        <f>IF(soki[[#This Row],[data]]=B70,F70, F70+1)</f>
        <v>34</v>
      </c>
      <c r="G71">
        <f>IF(AND(WEEKDAY(soki[[#This Row],[data]],2)&lt;&gt;6, WEEKDAY(soki[[#This Row],[data]],2)&lt;&gt;7), 1,0)</f>
        <v>1</v>
      </c>
      <c r="H71">
        <f>IF(soki[[#This Row],[Nr dnia]]&lt;&gt;F70, IF(soki[[#This Row],[Czy roboczy]]=1, I70+12000+$O$2, I70+5000), I70)</f>
        <v>55076</v>
      </c>
      <c r="I71">
        <f>soki[[#This Row],[Stan magazynu przed wysyłką]]-soki[[#This Row],[wielkosc_zamowienia]]+J71</f>
        <v>46606</v>
      </c>
      <c r="J71">
        <f>IF(soki[[#This Row],[wielkosc_zamowienia]]&gt;soki[[#This Row],[Stan magazynu przed wysyłką]], soki[[#This Row],[wielkosc_zamowienia]],0)</f>
        <v>0</v>
      </c>
    </row>
    <row r="72" spans="1:10" x14ac:dyDescent="0.25">
      <c r="A72">
        <v>71</v>
      </c>
      <c r="B72" s="1">
        <v>44231</v>
      </c>
      <c r="C72" s="2" t="s">
        <v>4</v>
      </c>
      <c r="D72">
        <v>7770</v>
      </c>
      <c r="E72">
        <f>IF(soki[[#This Row],[magazyn]]="Ogrodzieniec", 1,0)</f>
        <v>1</v>
      </c>
      <c r="F72">
        <f>IF(soki[[#This Row],[data]]=B71,F71, F71+1)</f>
        <v>34</v>
      </c>
      <c r="G72">
        <f>IF(AND(WEEKDAY(soki[[#This Row],[data]],2)&lt;&gt;6, WEEKDAY(soki[[#This Row],[data]],2)&lt;&gt;7), 1,0)</f>
        <v>1</v>
      </c>
      <c r="H72">
        <f>IF(soki[[#This Row],[Nr dnia]]&lt;&gt;F71, IF(soki[[#This Row],[Czy roboczy]]=1, I71+12000+$O$2, I71+5000), I71)</f>
        <v>46606</v>
      </c>
      <c r="I72">
        <f>soki[[#This Row],[Stan magazynu przed wysyłką]]-soki[[#This Row],[wielkosc_zamowienia]]+J72</f>
        <v>38836</v>
      </c>
      <c r="J72">
        <f>IF(soki[[#This Row],[wielkosc_zamowienia]]&gt;soki[[#This Row],[Stan magazynu przed wysyłką]], soki[[#This Row],[wielkosc_zamowienia]],0)</f>
        <v>0</v>
      </c>
    </row>
    <row r="73" spans="1:10" x14ac:dyDescent="0.25">
      <c r="A73">
        <v>72</v>
      </c>
      <c r="B73" s="1">
        <v>44231</v>
      </c>
      <c r="C73" s="2" t="s">
        <v>5</v>
      </c>
      <c r="D73">
        <v>6270</v>
      </c>
      <c r="E73">
        <f>IF(soki[[#This Row],[magazyn]]="Ogrodzieniec", 1,0)</f>
        <v>0</v>
      </c>
      <c r="F73">
        <f>IF(soki[[#This Row],[data]]=B72,F72, F72+1)</f>
        <v>34</v>
      </c>
      <c r="G73">
        <f>IF(AND(WEEKDAY(soki[[#This Row],[data]],2)&lt;&gt;6, WEEKDAY(soki[[#This Row],[data]],2)&lt;&gt;7), 1,0)</f>
        <v>1</v>
      </c>
      <c r="H73">
        <f>IF(soki[[#This Row],[Nr dnia]]&lt;&gt;F72, IF(soki[[#This Row],[Czy roboczy]]=1, I72+12000+$O$2, I72+5000), I72)</f>
        <v>38836</v>
      </c>
      <c r="I73">
        <f>soki[[#This Row],[Stan magazynu przed wysyłką]]-soki[[#This Row],[wielkosc_zamowienia]]+J73</f>
        <v>32566</v>
      </c>
      <c r="J73">
        <f>IF(soki[[#This Row],[wielkosc_zamowienia]]&gt;soki[[#This Row],[Stan magazynu przed wysyłką]], soki[[#This Row],[wielkosc_zamowienia]],0)</f>
        <v>0</v>
      </c>
    </row>
    <row r="74" spans="1:10" x14ac:dyDescent="0.25">
      <c r="A74">
        <v>73</v>
      </c>
      <c r="B74" s="1">
        <v>44232</v>
      </c>
      <c r="C74" s="2" t="s">
        <v>6</v>
      </c>
      <c r="D74">
        <v>1480</v>
      </c>
      <c r="E74">
        <f>IF(soki[[#This Row],[magazyn]]="Ogrodzieniec", 1,0)</f>
        <v>0</v>
      </c>
      <c r="F74">
        <f>IF(soki[[#This Row],[data]]=B73,F73, F73+1)</f>
        <v>35</v>
      </c>
      <c r="G74">
        <f>IF(AND(WEEKDAY(soki[[#This Row],[data]],2)&lt;&gt;6, WEEKDAY(soki[[#This Row],[data]],2)&lt;&gt;7), 1,0)</f>
        <v>1</v>
      </c>
      <c r="H74">
        <f>IF(soki[[#This Row],[Nr dnia]]&lt;&gt;F73, IF(soki[[#This Row],[Czy roboczy]]=1, I73+12000+$O$2, I73+5000), I73)</f>
        <v>45745</v>
      </c>
      <c r="I74">
        <f>soki[[#This Row],[Stan magazynu przed wysyłką]]-soki[[#This Row],[wielkosc_zamowienia]]+J74</f>
        <v>44265</v>
      </c>
      <c r="J74">
        <f>IF(soki[[#This Row],[wielkosc_zamowienia]]&gt;soki[[#This Row],[Stan magazynu przed wysyłką]], soki[[#This Row],[wielkosc_zamowienia]],0)</f>
        <v>0</v>
      </c>
    </row>
    <row r="75" spans="1:10" x14ac:dyDescent="0.25">
      <c r="A75">
        <v>74</v>
      </c>
      <c r="B75" s="1">
        <v>44233</v>
      </c>
      <c r="C75" s="2" t="s">
        <v>4</v>
      </c>
      <c r="D75">
        <v>1820</v>
      </c>
      <c r="E75">
        <f>IF(soki[[#This Row],[magazyn]]="Ogrodzieniec", 1,0)</f>
        <v>1</v>
      </c>
      <c r="F75">
        <f>IF(soki[[#This Row],[data]]=B74,F74, F74+1)</f>
        <v>36</v>
      </c>
      <c r="G75">
        <f>IF(AND(WEEKDAY(soki[[#This Row],[data]],2)&lt;&gt;6, WEEKDAY(soki[[#This Row],[data]],2)&lt;&gt;7), 1,0)</f>
        <v>0</v>
      </c>
      <c r="H75">
        <f>IF(soki[[#This Row],[Nr dnia]]&lt;&gt;F74, IF(soki[[#This Row],[Czy roboczy]]=1, I74+12000+$O$2, I74+5000), I74)</f>
        <v>49265</v>
      </c>
      <c r="I75">
        <f>soki[[#This Row],[Stan magazynu przed wysyłką]]-soki[[#This Row],[wielkosc_zamowienia]]+J75</f>
        <v>47445</v>
      </c>
      <c r="J75">
        <f>IF(soki[[#This Row],[wielkosc_zamowienia]]&gt;soki[[#This Row],[Stan magazynu przed wysyłką]], soki[[#This Row],[wielkosc_zamowienia]],0)</f>
        <v>0</v>
      </c>
    </row>
    <row r="76" spans="1:10" x14ac:dyDescent="0.25">
      <c r="A76">
        <v>75</v>
      </c>
      <c r="B76" s="1">
        <v>44233</v>
      </c>
      <c r="C76" s="2" t="s">
        <v>5</v>
      </c>
      <c r="D76">
        <v>6460</v>
      </c>
      <c r="E76">
        <f>IF(soki[[#This Row],[magazyn]]="Ogrodzieniec", 1,0)</f>
        <v>0</v>
      </c>
      <c r="F76">
        <f>IF(soki[[#This Row],[data]]=B75,F75, F75+1)</f>
        <v>36</v>
      </c>
      <c r="G76">
        <f>IF(AND(WEEKDAY(soki[[#This Row],[data]],2)&lt;&gt;6, WEEKDAY(soki[[#This Row],[data]],2)&lt;&gt;7), 1,0)</f>
        <v>0</v>
      </c>
      <c r="H76">
        <f>IF(soki[[#This Row],[Nr dnia]]&lt;&gt;F75, IF(soki[[#This Row],[Czy roboczy]]=1, I75+12000+$O$2, I75+5000), I75)</f>
        <v>47445</v>
      </c>
      <c r="I76">
        <f>soki[[#This Row],[Stan magazynu przed wysyłką]]-soki[[#This Row],[wielkosc_zamowienia]]+J76</f>
        <v>40985</v>
      </c>
      <c r="J76">
        <f>IF(soki[[#This Row],[wielkosc_zamowienia]]&gt;soki[[#This Row],[Stan magazynu przed wysyłką]], soki[[#This Row],[wielkosc_zamowienia]],0)</f>
        <v>0</v>
      </c>
    </row>
    <row r="77" spans="1:10" x14ac:dyDescent="0.25">
      <c r="A77">
        <v>76</v>
      </c>
      <c r="B77" s="1">
        <v>44234</v>
      </c>
      <c r="C77" s="2" t="s">
        <v>4</v>
      </c>
      <c r="D77">
        <v>5920</v>
      </c>
      <c r="E77">
        <f>IF(soki[[#This Row],[magazyn]]="Ogrodzieniec", 1,0)</f>
        <v>1</v>
      </c>
      <c r="F77">
        <f>IF(soki[[#This Row],[data]]=B76,F76, F76+1)</f>
        <v>37</v>
      </c>
      <c r="G77">
        <f>IF(AND(WEEKDAY(soki[[#This Row],[data]],2)&lt;&gt;6, WEEKDAY(soki[[#This Row],[data]],2)&lt;&gt;7), 1,0)</f>
        <v>0</v>
      </c>
      <c r="H77">
        <f>IF(soki[[#This Row],[Nr dnia]]&lt;&gt;F76, IF(soki[[#This Row],[Czy roboczy]]=1, I76+12000+$O$2, I76+5000), I76)</f>
        <v>45985</v>
      </c>
      <c r="I77">
        <f>soki[[#This Row],[Stan magazynu przed wysyłką]]-soki[[#This Row],[wielkosc_zamowienia]]+J77</f>
        <v>40065</v>
      </c>
      <c r="J77">
        <f>IF(soki[[#This Row],[wielkosc_zamowienia]]&gt;soki[[#This Row],[Stan magazynu przed wysyłką]], soki[[#This Row],[wielkosc_zamowienia]],0)</f>
        <v>0</v>
      </c>
    </row>
    <row r="78" spans="1:10" x14ac:dyDescent="0.25">
      <c r="A78">
        <v>77</v>
      </c>
      <c r="B78" s="1">
        <v>44234</v>
      </c>
      <c r="C78" s="2" t="s">
        <v>7</v>
      </c>
      <c r="D78">
        <v>8900</v>
      </c>
      <c r="E78">
        <f>IF(soki[[#This Row],[magazyn]]="Ogrodzieniec", 1,0)</f>
        <v>0</v>
      </c>
      <c r="F78">
        <f>IF(soki[[#This Row],[data]]=B77,F77, F77+1)</f>
        <v>37</v>
      </c>
      <c r="G78">
        <f>IF(AND(WEEKDAY(soki[[#This Row],[data]],2)&lt;&gt;6, WEEKDAY(soki[[#This Row],[data]],2)&lt;&gt;7), 1,0)</f>
        <v>0</v>
      </c>
      <c r="H78">
        <f>IF(soki[[#This Row],[Nr dnia]]&lt;&gt;F77, IF(soki[[#This Row],[Czy roboczy]]=1, I77+12000+$O$2, I77+5000), I77)</f>
        <v>40065</v>
      </c>
      <c r="I78">
        <f>soki[[#This Row],[Stan magazynu przed wysyłką]]-soki[[#This Row],[wielkosc_zamowienia]]+J78</f>
        <v>31165</v>
      </c>
      <c r="J78">
        <f>IF(soki[[#This Row],[wielkosc_zamowienia]]&gt;soki[[#This Row],[Stan magazynu przed wysyłką]], soki[[#This Row],[wielkosc_zamowienia]],0)</f>
        <v>0</v>
      </c>
    </row>
    <row r="79" spans="1:10" x14ac:dyDescent="0.25">
      <c r="A79">
        <v>78</v>
      </c>
      <c r="B79" s="1">
        <v>44235</v>
      </c>
      <c r="C79" s="2" t="s">
        <v>7</v>
      </c>
      <c r="D79">
        <v>7370</v>
      </c>
      <c r="E79">
        <f>IF(soki[[#This Row],[magazyn]]="Ogrodzieniec", 1,0)</f>
        <v>0</v>
      </c>
      <c r="F79">
        <f>IF(soki[[#This Row],[data]]=B78,F78, F78+1)</f>
        <v>38</v>
      </c>
      <c r="G79">
        <f>IF(AND(WEEKDAY(soki[[#This Row],[data]],2)&lt;&gt;6, WEEKDAY(soki[[#This Row],[data]],2)&lt;&gt;7), 1,0)</f>
        <v>1</v>
      </c>
      <c r="H79">
        <f>IF(soki[[#This Row],[Nr dnia]]&lt;&gt;F78, IF(soki[[#This Row],[Czy roboczy]]=1, I78+12000+$O$2, I78+5000), I78)</f>
        <v>44344</v>
      </c>
      <c r="I79">
        <f>soki[[#This Row],[Stan magazynu przed wysyłką]]-soki[[#This Row],[wielkosc_zamowienia]]+J79</f>
        <v>36974</v>
      </c>
      <c r="J79">
        <f>IF(soki[[#This Row],[wielkosc_zamowienia]]&gt;soki[[#This Row],[Stan magazynu przed wysyłką]], soki[[#This Row],[wielkosc_zamowienia]],0)</f>
        <v>0</v>
      </c>
    </row>
    <row r="80" spans="1:10" x14ac:dyDescent="0.25">
      <c r="A80">
        <v>79</v>
      </c>
      <c r="B80" s="1">
        <v>44235</v>
      </c>
      <c r="C80" s="2" t="s">
        <v>4</v>
      </c>
      <c r="D80">
        <v>1970</v>
      </c>
      <c r="E80">
        <f>IF(soki[[#This Row],[magazyn]]="Ogrodzieniec", 1,0)</f>
        <v>1</v>
      </c>
      <c r="F80">
        <f>IF(soki[[#This Row],[data]]=B79,F79, F79+1)</f>
        <v>38</v>
      </c>
      <c r="G80">
        <f>IF(AND(WEEKDAY(soki[[#This Row],[data]],2)&lt;&gt;6, WEEKDAY(soki[[#This Row],[data]],2)&lt;&gt;7), 1,0)</f>
        <v>1</v>
      </c>
      <c r="H80">
        <f>IF(soki[[#This Row],[Nr dnia]]&lt;&gt;F79, IF(soki[[#This Row],[Czy roboczy]]=1, I79+12000+$O$2, I79+5000), I79)</f>
        <v>36974</v>
      </c>
      <c r="I80">
        <f>soki[[#This Row],[Stan magazynu przed wysyłką]]-soki[[#This Row],[wielkosc_zamowienia]]+J80</f>
        <v>35004</v>
      </c>
      <c r="J80">
        <f>IF(soki[[#This Row],[wielkosc_zamowienia]]&gt;soki[[#This Row],[Stan magazynu przed wysyłką]], soki[[#This Row],[wielkosc_zamowienia]],0)</f>
        <v>0</v>
      </c>
    </row>
    <row r="81" spans="1:10" x14ac:dyDescent="0.25">
      <c r="A81">
        <v>80</v>
      </c>
      <c r="B81" s="1">
        <v>44236</v>
      </c>
      <c r="C81" s="2" t="s">
        <v>7</v>
      </c>
      <c r="D81">
        <v>7030</v>
      </c>
      <c r="E81">
        <f>IF(soki[[#This Row],[magazyn]]="Ogrodzieniec", 1,0)</f>
        <v>0</v>
      </c>
      <c r="F81">
        <f>IF(soki[[#This Row],[data]]=B80,F80, F80+1)</f>
        <v>39</v>
      </c>
      <c r="G81">
        <f>IF(AND(WEEKDAY(soki[[#This Row],[data]],2)&lt;&gt;6, WEEKDAY(soki[[#This Row],[data]],2)&lt;&gt;7), 1,0)</f>
        <v>1</v>
      </c>
      <c r="H81">
        <f>IF(soki[[#This Row],[Nr dnia]]&lt;&gt;F80, IF(soki[[#This Row],[Czy roboczy]]=1, I80+12000+$O$2, I80+5000), I80)</f>
        <v>48183</v>
      </c>
      <c r="I81">
        <f>soki[[#This Row],[Stan magazynu przed wysyłką]]-soki[[#This Row],[wielkosc_zamowienia]]+J81</f>
        <v>41153</v>
      </c>
      <c r="J81">
        <f>IF(soki[[#This Row],[wielkosc_zamowienia]]&gt;soki[[#This Row],[Stan magazynu przed wysyłką]], soki[[#This Row],[wielkosc_zamowienia]],0)</f>
        <v>0</v>
      </c>
    </row>
    <row r="82" spans="1:10" x14ac:dyDescent="0.25">
      <c r="A82">
        <v>81</v>
      </c>
      <c r="B82" s="1">
        <v>44237</v>
      </c>
      <c r="C82" s="2" t="s">
        <v>7</v>
      </c>
      <c r="D82">
        <v>1000</v>
      </c>
      <c r="E82">
        <f>IF(soki[[#This Row],[magazyn]]="Ogrodzieniec", 1,0)</f>
        <v>0</v>
      </c>
      <c r="F82">
        <f>IF(soki[[#This Row],[data]]=B81,F81, F81+1)</f>
        <v>40</v>
      </c>
      <c r="G82">
        <f>IF(AND(WEEKDAY(soki[[#This Row],[data]],2)&lt;&gt;6, WEEKDAY(soki[[#This Row],[data]],2)&lt;&gt;7), 1,0)</f>
        <v>1</v>
      </c>
      <c r="H82">
        <f>IF(soki[[#This Row],[Nr dnia]]&lt;&gt;F81, IF(soki[[#This Row],[Czy roboczy]]=1, I81+12000+$O$2, I81+5000), I81)</f>
        <v>54332</v>
      </c>
      <c r="I82">
        <f>soki[[#This Row],[Stan magazynu przed wysyłką]]-soki[[#This Row],[wielkosc_zamowienia]]+J82</f>
        <v>53332</v>
      </c>
      <c r="J82">
        <f>IF(soki[[#This Row],[wielkosc_zamowienia]]&gt;soki[[#This Row],[Stan magazynu przed wysyłką]], soki[[#This Row],[wielkosc_zamowienia]],0)</f>
        <v>0</v>
      </c>
    </row>
    <row r="83" spans="1:10" x14ac:dyDescent="0.25">
      <c r="A83">
        <v>82</v>
      </c>
      <c r="B83" s="1">
        <v>44237</v>
      </c>
      <c r="C83" s="2" t="s">
        <v>4</v>
      </c>
      <c r="D83">
        <v>2620</v>
      </c>
      <c r="E83">
        <f>IF(soki[[#This Row],[magazyn]]="Ogrodzieniec", 1,0)</f>
        <v>1</v>
      </c>
      <c r="F83">
        <f>IF(soki[[#This Row],[data]]=B82,F82, F82+1)</f>
        <v>40</v>
      </c>
      <c r="G83">
        <f>IF(AND(WEEKDAY(soki[[#This Row],[data]],2)&lt;&gt;6, WEEKDAY(soki[[#This Row],[data]],2)&lt;&gt;7), 1,0)</f>
        <v>1</v>
      </c>
      <c r="H83">
        <f>IF(soki[[#This Row],[Nr dnia]]&lt;&gt;F82, IF(soki[[#This Row],[Czy roboczy]]=1, I82+12000+$O$2, I82+5000), I82)</f>
        <v>53332</v>
      </c>
      <c r="I83">
        <f>soki[[#This Row],[Stan magazynu przed wysyłką]]-soki[[#This Row],[wielkosc_zamowienia]]+J83</f>
        <v>50712</v>
      </c>
      <c r="J83">
        <f>IF(soki[[#This Row],[wielkosc_zamowienia]]&gt;soki[[#This Row],[Stan magazynu przed wysyłką]], soki[[#This Row],[wielkosc_zamowienia]],0)</f>
        <v>0</v>
      </c>
    </row>
    <row r="84" spans="1:10" x14ac:dyDescent="0.25">
      <c r="A84">
        <v>83</v>
      </c>
      <c r="B84" s="1">
        <v>44238</v>
      </c>
      <c r="C84" s="2" t="s">
        <v>7</v>
      </c>
      <c r="D84">
        <v>9440</v>
      </c>
      <c r="E84">
        <f>IF(soki[[#This Row],[magazyn]]="Ogrodzieniec", 1,0)</f>
        <v>0</v>
      </c>
      <c r="F84">
        <f>IF(soki[[#This Row],[data]]=B83,F83, F83+1)</f>
        <v>41</v>
      </c>
      <c r="G84">
        <f>IF(AND(WEEKDAY(soki[[#This Row],[data]],2)&lt;&gt;6, WEEKDAY(soki[[#This Row],[data]],2)&lt;&gt;7), 1,0)</f>
        <v>1</v>
      </c>
      <c r="H84">
        <f>IF(soki[[#This Row],[Nr dnia]]&lt;&gt;F83, IF(soki[[#This Row],[Czy roboczy]]=1, I83+12000+$O$2, I83+5000), I83)</f>
        <v>63891</v>
      </c>
      <c r="I84">
        <f>soki[[#This Row],[Stan magazynu przed wysyłką]]-soki[[#This Row],[wielkosc_zamowienia]]+J84</f>
        <v>54451</v>
      </c>
      <c r="J84">
        <f>IF(soki[[#This Row],[wielkosc_zamowienia]]&gt;soki[[#This Row],[Stan magazynu przed wysyłką]], soki[[#This Row],[wielkosc_zamowienia]],0)</f>
        <v>0</v>
      </c>
    </row>
    <row r="85" spans="1:10" x14ac:dyDescent="0.25">
      <c r="A85">
        <v>84</v>
      </c>
      <c r="B85" s="1">
        <v>44238</v>
      </c>
      <c r="C85" s="2" t="s">
        <v>5</v>
      </c>
      <c r="D85">
        <v>8020</v>
      </c>
      <c r="E85">
        <f>IF(soki[[#This Row],[magazyn]]="Ogrodzieniec", 1,0)</f>
        <v>0</v>
      </c>
      <c r="F85">
        <f>IF(soki[[#This Row],[data]]=B84,F84, F84+1)</f>
        <v>41</v>
      </c>
      <c r="G85">
        <f>IF(AND(WEEKDAY(soki[[#This Row],[data]],2)&lt;&gt;6, WEEKDAY(soki[[#This Row],[data]],2)&lt;&gt;7), 1,0)</f>
        <v>1</v>
      </c>
      <c r="H85">
        <f>IF(soki[[#This Row],[Nr dnia]]&lt;&gt;F84, IF(soki[[#This Row],[Czy roboczy]]=1, I84+12000+$O$2, I84+5000), I84)</f>
        <v>54451</v>
      </c>
      <c r="I85">
        <f>soki[[#This Row],[Stan magazynu przed wysyłką]]-soki[[#This Row],[wielkosc_zamowienia]]+J85</f>
        <v>46431</v>
      </c>
      <c r="J85">
        <f>IF(soki[[#This Row],[wielkosc_zamowienia]]&gt;soki[[#This Row],[Stan magazynu przed wysyłką]], soki[[#This Row],[wielkosc_zamowienia]],0)</f>
        <v>0</v>
      </c>
    </row>
    <row r="86" spans="1:10" x14ac:dyDescent="0.25">
      <c r="A86">
        <v>85</v>
      </c>
      <c r="B86" s="1">
        <v>44238</v>
      </c>
      <c r="C86" s="2" t="s">
        <v>6</v>
      </c>
      <c r="D86">
        <v>5820</v>
      </c>
      <c r="E86">
        <f>IF(soki[[#This Row],[magazyn]]="Ogrodzieniec", 1,0)</f>
        <v>0</v>
      </c>
      <c r="F86">
        <f>IF(soki[[#This Row],[data]]=B85,F85, F85+1)</f>
        <v>41</v>
      </c>
      <c r="G86">
        <f>IF(AND(WEEKDAY(soki[[#This Row],[data]],2)&lt;&gt;6, WEEKDAY(soki[[#This Row],[data]],2)&lt;&gt;7), 1,0)</f>
        <v>1</v>
      </c>
      <c r="H86">
        <f>IF(soki[[#This Row],[Nr dnia]]&lt;&gt;F85, IF(soki[[#This Row],[Czy roboczy]]=1, I85+12000+$O$2, I85+5000), I85)</f>
        <v>46431</v>
      </c>
      <c r="I86">
        <f>soki[[#This Row],[Stan magazynu przed wysyłką]]-soki[[#This Row],[wielkosc_zamowienia]]+J86</f>
        <v>40611</v>
      </c>
      <c r="J86">
        <f>IF(soki[[#This Row],[wielkosc_zamowienia]]&gt;soki[[#This Row],[Stan magazynu przed wysyłką]], soki[[#This Row],[wielkosc_zamowienia]],0)</f>
        <v>0</v>
      </c>
    </row>
    <row r="87" spans="1:10" x14ac:dyDescent="0.25">
      <c r="A87">
        <v>86</v>
      </c>
      <c r="B87" s="1">
        <v>44239</v>
      </c>
      <c r="C87" s="2" t="s">
        <v>7</v>
      </c>
      <c r="D87">
        <v>4850</v>
      </c>
      <c r="E87">
        <f>IF(soki[[#This Row],[magazyn]]="Ogrodzieniec", 1,0)</f>
        <v>0</v>
      </c>
      <c r="F87">
        <f>IF(soki[[#This Row],[data]]=B86,F86, F86+1)</f>
        <v>42</v>
      </c>
      <c r="G87">
        <f>IF(AND(WEEKDAY(soki[[#This Row],[data]],2)&lt;&gt;6, WEEKDAY(soki[[#This Row],[data]],2)&lt;&gt;7), 1,0)</f>
        <v>1</v>
      </c>
      <c r="H87">
        <f>IF(soki[[#This Row],[Nr dnia]]&lt;&gt;F86, IF(soki[[#This Row],[Czy roboczy]]=1, I86+12000+$O$2, I86+5000), I86)</f>
        <v>53790</v>
      </c>
      <c r="I87">
        <f>soki[[#This Row],[Stan magazynu przed wysyłką]]-soki[[#This Row],[wielkosc_zamowienia]]+J87</f>
        <v>48940</v>
      </c>
      <c r="J87">
        <f>IF(soki[[#This Row],[wielkosc_zamowienia]]&gt;soki[[#This Row],[Stan magazynu przed wysyłką]], soki[[#This Row],[wielkosc_zamowienia]],0)</f>
        <v>0</v>
      </c>
    </row>
    <row r="88" spans="1:10" x14ac:dyDescent="0.25">
      <c r="A88">
        <v>87</v>
      </c>
      <c r="B88" s="1">
        <v>44239</v>
      </c>
      <c r="C88" s="2" t="s">
        <v>5</v>
      </c>
      <c r="D88">
        <v>4910</v>
      </c>
      <c r="E88">
        <f>IF(soki[[#This Row],[magazyn]]="Ogrodzieniec", 1,0)</f>
        <v>0</v>
      </c>
      <c r="F88">
        <f>IF(soki[[#This Row],[data]]=B87,F87, F87+1)</f>
        <v>42</v>
      </c>
      <c r="G88">
        <f>IF(AND(WEEKDAY(soki[[#This Row],[data]],2)&lt;&gt;6, WEEKDAY(soki[[#This Row],[data]],2)&lt;&gt;7), 1,0)</f>
        <v>1</v>
      </c>
      <c r="H88">
        <f>IF(soki[[#This Row],[Nr dnia]]&lt;&gt;F87, IF(soki[[#This Row],[Czy roboczy]]=1, I87+12000+$O$2, I87+5000), I87)</f>
        <v>48940</v>
      </c>
      <c r="I88">
        <f>soki[[#This Row],[Stan magazynu przed wysyłką]]-soki[[#This Row],[wielkosc_zamowienia]]+J88</f>
        <v>44030</v>
      </c>
      <c r="J88">
        <f>IF(soki[[#This Row],[wielkosc_zamowienia]]&gt;soki[[#This Row],[Stan magazynu przed wysyłką]], soki[[#This Row],[wielkosc_zamowienia]],0)</f>
        <v>0</v>
      </c>
    </row>
    <row r="89" spans="1:10" x14ac:dyDescent="0.25">
      <c r="A89">
        <v>88</v>
      </c>
      <c r="B89" s="1">
        <v>44240</v>
      </c>
      <c r="C89" s="2" t="s">
        <v>5</v>
      </c>
      <c r="D89">
        <v>5690</v>
      </c>
      <c r="E89">
        <f>IF(soki[[#This Row],[magazyn]]="Ogrodzieniec", 1,0)</f>
        <v>0</v>
      </c>
      <c r="F89">
        <f>IF(soki[[#This Row],[data]]=B88,F88, F88+1)</f>
        <v>43</v>
      </c>
      <c r="G89">
        <f>IF(AND(WEEKDAY(soki[[#This Row],[data]],2)&lt;&gt;6, WEEKDAY(soki[[#This Row],[data]],2)&lt;&gt;7), 1,0)</f>
        <v>0</v>
      </c>
      <c r="H89">
        <f>IF(soki[[#This Row],[Nr dnia]]&lt;&gt;F88, IF(soki[[#This Row],[Czy roboczy]]=1, I88+12000+$O$2, I88+5000), I88)</f>
        <v>49030</v>
      </c>
      <c r="I89">
        <f>soki[[#This Row],[Stan magazynu przed wysyłką]]-soki[[#This Row],[wielkosc_zamowienia]]+J89</f>
        <v>43340</v>
      </c>
      <c r="J89">
        <f>IF(soki[[#This Row],[wielkosc_zamowienia]]&gt;soki[[#This Row],[Stan magazynu przed wysyłką]], soki[[#This Row],[wielkosc_zamowienia]],0)</f>
        <v>0</v>
      </c>
    </row>
    <row r="90" spans="1:10" x14ac:dyDescent="0.25">
      <c r="A90">
        <v>89</v>
      </c>
      <c r="B90" s="1">
        <v>44240</v>
      </c>
      <c r="C90" s="2" t="s">
        <v>4</v>
      </c>
      <c r="D90">
        <v>1870</v>
      </c>
      <c r="E90">
        <f>IF(soki[[#This Row],[magazyn]]="Ogrodzieniec", 1,0)</f>
        <v>1</v>
      </c>
      <c r="F90">
        <f>IF(soki[[#This Row],[data]]=B89,F89, F89+1)</f>
        <v>43</v>
      </c>
      <c r="G90">
        <f>IF(AND(WEEKDAY(soki[[#This Row],[data]],2)&lt;&gt;6, WEEKDAY(soki[[#This Row],[data]],2)&lt;&gt;7), 1,0)</f>
        <v>0</v>
      </c>
      <c r="H90">
        <f>IF(soki[[#This Row],[Nr dnia]]&lt;&gt;F89, IF(soki[[#This Row],[Czy roboczy]]=1, I89+12000+$O$2, I89+5000), I89)</f>
        <v>43340</v>
      </c>
      <c r="I90">
        <f>soki[[#This Row],[Stan magazynu przed wysyłką]]-soki[[#This Row],[wielkosc_zamowienia]]+J90</f>
        <v>41470</v>
      </c>
      <c r="J90">
        <f>IF(soki[[#This Row],[wielkosc_zamowienia]]&gt;soki[[#This Row],[Stan magazynu przed wysyłką]], soki[[#This Row],[wielkosc_zamowienia]],0)</f>
        <v>0</v>
      </c>
    </row>
    <row r="91" spans="1:10" x14ac:dyDescent="0.25">
      <c r="A91">
        <v>90</v>
      </c>
      <c r="B91" s="1">
        <v>44241</v>
      </c>
      <c r="C91" s="2" t="s">
        <v>5</v>
      </c>
      <c r="D91">
        <v>1800</v>
      </c>
      <c r="E91">
        <f>IF(soki[[#This Row],[magazyn]]="Ogrodzieniec", 1,0)</f>
        <v>0</v>
      </c>
      <c r="F91">
        <f>IF(soki[[#This Row],[data]]=B90,F90, F90+1)</f>
        <v>44</v>
      </c>
      <c r="G91">
        <f>IF(AND(WEEKDAY(soki[[#This Row],[data]],2)&lt;&gt;6, WEEKDAY(soki[[#This Row],[data]],2)&lt;&gt;7), 1,0)</f>
        <v>0</v>
      </c>
      <c r="H91">
        <f>IF(soki[[#This Row],[Nr dnia]]&lt;&gt;F90, IF(soki[[#This Row],[Czy roboczy]]=1, I90+12000+$O$2, I90+5000), I90)</f>
        <v>46470</v>
      </c>
      <c r="I91">
        <f>soki[[#This Row],[Stan magazynu przed wysyłką]]-soki[[#This Row],[wielkosc_zamowienia]]+J91</f>
        <v>44670</v>
      </c>
      <c r="J91">
        <f>IF(soki[[#This Row],[wielkosc_zamowienia]]&gt;soki[[#This Row],[Stan magazynu przed wysyłką]], soki[[#This Row],[wielkosc_zamowienia]],0)</f>
        <v>0</v>
      </c>
    </row>
    <row r="92" spans="1:10" x14ac:dyDescent="0.25">
      <c r="A92">
        <v>91</v>
      </c>
      <c r="B92" s="1">
        <v>44241</v>
      </c>
      <c r="C92" s="2" t="s">
        <v>6</v>
      </c>
      <c r="D92">
        <v>4150</v>
      </c>
      <c r="E92">
        <f>IF(soki[[#This Row],[magazyn]]="Ogrodzieniec", 1,0)</f>
        <v>0</v>
      </c>
      <c r="F92">
        <f>IF(soki[[#This Row],[data]]=B91,F91, F91+1)</f>
        <v>44</v>
      </c>
      <c r="G92">
        <f>IF(AND(WEEKDAY(soki[[#This Row],[data]],2)&lt;&gt;6, WEEKDAY(soki[[#This Row],[data]],2)&lt;&gt;7), 1,0)</f>
        <v>0</v>
      </c>
      <c r="H92">
        <f>IF(soki[[#This Row],[Nr dnia]]&lt;&gt;F91, IF(soki[[#This Row],[Czy roboczy]]=1, I91+12000+$O$2, I91+5000), I91)</f>
        <v>44670</v>
      </c>
      <c r="I92">
        <f>soki[[#This Row],[Stan magazynu przed wysyłką]]-soki[[#This Row],[wielkosc_zamowienia]]+J92</f>
        <v>40520</v>
      </c>
      <c r="J92">
        <f>IF(soki[[#This Row],[wielkosc_zamowienia]]&gt;soki[[#This Row],[Stan magazynu przed wysyłką]], soki[[#This Row],[wielkosc_zamowienia]],0)</f>
        <v>0</v>
      </c>
    </row>
    <row r="93" spans="1:10" x14ac:dyDescent="0.25">
      <c r="A93">
        <v>92</v>
      </c>
      <c r="B93" s="1">
        <v>44242</v>
      </c>
      <c r="C93" s="2" t="s">
        <v>4</v>
      </c>
      <c r="D93">
        <v>3780</v>
      </c>
      <c r="E93">
        <f>IF(soki[[#This Row],[magazyn]]="Ogrodzieniec", 1,0)</f>
        <v>1</v>
      </c>
      <c r="F93">
        <f>IF(soki[[#This Row],[data]]=B92,F92, F92+1)</f>
        <v>45</v>
      </c>
      <c r="G93">
        <f>IF(AND(WEEKDAY(soki[[#This Row],[data]],2)&lt;&gt;6, WEEKDAY(soki[[#This Row],[data]],2)&lt;&gt;7), 1,0)</f>
        <v>1</v>
      </c>
      <c r="H93">
        <f>IF(soki[[#This Row],[Nr dnia]]&lt;&gt;F92, IF(soki[[#This Row],[Czy roboczy]]=1, I92+12000+$O$2, I92+5000), I92)</f>
        <v>53699</v>
      </c>
      <c r="I93">
        <f>soki[[#This Row],[Stan magazynu przed wysyłką]]-soki[[#This Row],[wielkosc_zamowienia]]+J93</f>
        <v>49919</v>
      </c>
      <c r="J93">
        <f>IF(soki[[#This Row],[wielkosc_zamowienia]]&gt;soki[[#This Row],[Stan magazynu przed wysyłką]], soki[[#This Row],[wielkosc_zamowienia]],0)</f>
        <v>0</v>
      </c>
    </row>
    <row r="94" spans="1:10" x14ac:dyDescent="0.25">
      <c r="A94">
        <v>93</v>
      </c>
      <c r="B94" s="1">
        <v>44243</v>
      </c>
      <c r="C94" s="2" t="s">
        <v>7</v>
      </c>
      <c r="D94">
        <v>3330</v>
      </c>
      <c r="E94">
        <f>IF(soki[[#This Row],[magazyn]]="Ogrodzieniec", 1,0)</f>
        <v>0</v>
      </c>
      <c r="F94">
        <f>IF(soki[[#This Row],[data]]=B93,F93, F93+1)</f>
        <v>46</v>
      </c>
      <c r="G94">
        <f>IF(AND(WEEKDAY(soki[[#This Row],[data]],2)&lt;&gt;6, WEEKDAY(soki[[#This Row],[data]],2)&lt;&gt;7), 1,0)</f>
        <v>1</v>
      </c>
      <c r="H94">
        <f>IF(soki[[#This Row],[Nr dnia]]&lt;&gt;F93, IF(soki[[#This Row],[Czy roboczy]]=1, I93+12000+$O$2, I93+5000), I93)</f>
        <v>63098</v>
      </c>
      <c r="I94">
        <f>soki[[#This Row],[Stan magazynu przed wysyłką]]-soki[[#This Row],[wielkosc_zamowienia]]+J94</f>
        <v>59768</v>
      </c>
      <c r="J94">
        <f>IF(soki[[#This Row],[wielkosc_zamowienia]]&gt;soki[[#This Row],[Stan magazynu przed wysyłką]], soki[[#This Row],[wielkosc_zamowienia]],0)</f>
        <v>0</v>
      </c>
    </row>
    <row r="95" spans="1:10" x14ac:dyDescent="0.25">
      <c r="A95">
        <v>94</v>
      </c>
      <c r="B95" s="1">
        <v>44243</v>
      </c>
      <c r="C95" s="2" t="s">
        <v>4</v>
      </c>
      <c r="D95">
        <v>1570</v>
      </c>
      <c r="E95">
        <f>IF(soki[[#This Row],[magazyn]]="Ogrodzieniec", 1,0)</f>
        <v>1</v>
      </c>
      <c r="F95">
        <f>IF(soki[[#This Row],[data]]=B94,F94, F94+1)</f>
        <v>46</v>
      </c>
      <c r="G95">
        <f>IF(AND(WEEKDAY(soki[[#This Row],[data]],2)&lt;&gt;6, WEEKDAY(soki[[#This Row],[data]],2)&lt;&gt;7), 1,0)</f>
        <v>1</v>
      </c>
      <c r="H95">
        <f>IF(soki[[#This Row],[Nr dnia]]&lt;&gt;F94, IF(soki[[#This Row],[Czy roboczy]]=1, I94+12000+$O$2, I94+5000), I94)</f>
        <v>59768</v>
      </c>
      <c r="I95">
        <f>soki[[#This Row],[Stan magazynu przed wysyłką]]-soki[[#This Row],[wielkosc_zamowienia]]+J95</f>
        <v>58198</v>
      </c>
      <c r="J95">
        <f>IF(soki[[#This Row],[wielkosc_zamowienia]]&gt;soki[[#This Row],[Stan magazynu przed wysyłką]], soki[[#This Row],[wielkosc_zamowienia]],0)</f>
        <v>0</v>
      </c>
    </row>
    <row r="96" spans="1:10" x14ac:dyDescent="0.25">
      <c r="A96">
        <v>95</v>
      </c>
      <c r="B96" s="1">
        <v>44243</v>
      </c>
      <c r="C96" s="2" t="s">
        <v>6</v>
      </c>
      <c r="D96">
        <v>1590</v>
      </c>
      <c r="E96">
        <f>IF(soki[[#This Row],[magazyn]]="Ogrodzieniec", 1,0)</f>
        <v>0</v>
      </c>
      <c r="F96">
        <f>IF(soki[[#This Row],[data]]=B95,F95, F95+1)</f>
        <v>46</v>
      </c>
      <c r="G96">
        <f>IF(AND(WEEKDAY(soki[[#This Row],[data]],2)&lt;&gt;6, WEEKDAY(soki[[#This Row],[data]],2)&lt;&gt;7), 1,0)</f>
        <v>1</v>
      </c>
      <c r="H96">
        <f>IF(soki[[#This Row],[Nr dnia]]&lt;&gt;F95, IF(soki[[#This Row],[Czy roboczy]]=1, I95+12000+$O$2, I95+5000), I95)</f>
        <v>58198</v>
      </c>
      <c r="I96">
        <f>soki[[#This Row],[Stan magazynu przed wysyłką]]-soki[[#This Row],[wielkosc_zamowienia]]+J96</f>
        <v>56608</v>
      </c>
      <c r="J96">
        <f>IF(soki[[#This Row],[wielkosc_zamowienia]]&gt;soki[[#This Row],[Stan magazynu przed wysyłką]], soki[[#This Row],[wielkosc_zamowienia]],0)</f>
        <v>0</v>
      </c>
    </row>
    <row r="97" spans="1:10" x14ac:dyDescent="0.25">
      <c r="A97">
        <v>96</v>
      </c>
      <c r="B97" s="1">
        <v>44244</v>
      </c>
      <c r="C97" s="2" t="s">
        <v>5</v>
      </c>
      <c r="D97">
        <v>7240</v>
      </c>
      <c r="E97">
        <f>IF(soki[[#This Row],[magazyn]]="Ogrodzieniec", 1,0)</f>
        <v>0</v>
      </c>
      <c r="F97">
        <f>IF(soki[[#This Row],[data]]=B96,F96, F96+1)</f>
        <v>47</v>
      </c>
      <c r="G97">
        <f>IF(AND(WEEKDAY(soki[[#This Row],[data]],2)&lt;&gt;6, WEEKDAY(soki[[#This Row],[data]],2)&lt;&gt;7), 1,0)</f>
        <v>1</v>
      </c>
      <c r="H97">
        <f>IF(soki[[#This Row],[Nr dnia]]&lt;&gt;F96, IF(soki[[#This Row],[Czy roboczy]]=1, I96+12000+$O$2, I96+5000), I96)</f>
        <v>69787</v>
      </c>
      <c r="I97">
        <f>soki[[#This Row],[Stan magazynu przed wysyłką]]-soki[[#This Row],[wielkosc_zamowienia]]+J97</f>
        <v>62547</v>
      </c>
      <c r="J97">
        <f>IF(soki[[#This Row],[wielkosc_zamowienia]]&gt;soki[[#This Row],[Stan magazynu przed wysyłką]], soki[[#This Row],[wielkosc_zamowienia]],0)</f>
        <v>0</v>
      </c>
    </row>
    <row r="98" spans="1:10" x14ac:dyDescent="0.25">
      <c r="A98">
        <v>97</v>
      </c>
      <c r="B98" s="1">
        <v>44244</v>
      </c>
      <c r="C98" s="2" t="s">
        <v>4</v>
      </c>
      <c r="D98">
        <v>9690</v>
      </c>
      <c r="E98">
        <f>IF(soki[[#This Row],[magazyn]]="Ogrodzieniec", 1,0)</f>
        <v>1</v>
      </c>
      <c r="F98">
        <f>IF(soki[[#This Row],[data]]=B97,F97, F97+1)</f>
        <v>47</v>
      </c>
      <c r="G98">
        <f>IF(AND(WEEKDAY(soki[[#This Row],[data]],2)&lt;&gt;6, WEEKDAY(soki[[#This Row],[data]],2)&lt;&gt;7), 1,0)</f>
        <v>1</v>
      </c>
      <c r="H98">
        <f>IF(soki[[#This Row],[Nr dnia]]&lt;&gt;F97, IF(soki[[#This Row],[Czy roboczy]]=1, I97+12000+$O$2, I97+5000), I97)</f>
        <v>62547</v>
      </c>
      <c r="I98">
        <f>soki[[#This Row],[Stan magazynu przed wysyłką]]-soki[[#This Row],[wielkosc_zamowienia]]+J98</f>
        <v>52857</v>
      </c>
      <c r="J98">
        <f>IF(soki[[#This Row],[wielkosc_zamowienia]]&gt;soki[[#This Row],[Stan magazynu przed wysyłką]], soki[[#This Row],[wielkosc_zamowienia]],0)</f>
        <v>0</v>
      </c>
    </row>
    <row r="99" spans="1:10" x14ac:dyDescent="0.25">
      <c r="A99">
        <v>98</v>
      </c>
      <c r="B99" s="1">
        <v>44244</v>
      </c>
      <c r="C99" s="2" t="s">
        <v>7</v>
      </c>
      <c r="D99">
        <v>5600</v>
      </c>
      <c r="E99">
        <f>IF(soki[[#This Row],[magazyn]]="Ogrodzieniec", 1,0)</f>
        <v>0</v>
      </c>
      <c r="F99">
        <f>IF(soki[[#This Row],[data]]=B98,F98, F98+1)</f>
        <v>47</v>
      </c>
      <c r="G99">
        <f>IF(AND(WEEKDAY(soki[[#This Row],[data]],2)&lt;&gt;6, WEEKDAY(soki[[#This Row],[data]],2)&lt;&gt;7), 1,0)</f>
        <v>1</v>
      </c>
      <c r="H99">
        <f>IF(soki[[#This Row],[Nr dnia]]&lt;&gt;F98, IF(soki[[#This Row],[Czy roboczy]]=1, I98+12000+$O$2, I98+5000), I98)</f>
        <v>52857</v>
      </c>
      <c r="I99">
        <f>soki[[#This Row],[Stan magazynu przed wysyłką]]-soki[[#This Row],[wielkosc_zamowienia]]+J99</f>
        <v>47257</v>
      </c>
      <c r="J99">
        <f>IF(soki[[#This Row],[wielkosc_zamowienia]]&gt;soki[[#This Row],[Stan magazynu przed wysyłką]], soki[[#This Row],[wielkosc_zamowienia]],0)</f>
        <v>0</v>
      </c>
    </row>
    <row r="100" spans="1:10" x14ac:dyDescent="0.25">
      <c r="A100">
        <v>99</v>
      </c>
      <c r="B100" s="1">
        <v>44245</v>
      </c>
      <c r="C100" s="2" t="s">
        <v>5</v>
      </c>
      <c r="D100">
        <v>1740</v>
      </c>
      <c r="E100">
        <f>IF(soki[[#This Row],[magazyn]]="Ogrodzieniec", 1,0)</f>
        <v>0</v>
      </c>
      <c r="F100">
        <f>IF(soki[[#This Row],[data]]=B99,F99, F99+1)</f>
        <v>48</v>
      </c>
      <c r="G100">
        <f>IF(AND(WEEKDAY(soki[[#This Row],[data]],2)&lt;&gt;6, WEEKDAY(soki[[#This Row],[data]],2)&lt;&gt;7), 1,0)</f>
        <v>1</v>
      </c>
      <c r="H100">
        <f>IF(soki[[#This Row],[Nr dnia]]&lt;&gt;F99, IF(soki[[#This Row],[Czy roboczy]]=1, I99+12000+$O$2, I99+5000), I99)</f>
        <v>60436</v>
      </c>
      <c r="I100">
        <f>soki[[#This Row],[Stan magazynu przed wysyłką]]-soki[[#This Row],[wielkosc_zamowienia]]+J100</f>
        <v>58696</v>
      </c>
      <c r="J100">
        <f>IF(soki[[#This Row],[wielkosc_zamowienia]]&gt;soki[[#This Row],[Stan magazynu przed wysyłką]], soki[[#This Row],[wielkosc_zamowienia]],0)</f>
        <v>0</v>
      </c>
    </row>
    <row r="101" spans="1:10" x14ac:dyDescent="0.25">
      <c r="A101">
        <v>100</v>
      </c>
      <c r="B101" s="1">
        <v>44246</v>
      </c>
      <c r="C101" s="2" t="s">
        <v>5</v>
      </c>
      <c r="D101">
        <v>5430</v>
      </c>
      <c r="E101">
        <f>IF(soki[[#This Row],[magazyn]]="Ogrodzieniec", 1,0)</f>
        <v>0</v>
      </c>
      <c r="F101">
        <f>IF(soki[[#This Row],[data]]=B100,F100, F100+1)</f>
        <v>49</v>
      </c>
      <c r="G101">
        <f>IF(AND(WEEKDAY(soki[[#This Row],[data]],2)&lt;&gt;6, WEEKDAY(soki[[#This Row],[data]],2)&lt;&gt;7), 1,0)</f>
        <v>1</v>
      </c>
      <c r="H101">
        <f>IF(soki[[#This Row],[Nr dnia]]&lt;&gt;F100, IF(soki[[#This Row],[Czy roboczy]]=1, I100+12000+$O$2, I100+5000), I100)</f>
        <v>71875</v>
      </c>
      <c r="I101">
        <f>soki[[#This Row],[Stan magazynu przed wysyłką]]-soki[[#This Row],[wielkosc_zamowienia]]+J101</f>
        <v>66445</v>
      </c>
      <c r="J101">
        <f>IF(soki[[#This Row],[wielkosc_zamowienia]]&gt;soki[[#This Row],[Stan magazynu przed wysyłką]], soki[[#This Row],[wielkosc_zamowienia]],0)</f>
        <v>0</v>
      </c>
    </row>
    <row r="102" spans="1:10" x14ac:dyDescent="0.25">
      <c r="A102">
        <v>101</v>
      </c>
      <c r="B102" s="1">
        <v>44247</v>
      </c>
      <c r="C102" s="2" t="s">
        <v>7</v>
      </c>
      <c r="D102">
        <v>8190</v>
      </c>
      <c r="E102">
        <f>IF(soki[[#This Row],[magazyn]]="Ogrodzieniec", 1,0)</f>
        <v>0</v>
      </c>
      <c r="F102">
        <f>IF(soki[[#This Row],[data]]=B101,F101, F101+1)</f>
        <v>50</v>
      </c>
      <c r="G102">
        <f>IF(AND(WEEKDAY(soki[[#This Row],[data]],2)&lt;&gt;6, WEEKDAY(soki[[#This Row],[data]],2)&lt;&gt;7), 1,0)</f>
        <v>0</v>
      </c>
      <c r="H102">
        <f>IF(soki[[#This Row],[Nr dnia]]&lt;&gt;F101, IF(soki[[#This Row],[Czy roboczy]]=1, I101+12000+$O$2, I101+5000), I101)</f>
        <v>71445</v>
      </c>
      <c r="I102">
        <f>soki[[#This Row],[Stan magazynu przed wysyłką]]-soki[[#This Row],[wielkosc_zamowienia]]+J102</f>
        <v>63255</v>
      </c>
      <c r="J102">
        <f>IF(soki[[#This Row],[wielkosc_zamowienia]]&gt;soki[[#This Row],[Stan magazynu przed wysyłką]], soki[[#This Row],[wielkosc_zamowienia]],0)</f>
        <v>0</v>
      </c>
    </row>
    <row r="103" spans="1:10" x14ac:dyDescent="0.25">
      <c r="A103">
        <v>102</v>
      </c>
      <c r="B103" s="1">
        <v>44247</v>
      </c>
      <c r="C103" s="2" t="s">
        <v>5</v>
      </c>
      <c r="D103">
        <v>1470</v>
      </c>
      <c r="E103">
        <f>IF(soki[[#This Row],[magazyn]]="Ogrodzieniec", 1,0)</f>
        <v>0</v>
      </c>
      <c r="F103">
        <f>IF(soki[[#This Row],[data]]=B102,F102, F102+1)</f>
        <v>50</v>
      </c>
      <c r="G103">
        <f>IF(AND(WEEKDAY(soki[[#This Row],[data]],2)&lt;&gt;6, WEEKDAY(soki[[#This Row],[data]],2)&lt;&gt;7), 1,0)</f>
        <v>0</v>
      </c>
      <c r="H103">
        <f>IF(soki[[#This Row],[Nr dnia]]&lt;&gt;F102, IF(soki[[#This Row],[Czy roboczy]]=1, I102+12000+$O$2, I102+5000), I102)</f>
        <v>63255</v>
      </c>
      <c r="I103">
        <f>soki[[#This Row],[Stan magazynu przed wysyłką]]-soki[[#This Row],[wielkosc_zamowienia]]+J103</f>
        <v>61785</v>
      </c>
      <c r="J103">
        <f>IF(soki[[#This Row],[wielkosc_zamowienia]]&gt;soki[[#This Row],[Stan magazynu przed wysyłką]], soki[[#This Row],[wielkosc_zamowienia]],0)</f>
        <v>0</v>
      </c>
    </row>
    <row r="104" spans="1:10" x14ac:dyDescent="0.25">
      <c r="A104">
        <v>103</v>
      </c>
      <c r="B104" s="1">
        <v>44248</v>
      </c>
      <c r="C104" s="2" t="s">
        <v>6</v>
      </c>
      <c r="D104">
        <v>1620</v>
      </c>
      <c r="E104">
        <f>IF(soki[[#This Row],[magazyn]]="Ogrodzieniec", 1,0)</f>
        <v>0</v>
      </c>
      <c r="F104">
        <f>IF(soki[[#This Row],[data]]=B103,F103, F103+1)</f>
        <v>51</v>
      </c>
      <c r="G104">
        <f>IF(AND(WEEKDAY(soki[[#This Row],[data]],2)&lt;&gt;6, WEEKDAY(soki[[#This Row],[data]],2)&lt;&gt;7), 1,0)</f>
        <v>0</v>
      </c>
      <c r="H104">
        <f>IF(soki[[#This Row],[Nr dnia]]&lt;&gt;F103, IF(soki[[#This Row],[Czy roboczy]]=1, I103+12000+$O$2, I103+5000), I103)</f>
        <v>66785</v>
      </c>
      <c r="I104">
        <f>soki[[#This Row],[Stan magazynu przed wysyłką]]-soki[[#This Row],[wielkosc_zamowienia]]+J104</f>
        <v>65165</v>
      </c>
      <c r="J104">
        <f>IF(soki[[#This Row],[wielkosc_zamowienia]]&gt;soki[[#This Row],[Stan magazynu przed wysyłką]], soki[[#This Row],[wielkosc_zamowienia]],0)</f>
        <v>0</v>
      </c>
    </row>
    <row r="105" spans="1:10" x14ac:dyDescent="0.25">
      <c r="A105">
        <v>104</v>
      </c>
      <c r="B105" s="1">
        <v>44248</v>
      </c>
      <c r="C105" s="2" t="s">
        <v>4</v>
      </c>
      <c r="D105">
        <v>6700</v>
      </c>
      <c r="E105">
        <f>IF(soki[[#This Row],[magazyn]]="Ogrodzieniec", 1,0)</f>
        <v>1</v>
      </c>
      <c r="F105">
        <f>IF(soki[[#This Row],[data]]=B104,F104, F104+1)</f>
        <v>51</v>
      </c>
      <c r="G105">
        <f>IF(AND(WEEKDAY(soki[[#This Row],[data]],2)&lt;&gt;6, WEEKDAY(soki[[#This Row],[data]],2)&lt;&gt;7), 1,0)</f>
        <v>0</v>
      </c>
      <c r="H105">
        <f>IF(soki[[#This Row],[Nr dnia]]&lt;&gt;F104, IF(soki[[#This Row],[Czy roboczy]]=1, I104+12000+$O$2, I104+5000), I104)</f>
        <v>65165</v>
      </c>
      <c r="I105">
        <f>soki[[#This Row],[Stan magazynu przed wysyłką]]-soki[[#This Row],[wielkosc_zamowienia]]+J105</f>
        <v>58465</v>
      </c>
      <c r="J105">
        <f>IF(soki[[#This Row],[wielkosc_zamowienia]]&gt;soki[[#This Row],[Stan magazynu przed wysyłką]], soki[[#This Row],[wielkosc_zamowienia]],0)</f>
        <v>0</v>
      </c>
    </row>
    <row r="106" spans="1:10" x14ac:dyDescent="0.25">
      <c r="A106">
        <v>105</v>
      </c>
      <c r="B106" s="1">
        <v>44249</v>
      </c>
      <c r="C106" s="2" t="s">
        <v>4</v>
      </c>
      <c r="D106">
        <v>5570</v>
      </c>
      <c r="E106">
        <f>IF(soki[[#This Row],[magazyn]]="Ogrodzieniec", 1,0)</f>
        <v>1</v>
      </c>
      <c r="F106">
        <f>IF(soki[[#This Row],[data]]=B105,F105, F105+1)</f>
        <v>52</v>
      </c>
      <c r="G106">
        <f>IF(AND(WEEKDAY(soki[[#This Row],[data]],2)&lt;&gt;6, WEEKDAY(soki[[#This Row],[data]],2)&lt;&gt;7), 1,0)</f>
        <v>1</v>
      </c>
      <c r="H106">
        <f>IF(soki[[#This Row],[Nr dnia]]&lt;&gt;F105, IF(soki[[#This Row],[Czy roboczy]]=1, I105+12000+$O$2, I105+5000), I105)</f>
        <v>71644</v>
      </c>
      <c r="I106">
        <f>soki[[#This Row],[Stan magazynu przed wysyłką]]-soki[[#This Row],[wielkosc_zamowienia]]+J106</f>
        <v>66074</v>
      </c>
      <c r="J106">
        <f>IF(soki[[#This Row],[wielkosc_zamowienia]]&gt;soki[[#This Row],[Stan magazynu przed wysyłką]], soki[[#This Row],[wielkosc_zamowienia]],0)</f>
        <v>0</v>
      </c>
    </row>
    <row r="107" spans="1:10" x14ac:dyDescent="0.25">
      <c r="A107">
        <v>106</v>
      </c>
      <c r="B107" s="1">
        <v>44249</v>
      </c>
      <c r="C107" s="2" t="s">
        <v>7</v>
      </c>
      <c r="D107">
        <v>4070</v>
      </c>
      <c r="E107">
        <f>IF(soki[[#This Row],[magazyn]]="Ogrodzieniec", 1,0)</f>
        <v>0</v>
      </c>
      <c r="F107">
        <f>IF(soki[[#This Row],[data]]=B106,F106, F106+1)</f>
        <v>52</v>
      </c>
      <c r="G107">
        <f>IF(AND(WEEKDAY(soki[[#This Row],[data]],2)&lt;&gt;6, WEEKDAY(soki[[#This Row],[data]],2)&lt;&gt;7), 1,0)</f>
        <v>1</v>
      </c>
      <c r="H107">
        <f>IF(soki[[#This Row],[Nr dnia]]&lt;&gt;F106, IF(soki[[#This Row],[Czy roboczy]]=1, I106+12000+$O$2, I106+5000), I106)</f>
        <v>66074</v>
      </c>
      <c r="I107">
        <f>soki[[#This Row],[Stan magazynu przed wysyłką]]-soki[[#This Row],[wielkosc_zamowienia]]+J107</f>
        <v>62004</v>
      </c>
      <c r="J107">
        <f>IF(soki[[#This Row],[wielkosc_zamowienia]]&gt;soki[[#This Row],[Stan magazynu przed wysyłką]], soki[[#This Row],[wielkosc_zamowienia]],0)</f>
        <v>0</v>
      </c>
    </row>
    <row r="108" spans="1:10" x14ac:dyDescent="0.25">
      <c r="A108">
        <v>107</v>
      </c>
      <c r="B108" s="1">
        <v>44249</v>
      </c>
      <c r="C108" s="2" t="s">
        <v>6</v>
      </c>
      <c r="D108">
        <v>6500</v>
      </c>
      <c r="E108">
        <f>IF(soki[[#This Row],[magazyn]]="Ogrodzieniec", 1,0)</f>
        <v>0</v>
      </c>
      <c r="F108">
        <f>IF(soki[[#This Row],[data]]=B107,F107, F107+1)</f>
        <v>52</v>
      </c>
      <c r="G108">
        <f>IF(AND(WEEKDAY(soki[[#This Row],[data]],2)&lt;&gt;6, WEEKDAY(soki[[#This Row],[data]],2)&lt;&gt;7), 1,0)</f>
        <v>1</v>
      </c>
      <c r="H108">
        <f>IF(soki[[#This Row],[Nr dnia]]&lt;&gt;F107, IF(soki[[#This Row],[Czy roboczy]]=1, I107+12000+$O$2, I107+5000), I107)</f>
        <v>62004</v>
      </c>
      <c r="I108">
        <f>soki[[#This Row],[Stan magazynu przed wysyłką]]-soki[[#This Row],[wielkosc_zamowienia]]+J108</f>
        <v>55504</v>
      </c>
      <c r="J108">
        <f>IF(soki[[#This Row],[wielkosc_zamowienia]]&gt;soki[[#This Row],[Stan magazynu przed wysyłką]], soki[[#This Row],[wielkosc_zamowienia]],0)</f>
        <v>0</v>
      </c>
    </row>
    <row r="109" spans="1:10" x14ac:dyDescent="0.25">
      <c r="A109">
        <v>108</v>
      </c>
      <c r="B109" s="1">
        <v>44250</v>
      </c>
      <c r="C109" s="2" t="s">
        <v>6</v>
      </c>
      <c r="D109">
        <v>6050</v>
      </c>
      <c r="E109">
        <f>IF(soki[[#This Row],[magazyn]]="Ogrodzieniec", 1,0)</f>
        <v>0</v>
      </c>
      <c r="F109">
        <f>IF(soki[[#This Row],[data]]=B108,F108, F108+1)</f>
        <v>53</v>
      </c>
      <c r="G109">
        <f>IF(AND(WEEKDAY(soki[[#This Row],[data]],2)&lt;&gt;6, WEEKDAY(soki[[#This Row],[data]],2)&lt;&gt;7), 1,0)</f>
        <v>1</v>
      </c>
      <c r="H109">
        <f>IF(soki[[#This Row],[Nr dnia]]&lt;&gt;F108, IF(soki[[#This Row],[Czy roboczy]]=1, I108+12000+$O$2, I108+5000), I108)</f>
        <v>68683</v>
      </c>
      <c r="I109">
        <f>soki[[#This Row],[Stan magazynu przed wysyłką]]-soki[[#This Row],[wielkosc_zamowienia]]+J109</f>
        <v>62633</v>
      </c>
      <c r="J109">
        <f>IF(soki[[#This Row],[wielkosc_zamowienia]]&gt;soki[[#This Row],[Stan magazynu przed wysyłką]], soki[[#This Row],[wielkosc_zamowienia]],0)</f>
        <v>0</v>
      </c>
    </row>
    <row r="110" spans="1:10" x14ac:dyDescent="0.25">
      <c r="A110">
        <v>109</v>
      </c>
      <c r="B110" s="1">
        <v>44250</v>
      </c>
      <c r="C110" s="2" t="s">
        <v>5</v>
      </c>
      <c r="D110">
        <v>6880</v>
      </c>
      <c r="E110">
        <f>IF(soki[[#This Row],[magazyn]]="Ogrodzieniec", 1,0)</f>
        <v>0</v>
      </c>
      <c r="F110">
        <f>IF(soki[[#This Row],[data]]=B109,F109, F109+1)</f>
        <v>53</v>
      </c>
      <c r="G110">
        <f>IF(AND(WEEKDAY(soki[[#This Row],[data]],2)&lt;&gt;6, WEEKDAY(soki[[#This Row],[data]],2)&lt;&gt;7), 1,0)</f>
        <v>1</v>
      </c>
      <c r="H110">
        <f>IF(soki[[#This Row],[Nr dnia]]&lt;&gt;F109, IF(soki[[#This Row],[Czy roboczy]]=1, I109+12000+$O$2, I109+5000), I109)</f>
        <v>62633</v>
      </c>
      <c r="I110">
        <f>soki[[#This Row],[Stan magazynu przed wysyłką]]-soki[[#This Row],[wielkosc_zamowienia]]+J110</f>
        <v>55753</v>
      </c>
      <c r="J110">
        <f>IF(soki[[#This Row],[wielkosc_zamowienia]]&gt;soki[[#This Row],[Stan magazynu przed wysyłką]], soki[[#This Row],[wielkosc_zamowienia]],0)</f>
        <v>0</v>
      </c>
    </row>
    <row r="111" spans="1:10" x14ac:dyDescent="0.25">
      <c r="A111">
        <v>110</v>
      </c>
      <c r="B111" s="1">
        <v>44251</v>
      </c>
      <c r="C111" s="2" t="s">
        <v>5</v>
      </c>
      <c r="D111">
        <v>3790</v>
      </c>
      <c r="E111">
        <f>IF(soki[[#This Row],[magazyn]]="Ogrodzieniec", 1,0)</f>
        <v>0</v>
      </c>
      <c r="F111">
        <f>IF(soki[[#This Row],[data]]=B110,F110, F110+1)</f>
        <v>54</v>
      </c>
      <c r="G111">
        <f>IF(AND(WEEKDAY(soki[[#This Row],[data]],2)&lt;&gt;6, WEEKDAY(soki[[#This Row],[data]],2)&lt;&gt;7), 1,0)</f>
        <v>1</v>
      </c>
      <c r="H111">
        <f>IF(soki[[#This Row],[Nr dnia]]&lt;&gt;F110, IF(soki[[#This Row],[Czy roboczy]]=1, I110+12000+$O$2, I110+5000), I110)</f>
        <v>68932</v>
      </c>
      <c r="I111">
        <f>soki[[#This Row],[Stan magazynu przed wysyłką]]-soki[[#This Row],[wielkosc_zamowienia]]+J111</f>
        <v>65142</v>
      </c>
      <c r="J111">
        <f>IF(soki[[#This Row],[wielkosc_zamowienia]]&gt;soki[[#This Row],[Stan magazynu przed wysyłką]], soki[[#This Row],[wielkosc_zamowienia]],0)</f>
        <v>0</v>
      </c>
    </row>
    <row r="112" spans="1:10" x14ac:dyDescent="0.25">
      <c r="A112">
        <v>111</v>
      </c>
      <c r="B112" s="1">
        <v>44252</v>
      </c>
      <c r="C112" s="2" t="s">
        <v>5</v>
      </c>
      <c r="D112">
        <v>4560</v>
      </c>
      <c r="E112">
        <f>IF(soki[[#This Row],[magazyn]]="Ogrodzieniec", 1,0)</f>
        <v>0</v>
      </c>
      <c r="F112">
        <f>IF(soki[[#This Row],[data]]=B111,F111, F111+1)</f>
        <v>55</v>
      </c>
      <c r="G112">
        <f>IF(AND(WEEKDAY(soki[[#This Row],[data]],2)&lt;&gt;6, WEEKDAY(soki[[#This Row],[data]],2)&lt;&gt;7), 1,0)</f>
        <v>1</v>
      </c>
      <c r="H112">
        <f>IF(soki[[#This Row],[Nr dnia]]&lt;&gt;F111, IF(soki[[#This Row],[Czy roboczy]]=1, I111+12000+$O$2, I111+5000), I111)</f>
        <v>78321</v>
      </c>
      <c r="I112">
        <f>soki[[#This Row],[Stan magazynu przed wysyłką]]-soki[[#This Row],[wielkosc_zamowienia]]+J112</f>
        <v>73761</v>
      </c>
      <c r="J112">
        <f>IF(soki[[#This Row],[wielkosc_zamowienia]]&gt;soki[[#This Row],[Stan magazynu przed wysyłką]], soki[[#This Row],[wielkosc_zamowienia]],0)</f>
        <v>0</v>
      </c>
    </row>
    <row r="113" spans="1:10" x14ac:dyDescent="0.25">
      <c r="A113">
        <v>112</v>
      </c>
      <c r="B113" s="1">
        <v>44252</v>
      </c>
      <c r="C113" s="2" t="s">
        <v>6</v>
      </c>
      <c r="D113">
        <v>3910</v>
      </c>
      <c r="E113">
        <f>IF(soki[[#This Row],[magazyn]]="Ogrodzieniec", 1,0)</f>
        <v>0</v>
      </c>
      <c r="F113">
        <f>IF(soki[[#This Row],[data]]=B112,F112, F112+1)</f>
        <v>55</v>
      </c>
      <c r="G113">
        <f>IF(AND(WEEKDAY(soki[[#This Row],[data]],2)&lt;&gt;6, WEEKDAY(soki[[#This Row],[data]],2)&lt;&gt;7), 1,0)</f>
        <v>1</v>
      </c>
      <c r="H113">
        <f>IF(soki[[#This Row],[Nr dnia]]&lt;&gt;F112, IF(soki[[#This Row],[Czy roboczy]]=1, I112+12000+$O$2, I112+5000), I112)</f>
        <v>73761</v>
      </c>
      <c r="I113">
        <f>soki[[#This Row],[Stan magazynu przed wysyłką]]-soki[[#This Row],[wielkosc_zamowienia]]+J113</f>
        <v>69851</v>
      </c>
      <c r="J113">
        <f>IF(soki[[#This Row],[wielkosc_zamowienia]]&gt;soki[[#This Row],[Stan magazynu przed wysyłką]], soki[[#This Row],[wielkosc_zamowienia]],0)</f>
        <v>0</v>
      </c>
    </row>
    <row r="114" spans="1:10" x14ac:dyDescent="0.25">
      <c r="A114">
        <v>113</v>
      </c>
      <c r="B114" s="1">
        <v>44252</v>
      </c>
      <c r="C114" s="2" t="s">
        <v>4</v>
      </c>
      <c r="D114">
        <v>5060</v>
      </c>
      <c r="E114">
        <f>IF(soki[[#This Row],[magazyn]]="Ogrodzieniec", 1,0)</f>
        <v>1</v>
      </c>
      <c r="F114">
        <f>IF(soki[[#This Row],[data]]=B113,F113, F113+1)</f>
        <v>55</v>
      </c>
      <c r="G114">
        <f>IF(AND(WEEKDAY(soki[[#This Row],[data]],2)&lt;&gt;6, WEEKDAY(soki[[#This Row],[data]],2)&lt;&gt;7), 1,0)</f>
        <v>1</v>
      </c>
      <c r="H114">
        <f>IF(soki[[#This Row],[Nr dnia]]&lt;&gt;F113, IF(soki[[#This Row],[Czy roboczy]]=1, I113+12000+$O$2, I113+5000), I113)</f>
        <v>69851</v>
      </c>
      <c r="I114">
        <f>soki[[#This Row],[Stan magazynu przed wysyłką]]-soki[[#This Row],[wielkosc_zamowienia]]+J114</f>
        <v>64791</v>
      </c>
      <c r="J114">
        <f>IF(soki[[#This Row],[wielkosc_zamowienia]]&gt;soki[[#This Row],[Stan magazynu przed wysyłką]], soki[[#This Row],[wielkosc_zamowienia]],0)</f>
        <v>0</v>
      </c>
    </row>
    <row r="115" spans="1:10" x14ac:dyDescent="0.25">
      <c r="A115">
        <v>114</v>
      </c>
      <c r="B115" s="1">
        <v>44253</v>
      </c>
      <c r="C115" s="2" t="s">
        <v>7</v>
      </c>
      <c r="D115">
        <v>9440</v>
      </c>
      <c r="E115">
        <f>IF(soki[[#This Row],[magazyn]]="Ogrodzieniec", 1,0)</f>
        <v>0</v>
      </c>
      <c r="F115">
        <f>IF(soki[[#This Row],[data]]=B114,F114, F114+1)</f>
        <v>56</v>
      </c>
      <c r="G115">
        <f>IF(AND(WEEKDAY(soki[[#This Row],[data]],2)&lt;&gt;6, WEEKDAY(soki[[#This Row],[data]],2)&lt;&gt;7), 1,0)</f>
        <v>1</v>
      </c>
      <c r="H115">
        <f>IF(soki[[#This Row],[Nr dnia]]&lt;&gt;F114, IF(soki[[#This Row],[Czy roboczy]]=1, I114+12000+$O$2, I114+5000), I114)</f>
        <v>77970</v>
      </c>
      <c r="I115">
        <f>soki[[#This Row],[Stan magazynu przed wysyłką]]-soki[[#This Row],[wielkosc_zamowienia]]+J115</f>
        <v>68530</v>
      </c>
      <c r="J115">
        <f>IF(soki[[#This Row],[wielkosc_zamowienia]]&gt;soki[[#This Row],[Stan magazynu przed wysyłką]], soki[[#This Row],[wielkosc_zamowienia]],0)</f>
        <v>0</v>
      </c>
    </row>
    <row r="116" spans="1:10" x14ac:dyDescent="0.25">
      <c r="A116">
        <v>115</v>
      </c>
      <c r="B116" s="1">
        <v>44253</v>
      </c>
      <c r="C116" s="2" t="s">
        <v>4</v>
      </c>
      <c r="D116">
        <v>5100</v>
      </c>
      <c r="E116">
        <f>IF(soki[[#This Row],[magazyn]]="Ogrodzieniec", 1,0)</f>
        <v>1</v>
      </c>
      <c r="F116">
        <f>IF(soki[[#This Row],[data]]=B115,F115, F115+1)</f>
        <v>56</v>
      </c>
      <c r="G116">
        <f>IF(AND(WEEKDAY(soki[[#This Row],[data]],2)&lt;&gt;6, WEEKDAY(soki[[#This Row],[data]],2)&lt;&gt;7), 1,0)</f>
        <v>1</v>
      </c>
      <c r="H116">
        <f>IF(soki[[#This Row],[Nr dnia]]&lt;&gt;F115, IF(soki[[#This Row],[Czy roboczy]]=1, I115+12000+$O$2, I115+5000), I115)</f>
        <v>68530</v>
      </c>
      <c r="I116">
        <f>soki[[#This Row],[Stan magazynu przed wysyłką]]-soki[[#This Row],[wielkosc_zamowienia]]+J116</f>
        <v>63430</v>
      </c>
      <c r="J116">
        <f>IF(soki[[#This Row],[wielkosc_zamowienia]]&gt;soki[[#This Row],[Stan magazynu przed wysyłką]], soki[[#This Row],[wielkosc_zamowienia]],0)</f>
        <v>0</v>
      </c>
    </row>
    <row r="117" spans="1:10" x14ac:dyDescent="0.25">
      <c r="A117">
        <v>116</v>
      </c>
      <c r="B117" s="1">
        <v>44254</v>
      </c>
      <c r="C117" s="2" t="s">
        <v>5</v>
      </c>
      <c r="D117">
        <v>4360</v>
      </c>
      <c r="E117">
        <f>IF(soki[[#This Row],[magazyn]]="Ogrodzieniec", 1,0)</f>
        <v>0</v>
      </c>
      <c r="F117">
        <f>IF(soki[[#This Row],[data]]=B116,F116, F116+1)</f>
        <v>57</v>
      </c>
      <c r="G117">
        <f>IF(AND(WEEKDAY(soki[[#This Row],[data]],2)&lt;&gt;6, WEEKDAY(soki[[#This Row],[data]],2)&lt;&gt;7), 1,0)</f>
        <v>0</v>
      </c>
      <c r="H117">
        <f>IF(soki[[#This Row],[Nr dnia]]&lt;&gt;F116, IF(soki[[#This Row],[Czy roboczy]]=1, I116+12000+$O$2, I116+5000), I116)</f>
        <v>68430</v>
      </c>
      <c r="I117">
        <f>soki[[#This Row],[Stan magazynu przed wysyłką]]-soki[[#This Row],[wielkosc_zamowienia]]+J117</f>
        <v>64070</v>
      </c>
      <c r="J117">
        <f>IF(soki[[#This Row],[wielkosc_zamowienia]]&gt;soki[[#This Row],[Stan magazynu przed wysyłką]], soki[[#This Row],[wielkosc_zamowienia]],0)</f>
        <v>0</v>
      </c>
    </row>
    <row r="118" spans="1:10" x14ac:dyDescent="0.25">
      <c r="A118">
        <v>117</v>
      </c>
      <c r="B118" s="1">
        <v>44254</v>
      </c>
      <c r="C118" s="2" t="s">
        <v>6</v>
      </c>
      <c r="D118">
        <v>6220</v>
      </c>
      <c r="E118">
        <f>IF(soki[[#This Row],[magazyn]]="Ogrodzieniec", 1,0)</f>
        <v>0</v>
      </c>
      <c r="F118">
        <f>IF(soki[[#This Row],[data]]=B117,F117, F117+1)</f>
        <v>57</v>
      </c>
      <c r="G118">
        <f>IF(AND(WEEKDAY(soki[[#This Row],[data]],2)&lt;&gt;6, WEEKDAY(soki[[#This Row],[data]],2)&lt;&gt;7), 1,0)</f>
        <v>0</v>
      </c>
      <c r="H118">
        <f>IF(soki[[#This Row],[Nr dnia]]&lt;&gt;F117, IF(soki[[#This Row],[Czy roboczy]]=1, I117+12000+$O$2, I117+5000), I117)</f>
        <v>64070</v>
      </c>
      <c r="I118">
        <f>soki[[#This Row],[Stan magazynu przed wysyłką]]-soki[[#This Row],[wielkosc_zamowienia]]+J118</f>
        <v>57850</v>
      </c>
      <c r="J118">
        <f>IF(soki[[#This Row],[wielkosc_zamowienia]]&gt;soki[[#This Row],[Stan magazynu przed wysyłką]], soki[[#This Row],[wielkosc_zamowienia]],0)</f>
        <v>0</v>
      </c>
    </row>
    <row r="119" spans="1:10" x14ac:dyDescent="0.25">
      <c r="A119">
        <v>118</v>
      </c>
      <c r="B119" s="1">
        <v>44255</v>
      </c>
      <c r="C119" s="2" t="s">
        <v>4</v>
      </c>
      <c r="D119">
        <v>4290</v>
      </c>
      <c r="E119">
        <f>IF(soki[[#This Row],[magazyn]]="Ogrodzieniec", 1,0)</f>
        <v>1</v>
      </c>
      <c r="F119">
        <f>IF(soki[[#This Row],[data]]=B118,F118, F118+1)</f>
        <v>58</v>
      </c>
      <c r="G119">
        <f>IF(AND(WEEKDAY(soki[[#This Row],[data]],2)&lt;&gt;6, WEEKDAY(soki[[#This Row],[data]],2)&lt;&gt;7), 1,0)</f>
        <v>0</v>
      </c>
      <c r="H119">
        <f>IF(soki[[#This Row],[Nr dnia]]&lt;&gt;F118, IF(soki[[#This Row],[Czy roboczy]]=1, I118+12000+$O$2, I118+5000), I118)</f>
        <v>62850</v>
      </c>
      <c r="I119">
        <f>soki[[#This Row],[Stan magazynu przed wysyłką]]-soki[[#This Row],[wielkosc_zamowienia]]+J119</f>
        <v>58560</v>
      </c>
      <c r="J119">
        <f>IF(soki[[#This Row],[wielkosc_zamowienia]]&gt;soki[[#This Row],[Stan magazynu przed wysyłką]], soki[[#This Row],[wielkosc_zamowienia]],0)</f>
        <v>0</v>
      </c>
    </row>
    <row r="120" spans="1:10" x14ac:dyDescent="0.25">
      <c r="A120">
        <v>119</v>
      </c>
      <c r="B120" s="1">
        <v>44255</v>
      </c>
      <c r="C120" s="2" t="s">
        <v>6</v>
      </c>
      <c r="D120">
        <v>1260</v>
      </c>
      <c r="E120">
        <f>IF(soki[[#This Row],[magazyn]]="Ogrodzieniec", 1,0)</f>
        <v>0</v>
      </c>
      <c r="F120">
        <f>IF(soki[[#This Row],[data]]=B119,F119, F119+1)</f>
        <v>58</v>
      </c>
      <c r="G120">
        <f>IF(AND(WEEKDAY(soki[[#This Row],[data]],2)&lt;&gt;6, WEEKDAY(soki[[#This Row],[data]],2)&lt;&gt;7), 1,0)</f>
        <v>0</v>
      </c>
      <c r="H120">
        <f>IF(soki[[#This Row],[Nr dnia]]&lt;&gt;F119, IF(soki[[#This Row],[Czy roboczy]]=1, I119+12000+$O$2, I119+5000), I119)</f>
        <v>58560</v>
      </c>
      <c r="I120">
        <f>soki[[#This Row],[Stan magazynu przed wysyłką]]-soki[[#This Row],[wielkosc_zamowienia]]+J120</f>
        <v>57300</v>
      </c>
      <c r="J120">
        <f>IF(soki[[#This Row],[wielkosc_zamowienia]]&gt;soki[[#This Row],[Stan magazynu przed wysyłką]], soki[[#This Row],[wielkosc_zamowienia]],0)</f>
        <v>0</v>
      </c>
    </row>
    <row r="121" spans="1:10" x14ac:dyDescent="0.25">
      <c r="A121">
        <v>120</v>
      </c>
      <c r="B121" s="1">
        <v>44256</v>
      </c>
      <c r="C121" s="2" t="s">
        <v>5</v>
      </c>
      <c r="D121">
        <v>9520</v>
      </c>
      <c r="E121">
        <f>IF(soki[[#This Row],[magazyn]]="Ogrodzieniec", 1,0)</f>
        <v>0</v>
      </c>
      <c r="F121">
        <f>IF(soki[[#This Row],[data]]=B120,F120, F120+1)</f>
        <v>59</v>
      </c>
      <c r="G121">
        <f>IF(AND(WEEKDAY(soki[[#This Row],[data]],2)&lt;&gt;6, WEEKDAY(soki[[#This Row],[data]],2)&lt;&gt;7), 1,0)</f>
        <v>1</v>
      </c>
      <c r="H121">
        <f>IF(soki[[#This Row],[Nr dnia]]&lt;&gt;F120, IF(soki[[#This Row],[Czy roboczy]]=1, I120+12000+$O$2, I120+5000), I120)</f>
        <v>70479</v>
      </c>
      <c r="I121">
        <f>soki[[#This Row],[Stan magazynu przed wysyłką]]-soki[[#This Row],[wielkosc_zamowienia]]+J121</f>
        <v>60959</v>
      </c>
      <c r="J121">
        <f>IF(soki[[#This Row],[wielkosc_zamowienia]]&gt;soki[[#This Row],[Stan magazynu przed wysyłką]], soki[[#This Row],[wielkosc_zamowienia]],0)</f>
        <v>0</v>
      </c>
    </row>
    <row r="122" spans="1:10" x14ac:dyDescent="0.25">
      <c r="A122">
        <v>121</v>
      </c>
      <c r="B122" s="1">
        <v>44256</v>
      </c>
      <c r="C122" s="2" t="s">
        <v>4</v>
      </c>
      <c r="D122">
        <v>8650</v>
      </c>
      <c r="E122">
        <f>IF(soki[[#This Row],[magazyn]]="Ogrodzieniec", 1,0)</f>
        <v>1</v>
      </c>
      <c r="F122">
        <f>IF(soki[[#This Row],[data]]=B121,F121, F121+1)</f>
        <v>59</v>
      </c>
      <c r="G122">
        <f>IF(AND(WEEKDAY(soki[[#This Row],[data]],2)&lt;&gt;6, WEEKDAY(soki[[#This Row],[data]],2)&lt;&gt;7), 1,0)</f>
        <v>1</v>
      </c>
      <c r="H122">
        <f>IF(soki[[#This Row],[Nr dnia]]&lt;&gt;F121, IF(soki[[#This Row],[Czy roboczy]]=1, I121+12000+$O$2, I121+5000), I121)</f>
        <v>60959</v>
      </c>
      <c r="I122">
        <f>soki[[#This Row],[Stan magazynu przed wysyłką]]-soki[[#This Row],[wielkosc_zamowienia]]+J122</f>
        <v>52309</v>
      </c>
      <c r="J122">
        <f>IF(soki[[#This Row],[wielkosc_zamowienia]]&gt;soki[[#This Row],[Stan magazynu przed wysyłką]], soki[[#This Row],[wielkosc_zamowienia]],0)</f>
        <v>0</v>
      </c>
    </row>
    <row r="123" spans="1:10" x14ac:dyDescent="0.25">
      <c r="A123">
        <v>122</v>
      </c>
      <c r="B123" s="1">
        <v>44257</v>
      </c>
      <c r="C123" s="2" t="s">
        <v>6</v>
      </c>
      <c r="D123">
        <v>9080</v>
      </c>
      <c r="E123">
        <f>IF(soki[[#This Row],[magazyn]]="Ogrodzieniec", 1,0)</f>
        <v>0</v>
      </c>
      <c r="F123">
        <f>IF(soki[[#This Row],[data]]=B122,F122, F122+1)</f>
        <v>60</v>
      </c>
      <c r="G123">
        <f>IF(AND(WEEKDAY(soki[[#This Row],[data]],2)&lt;&gt;6, WEEKDAY(soki[[#This Row],[data]],2)&lt;&gt;7), 1,0)</f>
        <v>1</v>
      </c>
      <c r="H123">
        <f>IF(soki[[#This Row],[Nr dnia]]&lt;&gt;F122, IF(soki[[#This Row],[Czy roboczy]]=1, I122+12000+$O$2, I122+5000), I122)</f>
        <v>65488</v>
      </c>
      <c r="I123">
        <f>soki[[#This Row],[Stan magazynu przed wysyłką]]-soki[[#This Row],[wielkosc_zamowienia]]+J123</f>
        <v>56408</v>
      </c>
      <c r="J123">
        <f>IF(soki[[#This Row],[wielkosc_zamowienia]]&gt;soki[[#This Row],[Stan magazynu przed wysyłką]], soki[[#This Row],[wielkosc_zamowienia]],0)</f>
        <v>0</v>
      </c>
    </row>
    <row r="124" spans="1:10" x14ac:dyDescent="0.25">
      <c r="A124">
        <v>123</v>
      </c>
      <c r="B124" s="1">
        <v>44257</v>
      </c>
      <c r="C124" s="2" t="s">
        <v>5</v>
      </c>
      <c r="D124">
        <v>1510</v>
      </c>
      <c r="E124">
        <f>IF(soki[[#This Row],[magazyn]]="Ogrodzieniec", 1,0)</f>
        <v>0</v>
      </c>
      <c r="F124">
        <f>IF(soki[[#This Row],[data]]=B123,F123, F123+1)</f>
        <v>60</v>
      </c>
      <c r="G124">
        <f>IF(AND(WEEKDAY(soki[[#This Row],[data]],2)&lt;&gt;6, WEEKDAY(soki[[#This Row],[data]],2)&lt;&gt;7), 1,0)</f>
        <v>1</v>
      </c>
      <c r="H124">
        <f>IF(soki[[#This Row],[Nr dnia]]&lt;&gt;F123, IF(soki[[#This Row],[Czy roboczy]]=1, I123+12000+$O$2, I123+5000), I123)</f>
        <v>56408</v>
      </c>
      <c r="I124">
        <f>soki[[#This Row],[Stan magazynu przed wysyłką]]-soki[[#This Row],[wielkosc_zamowienia]]+J124</f>
        <v>54898</v>
      </c>
      <c r="J124">
        <f>IF(soki[[#This Row],[wielkosc_zamowienia]]&gt;soki[[#This Row],[Stan magazynu przed wysyłką]], soki[[#This Row],[wielkosc_zamowienia]],0)</f>
        <v>0</v>
      </c>
    </row>
    <row r="125" spans="1:10" x14ac:dyDescent="0.25">
      <c r="A125">
        <v>124</v>
      </c>
      <c r="B125" s="1">
        <v>44258</v>
      </c>
      <c r="C125" s="2" t="s">
        <v>4</v>
      </c>
      <c r="D125">
        <v>6850</v>
      </c>
      <c r="E125">
        <f>IF(soki[[#This Row],[magazyn]]="Ogrodzieniec", 1,0)</f>
        <v>1</v>
      </c>
      <c r="F125">
        <f>IF(soki[[#This Row],[data]]=B124,F124, F124+1)</f>
        <v>61</v>
      </c>
      <c r="G125">
        <f>IF(AND(WEEKDAY(soki[[#This Row],[data]],2)&lt;&gt;6, WEEKDAY(soki[[#This Row],[data]],2)&lt;&gt;7), 1,0)</f>
        <v>1</v>
      </c>
      <c r="H125">
        <f>IF(soki[[#This Row],[Nr dnia]]&lt;&gt;F124, IF(soki[[#This Row],[Czy roboczy]]=1, I124+12000+$O$2, I124+5000), I124)</f>
        <v>68077</v>
      </c>
      <c r="I125">
        <f>soki[[#This Row],[Stan magazynu przed wysyłką]]-soki[[#This Row],[wielkosc_zamowienia]]+J125</f>
        <v>61227</v>
      </c>
      <c r="J125">
        <f>IF(soki[[#This Row],[wielkosc_zamowienia]]&gt;soki[[#This Row],[Stan magazynu przed wysyłką]], soki[[#This Row],[wielkosc_zamowienia]],0)</f>
        <v>0</v>
      </c>
    </row>
    <row r="126" spans="1:10" x14ac:dyDescent="0.25">
      <c r="A126">
        <v>125</v>
      </c>
      <c r="B126" s="1">
        <v>44259</v>
      </c>
      <c r="C126" s="2" t="s">
        <v>4</v>
      </c>
      <c r="D126">
        <v>6210</v>
      </c>
      <c r="E126">
        <f>IF(soki[[#This Row],[magazyn]]="Ogrodzieniec", 1,0)</f>
        <v>1</v>
      </c>
      <c r="F126">
        <f>IF(soki[[#This Row],[data]]=B125,F125, F125+1)</f>
        <v>62</v>
      </c>
      <c r="G126">
        <f>IF(AND(WEEKDAY(soki[[#This Row],[data]],2)&lt;&gt;6, WEEKDAY(soki[[#This Row],[data]],2)&lt;&gt;7), 1,0)</f>
        <v>1</v>
      </c>
      <c r="H126">
        <f>IF(soki[[#This Row],[Nr dnia]]&lt;&gt;F125, IF(soki[[#This Row],[Czy roboczy]]=1, I125+12000+$O$2, I125+5000), I125)</f>
        <v>74406</v>
      </c>
      <c r="I126">
        <f>soki[[#This Row],[Stan magazynu przed wysyłką]]-soki[[#This Row],[wielkosc_zamowienia]]+J126</f>
        <v>68196</v>
      </c>
      <c r="J126">
        <f>IF(soki[[#This Row],[wielkosc_zamowienia]]&gt;soki[[#This Row],[Stan magazynu przed wysyłką]], soki[[#This Row],[wielkosc_zamowienia]],0)</f>
        <v>0</v>
      </c>
    </row>
    <row r="127" spans="1:10" x14ac:dyDescent="0.25">
      <c r="A127">
        <v>126</v>
      </c>
      <c r="B127" s="1">
        <v>44260</v>
      </c>
      <c r="C127" s="2" t="s">
        <v>4</v>
      </c>
      <c r="D127">
        <v>3340</v>
      </c>
      <c r="E127">
        <f>IF(soki[[#This Row],[magazyn]]="Ogrodzieniec", 1,0)</f>
        <v>1</v>
      </c>
      <c r="F127">
        <f>IF(soki[[#This Row],[data]]=B126,F126, F126+1)</f>
        <v>63</v>
      </c>
      <c r="G127">
        <f>IF(AND(WEEKDAY(soki[[#This Row],[data]],2)&lt;&gt;6, WEEKDAY(soki[[#This Row],[data]],2)&lt;&gt;7), 1,0)</f>
        <v>1</v>
      </c>
      <c r="H127">
        <f>IF(soki[[#This Row],[Nr dnia]]&lt;&gt;F126, IF(soki[[#This Row],[Czy roboczy]]=1, I126+12000+$O$2, I126+5000), I126)</f>
        <v>81375</v>
      </c>
      <c r="I127">
        <f>soki[[#This Row],[Stan magazynu przed wysyłką]]-soki[[#This Row],[wielkosc_zamowienia]]+J127</f>
        <v>78035</v>
      </c>
      <c r="J127">
        <f>IF(soki[[#This Row],[wielkosc_zamowienia]]&gt;soki[[#This Row],[Stan magazynu przed wysyłką]], soki[[#This Row],[wielkosc_zamowienia]],0)</f>
        <v>0</v>
      </c>
    </row>
    <row r="128" spans="1:10" x14ac:dyDescent="0.25">
      <c r="A128">
        <v>127</v>
      </c>
      <c r="B128" s="1">
        <v>44260</v>
      </c>
      <c r="C128" s="2" t="s">
        <v>5</v>
      </c>
      <c r="D128">
        <v>3450</v>
      </c>
      <c r="E128">
        <f>IF(soki[[#This Row],[magazyn]]="Ogrodzieniec", 1,0)</f>
        <v>0</v>
      </c>
      <c r="F128">
        <f>IF(soki[[#This Row],[data]]=B127,F127, F127+1)</f>
        <v>63</v>
      </c>
      <c r="G128">
        <f>IF(AND(WEEKDAY(soki[[#This Row],[data]],2)&lt;&gt;6, WEEKDAY(soki[[#This Row],[data]],2)&lt;&gt;7), 1,0)</f>
        <v>1</v>
      </c>
      <c r="H128">
        <f>IF(soki[[#This Row],[Nr dnia]]&lt;&gt;F127, IF(soki[[#This Row],[Czy roboczy]]=1, I127+12000+$O$2, I127+5000), I127)</f>
        <v>78035</v>
      </c>
      <c r="I128">
        <f>soki[[#This Row],[Stan magazynu przed wysyłką]]-soki[[#This Row],[wielkosc_zamowienia]]+J128</f>
        <v>74585</v>
      </c>
      <c r="J128">
        <f>IF(soki[[#This Row],[wielkosc_zamowienia]]&gt;soki[[#This Row],[Stan magazynu przed wysyłką]], soki[[#This Row],[wielkosc_zamowienia]],0)</f>
        <v>0</v>
      </c>
    </row>
    <row r="129" spans="1:10" x14ac:dyDescent="0.25">
      <c r="A129">
        <v>128</v>
      </c>
      <c r="B129" s="1">
        <v>44261</v>
      </c>
      <c r="C129" s="2" t="s">
        <v>7</v>
      </c>
      <c r="D129">
        <v>3270</v>
      </c>
      <c r="E129">
        <f>IF(soki[[#This Row],[magazyn]]="Ogrodzieniec", 1,0)</f>
        <v>0</v>
      </c>
      <c r="F129">
        <f>IF(soki[[#This Row],[data]]=B128,F128, F128+1)</f>
        <v>64</v>
      </c>
      <c r="G129">
        <f>IF(AND(WEEKDAY(soki[[#This Row],[data]],2)&lt;&gt;6, WEEKDAY(soki[[#This Row],[data]],2)&lt;&gt;7), 1,0)</f>
        <v>0</v>
      </c>
      <c r="H129">
        <f>IF(soki[[#This Row],[Nr dnia]]&lt;&gt;F128, IF(soki[[#This Row],[Czy roboczy]]=1, I128+12000+$O$2, I128+5000), I128)</f>
        <v>79585</v>
      </c>
      <c r="I129">
        <f>soki[[#This Row],[Stan magazynu przed wysyłką]]-soki[[#This Row],[wielkosc_zamowienia]]+J129</f>
        <v>76315</v>
      </c>
      <c r="J129">
        <f>IF(soki[[#This Row],[wielkosc_zamowienia]]&gt;soki[[#This Row],[Stan magazynu przed wysyłką]], soki[[#This Row],[wielkosc_zamowienia]],0)</f>
        <v>0</v>
      </c>
    </row>
    <row r="130" spans="1:10" x14ac:dyDescent="0.25">
      <c r="A130">
        <v>129</v>
      </c>
      <c r="B130" s="1">
        <v>44261</v>
      </c>
      <c r="C130" s="2" t="s">
        <v>6</v>
      </c>
      <c r="D130">
        <v>3580</v>
      </c>
      <c r="E130">
        <f>IF(soki[[#This Row],[magazyn]]="Ogrodzieniec", 1,0)</f>
        <v>0</v>
      </c>
      <c r="F130">
        <f>IF(soki[[#This Row],[data]]=B129,F129, F129+1)</f>
        <v>64</v>
      </c>
      <c r="G130">
        <f>IF(AND(WEEKDAY(soki[[#This Row],[data]],2)&lt;&gt;6, WEEKDAY(soki[[#This Row],[data]],2)&lt;&gt;7), 1,0)</f>
        <v>0</v>
      </c>
      <c r="H130">
        <f>IF(soki[[#This Row],[Nr dnia]]&lt;&gt;F129, IF(soki[[#This Row],[Czy roboczy]]=1, I129+12000+$O$2, I129+5000), I129)</f>
        <v>76315</v>
      </c>
      <c r="I130">
        <f>soki[[#This Row],[Stan magazynu przed wysyłką]]-soki[[#This Row],[wielkosc_zamowienia]]+J130</f>
        <v>72735</v>
      </c>
      <c r="J130">
        <f>IF(soki[[#This Row],[wielkosc_zamowienia]]&gt;soki[[#This Row],[Stan magazynu przed wysyłką]], soki[[#This Row],[wielkosc_zamowienia]],0)</f>
        <v>0</v>
      </c>
    </row>
    <row r="131" spans="1:10" x14ac:dyDescent="0.25">
      <c r="A131">
        <v>130</v>
      </c>
      <c r="B131" s="1">
        <v>44261</v>
      </c>
      <c r="C131" s="2" t="s">
        <v>5</v>
      </c>
      <c r="D131">
        <v>9560</v>
      </c>
      <c r="E131">
        <f>IF(soki[[#This Row],[magazyn]]="Ogrodzieniec", 1,0)</f>
        <v>0</v>
      </c>
      <c r="F131">
        <f>IF(soki[[#This Row],[data]]=B130,F130, F130+1)</f>
        <v>64</v>
      </c>
      <c r="G131">
        <f>IF(AND(WEEKDAY(soki[[#This Row],[data]],2)&lt;&gt;6, WEEKDAY(soki[[#This Row],[data]],2)&lt;&gt;7), 1,0)</f>
        <v>0</v>
      </c>
      <c r="H131">
        <f>IF(soki[[#This Row],[Nr dnia]]&lt;&gt;F130, IF(soki[[#This Row],[Czy roboczy]]=1, I130+12000+$O$2, I130+5000), I130)</f>
        <v>72735</v>
      </c>
      <c r="I131">
        <f>soki[[#This Row],[Stan magazynu przed wysyłką]]-soki[[#This Row],[wielkosc_zamowienia]]+J131</f>
        <v>63175</v>
      </c>
      <c r="J131">
        <f>IF(soki[[#This Row],[wielkosc_zamowienia]]&gt;soki[[#This Row],[Stan magazynu przed wysyłką]], soki[[#This Row],[wielkosc_zamowienia]],0)</f>
        <v>0</v>
      </c>
    </row>
    <row r="132" spans="1:10" x14ac:dyDescent="0.25">
      <c r="A132">
        <v>131</v>
      </c>
      <c r="B132" s="1">
        <v>44262</v>
      </c>
      <c r="C132" s="2" t="s">
        <v>4</v>
      </c>
      <c r="D132">
        <v>5310</v>
      </c>
      <c r="E132">
        <f>IF(soki[[#This Row],[magazyn]]="Ogrodzieniec", 1,0)</f>
        <v>1</v>
      </c>
      <c r="F132">
        <f>IF(soki[[#This Row],[data]]=B131,F131, F131+1)</f>
        <v>65</v>
      </c>
      <c r="G132">
        <f>IF(AND(WEEKDAY(soki[[#This Row],[data]],2)&lt;&gt;6, WEEKDAY(soki[[#This Row],[data]],2)&lt;&gt;7), 1,0)</f>
        <v>0</v>
      </c>
      <c r="H132">
        <f>IF(soki[[#This Row],[Nr dnia]]&lt;&gt;F131, IF(soki[[#This Row],[Czy roboczy]]=1, I131+12000+$O$2, I131+5000), I131)</f>
        <v>68175</v>
      </c>
      <c r="I132">
        <f>soki[[#This Row],[Stan magazynu przed wysyłką]]-soki[[#This Row],[wielkosc_zamowienia]]+J132</f>
        <v>62865</v>
      </c>
      <c r="J132">
        <f>IF(soki[[#This Row],[wielkosc_zamowienia]]&gt;soki[[#This Row],[Stan magazynu przed wysyłką]], soki[[#This Row],[wielkosc_zamowienia]],0)</f>
        <v>0</v>
      </c>
    </row>
    <row r="133" spans="1:10" x14ac:dyDescent="0.25">
      <c r="A133">
        <v>132</v>
      </c>
      <c r="B133" s="1">
        <v>44263</v>
      </c>
      <c r="C133" s="2" t="s">
        <v>4</v>
      </c>
      <c r="D133">
        <v>9130</v>
      </c>
      <c r="E133">
        <f>IF(soki[[#This Row],[magazyn]]="Ogrodzieniec", 1,0)</f>
        <v>1</v>
      </c>
      <c r="F133">
        <f>IF(soki[[#This Row],[data]]=B132,F132, F132+1)</f>
        <v>66</v>
      </c>
      <c r="G133">
        <f>IF(AND(WEEKDAY(soki[[#This Row],[data]],2)&lt;&gt;6, WEEKDAY(soki[[#This Row],[data]],2)&lt;&gt;7), 1,0)</f>
        <v>1</v>
      </c>
      <c r="H133">
        <f>IF(soki[[#This Row],[Nr dnia]]&lt;&gt;F132, IF(soki[[#This Row],[Czy roboczy]]=1, I132+12000+$O$2, I132+5000), I132)</f>
        <v>76044</v>
      </c>
      <c r="I133">
        <f>soki[[#This Row],[Stan magazynu przed wysyłką]]-soki[[#This Row],[wielkosc_zamowienia]]+J133</f>
        <v>66914</v>
      </c>
      <c r="J133">
        <f>IF(soki[[#This Row],[wielkosc_zamowienia]]&gt;soki[[#This Row],[Stan magazynu przed wysyłką]], soki[[#This Row],[wielkosc_zamowienia]],0)</f>
        <v>0</v>
      </c>
    </row>
    <row r="134" spans="1:10" x14ac:dyDescent="0.25">
      <c r="A134">
        <v>133</v>
      </c>
      <c r="B134" s="1">
        <v>44263</v>
      </c>
      <c r="C134" s="2" t="s">
        <v>5</v>
      </c>
      <c r="D134">
        <v>8710</v>
      </c>
      <c r="E134">
        <f>IF(soki[[#This Row],[magazyn]]="Ogrodzieniec", 1,0)</f>
        <v>0</v>
      </c>
      <c r="F134">
        <f>IF(soki[[#This Row],[data]]=B133,F133, F133+1)</f>
        <v>66</v>
      </c>
      <c r="G134">
        <f>IF(AND(WEEKDAY(soki[[#This Row],[data]],2)&lt;&gt;6, WEEKDAY(soki[[#This Row],[data]],2)&lt;&gt;7), 1,0)</f>
        <v>1</v>
      </c>
      <c r="H134">
        <f>IF(soki[[#This Row],[Nr dnia]]&lt;&gt;F133, IF(soki[[#This Row],[Czy roboczy]]=1, I133+12000+$O$2, I133+5000), I133)</f>
        <v>66914</v>
      </c>
      <c r="I134">
        <f>soki[[#This Row],[Stan magazynu przed wysyłką]]-soki[[#This Row],[wielkosc_zamowienia]]+J134</f>
        <v>58204</v>
      </c>
      <c r="J134">
        <f>IF(soki[[#This Row],[wielkosc_zamowienia]]&gt;soki[[#This Row],[Stan magazynu przed wysyłką]], soki[[#This Row],[wielkosc_zamowienia]],0)</f>
        <v>0</v>
      </c>
    </row>
    <row r="135" spans="1:10" x14ac:dyDescent="0.25">
      <c r="A135">
        <v>134</v>
      </c>
      <c r="B135" s="1">
        <v>44264</v>
      </c>
      <c r="C135" s="2" t="s">
        <v>4</v>
      </c>
      <c r="D135">
        <v>1920</v>
      </c>
      <c r="E135">
        <f>IF(soki[[#This Row],[magazyn]]="Ogrodzieniec", 1,0)</f>
        <v>1</v>
      </c>
      <c r="F135">
        <f>IF(soki[[#This Row],[data]]=B134,F134, F134+1)</f>
        <v>67</v>
      </c>
      <c r="G135">
        <f>IF(AND(WEEKDAY(soki[[#This Row],[data]],2)&lt;&gt;6, WEEKDAY(soki[[#This Row],[data]],2)&lt;&gt;7), 1,0)</f>
        <v>1</v>
      </c>
      <c r="H135">
        <f>IF(soki[[#This Row],[Nr dnia]]&lt;&gt;F134, IF(soki[[#This Row],[Czy roboczy]]=1, I134+12000+$O$2, I134+5000), I134)</f>
        <v>71383</v>
      </c>
      <c r="I135">
        <f>soki[[#This Row],[Stan magazynu przed wysyłką]]-soki[[#This Row],[wielkosc_zamowienia]]+J135</f>
        <v>69463</v>
      </c>
      <c r="J135">
        <f>IF(soki[[#This Row],[wielkosc_zamowienia]]&gt;soki[[#This Row],[Stan magazynu przed wysyłką]], soki[[#This Row],[wielkosc_zamowienia]],0)</f>
        <v>0</v>
      </c>
    </row>
    <row r="136" spans="1:10" x14ac:dyDescent="0.25">
      <c r="A136">
        <v>135</v>
      </c>
      <c r="B136" s="1">
        <v>44264</v>
      </c>
      <c r="C136" s="2" t="s">
        <v>5</v>
      </c>
      <c r="D136">
        <v>4330</v>
      </c>
      <c r="E136">
        <f>IF(soki[[#This Row],[magazyn]]="Ogrodzieniec", 1,0)</f>
        <v>0</v>
      </c>
      <c r="F136">
        <f>IF(soki[[#This Row],[data]]=B135,F135, F135+1)</f>
        <v>67</v>
      </c>
      <c r="G136">
        <f>IF(AND(WEEKDAY(soki[[#This Row],[data]],2)&lt;&gt;6, WEEKDAY(soki[[#This Row],[data]],2)&lt;&gt;7), 1,0)</f>
        <v>1</v>
      </c>
      <c r="H136">
        <f>IF(soki[[#This Row],[Nr dnia]]&lt;&gt;F135, IF(soki[[#This Row],[Czy roboczy]]=1, I135+12000+$O$2, I135+5000), I135)</f>
        <v>69463</v>
      </c>
      <c r="I136">
        <f>soki[[#This Row],[Stan magazynu przed wysyłką]]-soki[[#This Row],[wielkosc_zamowienia]]+J136</f>
        <v>65133</v>
      </c>
      <c r="J136">
        <f>IF(soki[[#This Row],[wielkosc_zamowienia]]&gt;soki[[#This Row],[Stan magazynu przed wysyłką]], soki[[#This Row],[wielkosc_zamowienia]],0)</f>
        <v>0</v>
      </c>
    </row>
    <row r="137" spans="1:10" x14ac:dyDescent="0.25">
      <c r="A137">
        <v>136</v>
      </c>
      <c r="B137" s="1">
        <v>44265</v>
      </c>
      <c r="C137" s="2" t="s">
        <v>6</v>
      </c>
      <c r="D137">
        <v>6010</v>
      </c>
      <c r="E137">
        <f>IF(soki[[#This Row],[magazyn]]="Ogrodzieniec", 1,0)</f>
        <v>0</v>
      </c>
      <c r="F137">
        <f>IF(soki[[#This Row],[data]]=B136,F136, F136+1)</f>
        <v>68</v>
      </c>
      <c r="G137">
        <f>IF(AND(WEEKDAY(soki[[#This Row],[data]],2)&lt;&gt;6, WEEKDAY(soki[[#This Row],[data]],2)&lt;&gt;7), 1,0)</f>
        <v>1</v>
      </c>
      <c r="H137">
        <f>IF(soki[[#This Row],[Nr dnia]]&lt;&gt;F136, IF(soki[[#This Row],[Czy roboczy]]=1, I136+12000+$O$2, I136+5000), I136)</f>
        <v>78312</v>
      </c>
      <c r="I137">
        <f>soki[[#This Row],[Stan magazynu przed wysyłką]]-soki[[#This Row],[wielkosc_zamowienia]]+J137</f>
        <v>72302</v>
      </c>
      <c r="J137">
        <f>IF(soki[[#This Row],[wielkosc_zamowienia]]&gt;soki[[#This Row],[Stan magazynu przed wysyłką]], soki[[#This Row],[wielkosc_zamowienia]],0)</f>
        <v>0</v>
      </c>
    </row>
    <row r="138" spans="1:10" x14ac:dyDescent="0.25">
      <c r="A138">
        <v>137</v>
      </c>
      <c r="B138" s="1">
        <v>44265</v>
      </c>
      <c r="C138" s="2" t="s">
        <v>5</v>
      </c>
      <c r="D138">
        <v>8680</v>
      </c>
      <c r="E138">
        <f>IF(soki[[#This Row],[magazyn]]="Ogrodzieniec", 1,0)</f>
        <v>0</v>
      </c>
      <c r="F138">
        <f>IF(soki[[#This Row],[data]]=B137,F137, F137+1)</f>
        <v>68</v>
      </c>
      <c r="G138">
        <f>IF(AND(WEEKDAY(soki[[#This Row],[data]],2)&lt;&gt;6, WEEKDAY(soki[[#This Row],[data]],2)&lt;&gt;7), 1,0)</f>
        <v>1</v>
      </c>
      <c r="H138">
        <f>IF(soki[[#This Row],[Nr dnia]]&lt;&gt;F137, IF(soki[[#This Row],[Czy roboczy]]=1, I137+12000+$O$2, I137+5000), I137)</f>
        <v>72302</v>
      </c>
      <c r="I138">
        <f>soki[[#This Row],[Stan magazynu przed wysyłką]]-soki[[#This Row],[wielkosc_zamowienia]]+J138</f>
        <v>63622</v>
      </c>
      <c r="J138">
        <f>IF(soki[[#This Row],[wielkosc_zamowienia]]&gt;soki[[#This Row],[Stan magazynu przed wysyłką]], soki[[#This Row],[wielkosc_zamowienia]],0)</f>
        <v>0</v>
      </c>
    </row>
    <row r="139" spans="1:10" x14ac:dyDescent="0.25">
      <c r="A139">
        <v>138</v>
      </c>
      <c r="B139" s="1">
        <v>44265</v>
      </c>
      <c r="C139" s="2" t="s">
        <v>7</v>
      </c>
      <c r="D139">
        <v>6950</v>
      </c>
      <c r="E139">
        <f>IF(soki[[#This Row],[magazyn]]="Ogrodzieniec", 1,0)</f>
        <v>0</v>
      </c>
      <c r="F139">
        <f>IF(soki[[#This Row],[data]]=B138,F138, F138+1)</f>
        <v>68</v>
      </c>
      <c r="G139">
        <f>IF(AND(WEEKDAY(soki[[#This Row],[data]],2)&lt;&gt;6, WEEKDAY(soki[[#This Row],[data]],2)&lt;&gt;7), 1,0)</f>
        <v>1</v>
      </c>
      <c r="H139">
        <f>IF(soki[[#This Row],[Nr dnia]]&lt;&gt;F138, IF(soki[[#This Row],[Czy roboczy]]=1, I138+12000+$O$2, I138+5000), I138)</f>
        <v>63622</v>
      </c>
      <c r="I139">
        <f>soki[[#This Row],[Stan magazynu przed wysyłką]]-soki[[#This Row],[wielkosc_zamowienia]]+J139</f>
        <v>56672</v>
      </c>
      <c r="J139">
        <f>IF(soki[[#This Row],[wielkosc_zamowienia]]&gt;soki[[#This Row],[Stan magazynu przed wysyłką]], soki[[#This Row],[wielkosc_zamowienia]],0)</f>
        <v>0</v>
      </c>
    </row>
    <row r="140" spans="1:10" x14ac:dyDescent="0.25">
      <c r="A140">
        <v>139</v>
      </c>
      <c r="B140" s="1">
        <v>44266</v>
      </c>
      <c r="C140" s="2" t="s">
        <v>5</v>
      </c>
      <c r="D140">
        <v>3280</v>
      </c>
      <c r="E140">
        <f>IF(soki[[#This Row],[magazyn]]="Ogrodzieniec", 1,0)</f>
        <v>0</v>
      </c>
      <c r="F140">
        <f>IF(soki[[#This Row],[data]]=B139,F139, F139+1)</f>
        <v>69</v>
      </c>
      <c r="G140">
        <f>IF(AND(WEEKDAY(soki[[#This Row],[data]],2)&lt;&gt;6, WEEKDAY(soki[[#This Row],[data]],2)&lt;&gt;7), 1,0)</f>
        <v>1</v>
      </c>
      <c r="H140">
        <f>IF(soki[[#This Row],[Nr dnia]]&lt;&gt;F139, IF(soki[[#This Row],[Czy roboczy]]=1, I139+12000+$O$2, I139+5000), I139)</f>
        <v>69851</v>
      </c>
      <c r="I140">
        <f>soki[[#This Row],[Stan magazynu przed wysyłką]]-soki[[#This Row],[wielkosc_zamowienia]]+J140</f>
        <v>66571</v>
      </c>
      <c r="J140">
        <f>IF(soki[[#This Row],[wielkosc_zamowienia]]&gt;soki[[#This Row],[Stan magazynu przed wysyłką]], soki[[#This Row],[wielkosc_zamowienia]],0)</f>
        <v>0</v>
      </c>
    </row>
    <row r="141" spans="1:10" x14ac:dyDescent="0.25">
      <c r="A141">
        <v>140</v>
      </c>
      <c r="B141" s="1">
        <v>44267</v>
      </c>
      <c r="C141" s="2" t="s">
        <v>6</v>
      </c>
      <c r="D141">
        <v>9590</v>
      </c>
      <c r="E141">
        <f>IF(soki[[#This Row],[magazyn]]="Ogrodzieniec", 1,0)</f>
        <v>0</v>
      </c>
      <c r="F141">
        <f>IF(soki[[#This Row],[data]]=B140,F140, F140+1)</f>
        <v>70</v>
      </c>
      <c r="G141">
        <f>IF(AND(WEEKDAY(soki[[#This Row],[data]],2)&lt;&gt;6, WEEKDAY(soki[[#This Row],[data]],2)&lt;&gt;7), 1,0)</f>
        <v>1</v>
      </c>
      <c r="H141">
        <f>IF(soki[[#This Row],[Nr dnia]]&lt;&gt;F140, IF(soki[[#This Row],[Czy roboczy]]=1, I140+12000+$O$2, I140+5000), I140)</f>
        <v>79750</v>
      </c>
      <c r="I141">
        <f>soki[[#This Row],[Stan magazynu przed wysyłką]]-soki[[#This Row],[wielkosc_zamowienia]]+J141</f>
        <v>70160</v>
      </c>
      <c r="J141">
        <f>IF(soki[[#This Row],[wielkosc_zamowienia]]&gt;soki[[#This Row],[Stan magazynu przed wysyłką]], soki[[#This Row],[wielkosc_zamowienia]],0)</f>
        <v>0</v>
      </c>
    </row>
    <row r="142" spans="1:10" x14ac:dyDescent="0.25">
      <c r="A142">
        <v>141</v>
      </c>
      <c r="B142" s="1">
        <v>44267</v>
      </c>
      <c r="C142" s="2" t="s">
        <v>4</v>
      </c>
      <c r="D142">
        <v>820</v>
      </c>
      <c r="E142">
        <f>IF(soki[[#This Row],[magazyn]]="Ogrodzieniec", 1,0)</f>
        <v>1</v>
      </c>
      <c r="F142">
        <f>IF(soki[[#This Row],[data]]=B141,F141, F141+1)</f>
        <v>70</v>
      </c>
      <c r="G142">
        <f>IF(AND(WEEKDAY(soki[[#This Row],[data]],2)&lt;&gt;6, WEEKDAY(soki[[#This Row],[data]],2)&lt;&gt;7), 1,0)</f>
        <v>1</v>
      </c>
      <c r="H142">
        <f>IF(soki[[#This Row],[Nr dnia]]&lt;&gt;F141, IF(soki[[#This Row],[Czy roboczy]]=1, I141+12000+$O$2, I141+5000), I141)</f>
        <v>70160</v>
      </c>
      <c r="I142">
        <f>soki[[#This Row],[Stan magazynu przed wysyłką]]-soki[[#This Row],[wielkosc_zamowienia]]+J142</f>
        <v>69340</v>
      </c>
      <c r="J142">
        <f>IF(soki[[#This Row],[wielkosc_zamowienia]]&gt;soki[[#This Row],[Stan magazynu przed wysyłką]], soki[[#This Row],[wielkosc_zamowienia]],0)</f>
        <v>0</v>
      </c>
    </row>
    <row r="143" spans="1:10" x14ac:dyDescent="0.25">
      <c r="A143">
        <v>142</v>
      </c>
      <c r="B143" s="1">
        <v>44268</v>
      </c>
      <c r="C143" s="2" t="s">
        <v>4</v>
      </c>
      <c r="D143">
        <v>5220</v>
      </c>
      <c r="E143">
        <f>IF(soki[[#This Row],[magazyn]]="Ogrodzieniec", 1,0)</f>
        <v>1</v>
      </c>
      <c r="F143">
        <f>IF(soki[[#This Row],[data]]=B142,F142, F142+1)</f>
        <v>71</v>
      </c>
      <c r="G143">
        <f>IF(AND(WEEKDAY(soki[[#This Row],[data]],2)&lt;&gt;6, WEEKDAY(soki[[#This Row],[data]],2)&lt;&gt;7), 1,0)</f>
        <v>0</v>
      </c>
      <c r="H143">
        <f>IF(soki[[#This Row],[Nr dnia]]&lt;&gt;F142, IF(soki[[#This Row],[Czy roboczy]]=1, I142+12000+$O$2, I142+5000), I142)</f>
        <v>74340</v>
      </c>
      <c r="I143">
        <f>soki[[#This Row],[Stan magazynu przed wysyłką]]-soki[[#This Row],[wielkosc_zamowienia]]+J143</f>
        <v>69120</v>
      </c>
      <c r="J143">
        <f>IF(soki[[#This Row],[wielkosc_zamowienia]]&gt;soki[[#This Row],[Stan magazynu przed wysyłką]], soki[[#This Row],[wielkosc_zamowienia]],0)</f>
        <v>0</v>
      </c>
    </row>
    <row r="144" spans="1:10" x14ac:dyDescent="0.25">
      <c r="A144">
        <v>143</v>
      </c>
      <c r="B144" s="1">
        <v>44269</v>
      </c>
      <c r="C144" s="2" t="s">
        <v>6</v>
      </c>
      <c r="D144">
        <v>6210</v>
      </c>
      <c r="E144">
        <f>IF(soki[[#This Row],[magazyn]]="Ogrodzieniec", 1,0)</f>
        <v>0</v>
      </c>
      <c r="F144">
        <f>IF(soki[[#This Row],[data]]=B143,F143, F143+1)</f>
        <v>72</v>
      </c>
      <c r="G144">
        <f>IF(AND(WEEKDAY(soki[[#This Row],[data]],2)&lt;&gt;6, WEEKDAY(soki[[#This Row],[data]],2)&lt;&gt;7), 1,0)</f>
        <v>0</v>
      </c>
      <c r="H144">
        <f>IF(soki[[#This Row],[Nr dnia]]&lt;&gt;F143, IF(soki[[#This Row],[Czy roboczy]]=1, I143+12000+$O$2, I143+5000), I143)</f>
        <v>74120</v>
      </c>
      <c r="I144">
        <f>soki[[#This Row],[Stan magazynu przed wysyłką]]-soki[[#This Row],[wielkosc_zamowienia]]+J144</f>
        <v>67910</v>
      </c>
      <c r="J144">
        <f>IF(soki[[#This Row],[wielkosc_zamowienia]]&gt;soki[[#This Row],[Stan magazynu przed wysyłką]], soki[[#This Row],[wielkosc_zamowienia]],0)</f>
        <v>0</v>
      </c>
    </row>
    <row r="145" spans="1:10" x14ac:dyDescent="0.25">
      <c r="A145">
        <v>144</v>
      </c>
      <c r="B145" s="1">
        <v>44269</v>
      </c>
      <c r="C145" s="2" t="s">
        <v>5</v>
      </c>
      <c r="D145">
        <v>3180</v>
      </c>
      <c r="E145">
        <f>IF(soki[[#This Row],[magazyn]]="Ogrodzieniec", 1,0)</f>
        <v>0</v>
      </c>
      <c r="F145">
        <f>IF(soki[[#This Row],[data]]=B144,F144, F144+1)</f>
        <v>72</v>
      </c>
      <c r="G145">
        <f>IF(AND(WEEKDAY(soki[[#This Row],[data]],2)&lt;&gt;6, WEEKDAY(soki[[#This Row],[data]],2)&lt;&gt;7), 1,0)</f>
        <v>0</v>
      </c>
      <c r="H145">
        <f>IF(soki[[#This Row],[Nr dnia]]&lt;&gt;F144, IF(soki[[#This Row],[Czy roboczy]]=1, I144+12000+$O$2, I144+5000), I144)</f>
        <v>67910</v>
      </c>
      <c r="I145">
        <f>soki[[#This Row],[Stan magazynu przed wysyłką]]-soki[[#This Row],[wielkosc_zamowienia]]+J145</f>
        <v>64730</v>
      </c>
      <c r="J145">
        <f>IF(soki[[#This Row],[wielkosc_zamowienia]]&gt;soki[[#This Row],[Stan magazynu przed wysyłką]], soki[[#This Row],[wielkosc_zamowienia]],0)</f>
        <v>0</v>
      </c>
    </row>
    <row r="146" spans="1:10" x14ac:dyDescent="0.25">
      <c r="A146">
        <v>145</v>
      </c>
      <c r="B146" s="1">
        <v>44270</v>
      </c>
      <c r="C146" s="2" t="s">
        <v>4</v>
      </c>
      <c r="D146">
        <v>6860</v>
      </c>
      <c r="E146">
        <f>IF(soki[[#This Row],[magazyn]]="Ogrodzieniec", 1,0)</f>
        <v>1</v>
      </c>
      <c r="F146">
        <f>IF(soki[[#This Row],[data]]=B145,F145, F145+1)</f>
        <v>73</v>
      </c>
      <c r="G146">
        <f>IF(AND(WEEKDAY(soki[[#This Row],[data]],2)&lt;&gt;6, WEEKDAY(soki[[#This Row],[data]],2)&lt;&gt;7), 1,0)</f>
        <v>1</v>
      </c>
      <c r="H146">
        <f>IF(soki[[#This Row],[Nr dnia]]&lt;&gt;F145, IF(soki[[#This Row],[Czy roboczy]]=1, I145+12000+$O$2, I145+5000), I145)</f>
        <v>77909</v>
      </c>
      <c r="I146">
        <f>soki[[#This Row],[Stan magazynu przed wysyłką]]-soki[[#This Row],[wielkosc_zamowienia]]+J146</f>
        <v>71049</v>
      </c>
      <c r="J146">
        <f>IF(soki[[#This Row],[wielkosc_zamowienia]]&gt;soki[[#This Row],[Stan magazynu przed wysyłką]], soki[[#This Row],[wielkosc_zamowienia]],0)</f>
        <v>0</v>
      </c>
    </row>
    <row r="147" spans="1:10" x14ac:dyDescent="0.25">
      <c r="A147">
        <v>146</v>
      </c>
      <c r="B147" s="1">
        <v>44271</v>
      </c>
      <c r="C147" s="2" t="s">
        <v>4</v>
      </c>
      <c r="D147">
        <v>2020</v>
      </c>
      <c r="E147">
        <f>IF(soki[[#This Row],[magazyn]]="Ogrodzieniec", 1,0)</f>
        <v>1</v>
      </c>
      <c r="F147">
        <f>IF(soki[[#This Row],[data]]=B146,F146, F146+1)</f>
        <v>74</v>
      </c>
      <c r="G147">
        <f>IF(AND(WEEKDAY(soki[[#This Row],[data]],2)&lt;&gt;6, WEEKDAY(soki[[#This Row],[data]],2)&lt;&gt;7), 1,0)</f>
        <v>1</v>
      </c>
      <c r="H147">
        <f>IF(soki[[#This Row],[Nr dnia]]&lt;&gt;F146, IF(soki[[#This Row],[Czy roboczy]]=1, I146+12000+$O$2, I146+5000), I146)</f>
        <v>84228</v>
      </c>
      <c r="I147">
        <f>soki[[#This Row],[Stan magazynu przed wysyłką]]-soki[[#This Row],[wielkosc_zamowienia]]+J147</f>
        <v>82208</v>
      </c>
      <c r="J147">
        <f>IF(soki[[#This Row],[wielkosc_zamowienia]]&gt;soki[[#This Row],[Stan magazynu przed wysyłką]], soki[[#This Row],[wielkosc_zamowienia]],0)</f>
        <v>0</v>
      </c>
    </row>
    <row r="148" spans="1:10" x14ac:dyDescent="0.25">
      <c r="A148">
        <v>147</v>
      </c>
      <c r="B148" s="1">
        <v>44271</v>
      </c>
      <c r="C148" s="2" t="s">
        <v>5</v>
      </c>
      <c r="D148">
        <v>3650</v>
      </c>
      <c r="E148">
        <f>IF(soki[[#This Row],[magazyn]]="Ogrodzieniec", 1,0)</f>
        <v>0</v>
      </c>
      <c r="F148">
        <f>IF(soki[[#This Row],[data]]=B147,F147, F147+1)</f>
        <v>74</v>
      </c>
      <c r="G148">
        <f>IF(AND(WEEKDAY(soki[[#This Row],[data]],2)&lt;&gt;6, WEEKDAY(soki[[#This Row],[data]],2)&lt;&gt;7), 1,0)</f>
        <v>1</v>
      </c>
      <c r="H148">
        <f>IF(soki[[#This Row],[Nr dnia]]&lt;&gt;F147, IF(soki[[#This Row],[Czy roboczy]]=1, I147+12000+$O$2, I147+5000), I147)</f>
        <v>82208</v>
      </c>
      <c r="I148">
        <f>soki[[#This Row],[Stan magazynu przed wysyłką]]-soki[[#This Row],[wielkosc_zamowienia]]+J148</f>
        <v>78558</v>
      </c>
      <c r="J148">
        <f>IF(soki[[#This Row],[wielkosc_zamowienia]]&gt;soki[[#This Row],[Stan magazynu przed wysyłką]], soki[[#This Row],[wielkosc_zamowienia]],0)</f>
        <v>0</v>
      </c>
    </row>
    <row r="149" spans="1:10" x14ac:dyDescent="0.25">
      <c r="A149">
        <v>148</v>
      </c>
      <c r="B149" s="1">
        <v>44272</v>
      </c>
      <c r="C149" s="2" t="s">
        <v>4</v>
      </c>
      <c r="D149">
        <v>9720</v>
      </c>
      <c r="E149">
        <f>IF(soki[[#This Row],[magazyn]]="Ogrodzieniec", 1,0)</f>
        <v>1</v>
      </c>
      <c r="F149">
        <f>IF(soki[[#This Row],[data]]=B148,F148, F148+1)</f>
        <v>75</v>
      </c>
      <c r="G149">
        <f>IF(AND(WEEKDAY(soki[[#This Row],[data]],2)&lt;&gt;6, WEEKDAY(soki[[#This Row],[data]],2)&lt;&gt;7), 1,0)</f>
        <v>1</v>
      </c>
      <c r="H149">
        <f>IF(soki[[#This Row],[Nr dnia]]&lt;&gt;F148, IF(soki[[#This Row],[Czy roboczy]]=1, I148+12000+$O$2, I148+5000), I148)</f>
        <v>91737</v>
      </c>
      <c r="I149">
        <f>soki[[#This Row],[Stan magazynu przed wysyłką]]-soki[[#This Row],[wielkosc_zamowienia]]+J149</f>
        <v>82017</v>
      </c>
      <c r="J149">
        <f>IF(soki[[#This Row],[wielkosc_zamowienia]]&gt;soki[[#This Row],[Stan magazynu przed wysyłką]], soki[[#This Row],[wielkosc_zamowienia]],0)</f>
        <v>0</v>
      </c>
    </row>
    <row r="150" spans="1:10" x14ac:dyDescent="0.25">
      <c r="A150">
        <v>149</v>
      </c>
      <c r="B150" s="1">
        <v>44273</v>
      </c>
      <c r="C150" s="2" t="s">
        <v>5</v>
      </c>
      <c r="D150">
        <v>7840</v>
      </c>
      <c r="E150">
        <f>IF(soki[[#This Row],[magazyn]]="Ogrodzieniec", 1,0)</f>
        <v>0</v>
      </c>
      <c r="F150">
        <f>IF(soki[[#This Row],[data]]=B149,F149, F149+1)</f>
        <v>76</v>
      </c>
      <c r="G150">
        <f>IF(AND(WEEKDAY(soki[[#This Row],[data]],2)&lt;&gt;6, WEEKDAY(soki[[#This Row],[data]],2)&lt;&gt;7), 1,0)</f>
        <v>1</v>
      </c>
      <c r="H150">
        <f>IF(soki[[#This Row],[Nr dnia]]&lt;&gt;F149, IF(soki[[#This Row],[Czy roboczy]]=1, I149+12000+$O$2, I149+5000), I149)</f>
        <v>95196</v>
      </c>
      <c r="I150">
        <f>soki[[#This Row],[Stan magazynu przed wysyłką]]-soki[[#This Row],[wielkosc_zamowienia]]+J150</f>
        <v>87356</v>
      </c>
      <c r="J150">
        <f>IF(soki[[#This Row],[wielkosc_zamowienia]]&gt;soki[[#This Row],[Stan magazynu przed wysyłką]], soki[[#This Row],[wielkosc_zamowienia]],0)</f>
        <v>0</v>
      </c>
    </row>
    <row r="151" spans="1:10" x14ac:dyDescent="0.25">
      <c r="A151">
        <v>150</v>
      </c>
      <c r="B151" s="1">
        <v>44273</v>
      </c>
      <c r="C151" s="2" t="s">
        <v>4</v>
      </c>
      <c r="D151">
        <v>6780</v>
      </c>
      <c r="E151">
        <f>IF(soki[[#This Row],[magazyn]]="Ogrodzieniec", 1,0)</f>
        <v>1</v>
      </c>
      <c r="F151">
        <f>IF(soki[[#This Row],[data]]=B150,F150, F150+1)</f>
        <v>76</v>
      </c>
      <c r="G151">
        <f>IF(AND(WEEKDAY(soki[[#This Row],[data]],2)&lt;&gt;6, WEEKDAY(soki[[#This Row],[data]],2)&lt;&gt;7), 1,0)</f>
        <v>1</v>
      </c>
      <c r="H151">
        <f>IF(soki[[#This Row],[Nr dnia]]&lt;&gt;F150, IF(soki[[#This Row],[Czy roboczy]]=1, I150+12000+$O$2, I150+5000), I150)</f>
        <v>87356</v>
      </c>
      <c r="I151">
        <f>soki[[#This Row],[Stan magazynu przed wysyłką]]-soki[[#This Row],[wielkosc_zamowienia]]+J151</f>
        <v>80576</v>
      </c>
      <c r="J151">
        <f>IF(soki[[#This Row],[wielkosc_zamowienia]]&gt;soki[[#This Row],[Stan magazynu przed wysyłką]], soki[[#This Row],[wielkosc_zamowienia]],0)</f>
        <v>0</v>
      </c>
    </row>
    <row r="152" spans="1:10" x14ac:dyDescent="0.25">
      <c r="A152">
        <v>151</v>
      </c>
      <c r="B152" s="1">
        <v>44273</v>
      </c>
      <c r="C152" s="2" t="s">
        <v>6</v>
      </c>
      <c r="D152">
        <v>3490</v>
      </c>
      <c r="E152">
        <f>IF(soki[[#This Row],[magazyn]]="Ogrodzieniec", 1,0)</f>
        <v>0</v>
      </c>
      <c r="F152">
        <f>IF(soki[[#This Row],[data]]=B151,F151, F151+1)</f>
        <v>76</v>
      </c>
      <c r="G152">
        <f>IF(AND(WEEKDAY(soki[[#This Row],[data]],2)&lt;&gt;6, WEEKDAY(soki[[#This Row],[data]],2)&lt;&gt;7), 1,0)</f>
        <v>1</v>
      </c>
      <c r="H152">
        <f>IF(soki[[#This Row],[Nr dnia]]&lt;&gt;F151, IF(soki[[#This Row],[Czy roboczy]]=1, I151+12000+$O$2, I151+5000), I151)</f>
        <v>80576</v>
      </c>
      <c r="I152">
        <f>soki[[#This Row],[Stan magazynu przed wysyłką]]-soki[[#This Row],[wielkosc_zamowienia]]+J152</f>
        <v>77086</v>
      </c>
      <c r="J152">
        <f>IF(soki[[#This Row],[wielkosc_zamowienia]]&gt;soki[[#This Row],[Stan magazynu przed wysyłką]], soki[[#This Row],[wielkosc_zamowienia]],0)</f>
        <v>0</v>
      </c>
    </row>
    <row r="153" spans="1:10" x14ac:dyDescent="0.25">
      <c r="A153">
        <v>152</v>
      </c>
      <c r="B153" s="1">
        <v>44273</v>
      </c>
      <c r="C153" s="2" t="s">
        <v>7</v>
      </c>
      <c r="D153">
        <v>9980</v>
      </c>
      <c r="E153">
        <f>IF(soki[[#This Row],[magazyn]]="Ogrodzieniec", 1,0)</f>
        <v>0</v>
      </c>
      <c r="F153">
        <f>IF(soki[[#This Row],[data]]=B152,F152, F152+1)</f>
        <v>76</v>
      </c>
      <c r="G153">
        <f>IF(AND(WEEKDAY(soki[[#This Row],[data]],2)&lt;&gt;6, WEEKDAY(soki[[#This Row],[data]],2)&lt;&gt;7), 1,0)</f>
        <v>1</v>
      </c>
      <c r="H153">
        <f>IF(soki[[#This Row],[Nr dnia]]&lt;&gt;F152, IF(soki[[#This Row],[Czy roboczy]]=1, I152+12000+$O$2, I152+5000), I152)</f>
        <v>77086</v>
      </c>
      <c r="I153">
        <f>soki[[#This Row],[Stan magazynu przed wysyłką]]-soki[[#This Row],[wielkosc_zamowienia]]+J153</f>
        <v>67106</v>
      </c>
      <c r="J153">
        <f>IF(soki[[#This Row],[wielkosc_zamowienia]]&gt;soki[[#This Row],[Stan magazynu przed wysyłką]], soki[[#This Row],[wielkosc_zamowienia]],0)</f>
        <v>0</v>
      </c>
    </row>
    <row r="154" spans="1:10" x14ac:dyDescent="0.25">
      <c r="A154">
        <v>153</v>
      </c>
      <c r="B154" s="1">
        <v>44274</v>
      </c>
      <c r="C154" s="2" t="s">
        <v>7</v>
      </c>
      <c r="D154">
        <v>7850</v>
      </c>
      <c r="E154">
        <f>IF(soki[[#This Row],[magazyn]]="Ogrodzieniec", 1,0)</f>
        <v>0</v>
      </c>
      <c r="F154">
        <f>IF(soki[[#This Row],[data]]=B153,F153, F153+1)</f>
        <v>77</v>
      </c>
      <c r="G154">
        <f>IF(AND(WEEKDAY(soki[[#This Row],[data]],2)&lt;&gt;6, WEEKDAY(soki[[#This Row],[data]],2)&lt;&gt;7), 1,0)</f>
        <v>1</v>
      </c>
      <c r="H154">
        <f>IF(soki[[#This Row],[Nr dnia]]&lt;&gt;F153, IF(soki[[#This Row],[Czy roboczy]]=1, I153+12000+$O$2, I153+5000), I153)</f>
        <v>80285</v>
      </c>
      <c r="I154">
        <f>soki[[#This Row],[Stan magazynu przed wysyłką]]-soki[[#This Row],[wielkosc_zamowienia]]+J154</f>
        <v>72435</v>
      </c>
      <c r="J154">
        <f>IF(soki[[#This Row],[wielkosc_zamowienia]]&gt;soki[[#This Row],[Stan magazynu przed wysyłką]], soki[[#This Row],[wielkosc_zamowienia]],0)</f>
        <v>0</v>
      </c>
    </row>
    <row r="155" spans="1:10" x14ac:dyDescent="0.25">
      <c r="A155">
        <v>154</v>
      </c>
      <c r="B155" s="1">
        <v>44274</v>
      </c>
      <c r="C155" s="2" t="s">
        <v>6</v>
      </c>
      <c r="D155">
        <v>9770</v>
      </c>
      <c r="E155">
        <f>IF(soki[[#This Row],[magazyn]]="Ogrodzieniec", 1,0)</f>
        <v>0</v>
      </c>
      <c r="F155">
        <f>IF(soki[[#This Row],[data]]=B154,F154, F154+1)</f>
        <v>77</v>
      </c>
      <c r="G155">
        <f>IF(AND(WEEKDAY(soki[[#This Row],[data]],2)&lt;&gt;6, WEEKDAY(soki[[#This Row],[data]],2)&lt;&gt;7), 1,0)</f>
        <v>1</v>
      </c>
      <c r="H155">
        <f>IF(soki[[#This Row],[Nr dnia]]&lt;&gt;F154, IF(soki[[#This Row],[Czy roboczy]]=1, I154+12000+$O$2, I154+5000), I154)</f>
        <v>72435</v>
      </c>
      <c r="I155">
        <f>soki[[#This Row],[Stan magazynu przed wysyłką]]-soki[[#This Row],[wielkosc_zamowienia]]+J155</f>
        <v>62665</v>
      </c>
      <c r="J155">
        <f>IF(soki[[#This Row],[wielkosc_zamowienia]]&gt;soki[[#This Row],[Stan magazynu przed wysyłką]], soki[[#This Row],[wielkosc_zamowienia]],0)</f>
        <v>0</v>
      </c>
    </row>
    <row r="156" spans="1:10" x14ac:dyDescent="0.25">
      <c r="A156">
        <v>155</v>
      </c>
      <c r="B156" s="1">
        <v>44275</v>
      </c>
      <c r="C156" s="2" t="s">
        <v>6</v>
      </c>
      <c r="D156">
        <v>750</v>
      </c>
      <c r="E156">
        <f>IF(soki[[#This Row],[magazyn]]="Ogrodzieniec", 1,0)</f>
        <v>0</v>
      </c>
      <c r="F156">
        <f>IF(soki[[#This Row],[data]]=B155,F155, F155+1)</f>
        <v>78</v>
      </c>
      <c r="G156">
        <f>IF(AND(WEEKDAY(soki[[#This Row],[data]],2)&lt;&gt;6, WEEKDAY(soki[[#This Row],[data]],2)&lt;&gt;7), 1,0)</f>
        <v>0</v>
      </c>
      <c r="H156">
        <f>IF(soki[[#This Row],[Nr dnia]]&lt;&gt;F155, IF(soki[[#This Row],[Czy roboczy]]=1, I155+12000+$O$2, I155+5000), I155)</f>
        <v>67665</v>
      </c>
      <c r="I156">
        <f>soki[[#This Row],[Stan magazynu przed wysyłką]]-soki[[#This Row],[wielkosc_zamowienia]]+J156</f>
        <v>66915</v>
      </c>
      <c r="J156">
        <f>IF(soki[[#This Row],[wielkosc_zamowienia]]&gt;soki[[#This Row],[Stan magazynu przed wysyłką]], soki[[#This Row],[wielkosc_zamowienia]],0)</f>
        <v>0</v>
      </c>
    </row>
    <row r="157" spans="1:10" x14ac:dyDescent="0.25">
      <c r="A157">
        <v>156</v>
      </c>
      <c r="B157" s="1">
        <v>44275</v>
      </c>
      <c r="C157" s="2" t="s">
        <v>7</v>
      </c>
      <c r="D157">
        <v>8900</v>
      </c>
      <c r="E157">
        <f>IF(soki[[#This Row],[magazyn]]="Ogrodzieniec", 1,0)</f>
        <v>0</v>
      </c>
      <c r="F157">
        <f>IF(soki[[#This Row],[data]]=B156,F156, F156+1)</f>
        <v>78</v>
      </c>
      <c r="G157">
        <f>IF(AND(WEEKDAY(soki[[#This Row],[data]],2)&lt;&gt;6, WEEKDAY(soki[[#This Row],[data]],2)&lt;&gt;7), 1,0)</f>
        <v>0</v>
      </c>
      <c r="H157">
        <f>IF(soki[[#This Row],[Nr dnia]]&lt;&gt;F156, IF(soki[[#This Row],[Czy roboczy]]=1, I156+12000+$O$2, I156+5000), I156)</f>
        <v>66915</v>
      </c>
      <c r="I157">
        <f>soki[[#This Row],[Stan magazynu przed wysyłką]]-soki[[#This Row],[wielkosc_zamowienia]]+J157</f>
        <v>58015</v>
      </c>
      <c r="J157">
        <f>IF(soki[[#This Row],[wielkosc_zamowienia]]&gt;soki[[#This Row],[Stan magazynu przed wysyłką]], soki[[#This Row],[wielkosc_zamowienia]],0)</f>
        <v>0</v>
      </c>
    </row>
    <row r="158" spans="1:10" x14ac:dyDescent="0.25">
      <c r="A158">
        <v>157</v>
      </c>
      <c r="B158" s="1">
        <v>44275</v>
      </c>
      <c r="C158" s="2" t="s">
        <v>4</v>
      </c>
      <c r="D158">
        <v>9410</v>
      </c>
      <c r="E158">
        <f>IF(soki[[#This Row],[magazyn]]="Ogrodzieniec", 1,0)</f>
        <v>1</v>
      </c>
      <c r="F158">
        <f>IF(soki[[#This Row],[data]]=B157,F157, F157+1)</f>
        <v>78</v>
      </c>
      <c r="G158">
        <f>IF(AND(WEEKDAY(soki[[#This Row],[data]],2)&lt;&gt;6, WEEKDAY(soki[[#This Row],[data]],2)&lt;&gt;7), 1,0)</f>
        <v>0</v>
      </c>
      <c r="H158">
        <f>IF(soki[[#This Row],[Nr dnia]]&lt;&gt;F157, IF(soki[[#This Row],[Czy roboczy]]=1, I157+12000+$O$2, I157+5000), I157)</f>
        <v>58015</v>
      </c>
      <c r="I158">
        <f>soki[[#This Row],[Stan magazynu przed wysyłką]]-soki[[#This Row],[wielkosc_zamowienia]]+J158</f>
        <v>48605</v>
      </c>
      <c r="J158">
        <f>IF(soki[[#This Row],[wielkosc_zamowienia]]&gt;soki[[#This Row],[Stan magazynu przed wysyłką]], soki[[#This Row],[wielkosc_zamowienia]],0)</f>
        <v>0</v>
      </c>
    </row>
    <row r="159" spans="1:10" x14ac:dyDescent="0.25">
      <c r="A159">
        <v>158</v>
      </c>
      <c r="B159" s="1">
        <v>44276</v>
      </c>
      <c r="C159" s="2" t="s">
        <v>6</v>
      </c>
      <c r="D159">
        <v>9310</v>
      </c>
      <c r="E159">
        <f>IF(soki[[#This Row],[magazyn]]="Ogrodzieniec", 1,0)</f>
        <v>0</v>
      </c>
      <c r="F159">
        <f>IF(soki[[#This Row],[data]]=B158,F158, F158+1)</f>
        <v>79</v>
      </c>
      <c r="G159">
        <f>IF(AND(WEEKDAY(soki[[#This Row],[data]],2)&lt;&gt;6, WEEKDAY(soki[[#This Row],[data]],2)&lt;&gt;7), 1,0)</f>
        <v>0</v>
      </c>
      <c r="H159">
        <f>IF(soki[[#This Row],[Nr dnia]]&lt;&gt;F158, IF(soki[[#This Row],[Czy roboczy]]=1, I158+12000+$O$2, I158+5000), I158)</f>
        <v>53605</v>
      </c>
      <c r="I159">
        <f>soki[[#This Row],[Stan magazynu przed wysyłką]]-soki[[#This Row],[wielkosc_zamowienia]]+J159</f>
        <v>44295</v>
      </c>
      <c r="J159">
        <f>IF(soki[[#This Row],[wielkosc_zamowienia]]&gt;soki[[#This Row],[Stan magazynu przed wysyłką]], soki[[#This Row],[wielkosc_zamowienia]],0)</f>
        <v>0</v>
      </c>
    </row>
    <row r="160" spans="1:10" x14ac:dyDescent="0.25">
      <c r="A160">
        <v>159</v>
      </c>
      <c r="B160" s="1">
        <v>44276</v>
      </c>
      <c r="C160" s="2" t="s">
        <v>4</v>
      </c>
      <c r="D160">
        <v>2480</v>
      </c>
      <c r="E160">
        <f>IF(soki[[#This Row],[magazyn]]="Ogrodzieniec", 1,0)</f>
        <v>1</v>
      </c>
      <c r="F160">
        <f>IF(soki[[#This Row],[data]]=B159,F159, F159+1)</f>
        <v>79</v>
      </c>
      <c r="G160">
        <f>IF(AND(WEEKDAY(soki[[#This Row],[data]],2)&lt;&gt;6, WEEKDAY(soki[[#This Row],[data]],2)&lt;&gt;7), 1,0)</f>
        <v>0</v>
      </c>
      <c r="H160">
        <f>IF(soki[[#This Row],[Nr dnia]]&lt;&gt;F159, IF(soki[[#This Row],[Czy roboczy]]=1, I159+12000+$O$2, I159+5000), I159)</f>
        <v>44295</v>
      </c>
      <c r="I160">
        <f>soki[[#This Row],[Stan magazynu przed wysyłką]]-soki[[#This Row],[wielkosc_zamowienia]]+J160</f>
        <v>41815</v>
      </c>
      <c r="J160">
        <f>IF(soki[[#This Row],[wielkosc_zamowienia]]&gt;soki[[#This Row],[Stan magazynu przed wysyłką]], soki[[#This Row],[wielkosc_zamowienia]],0)</f>
        <v>0</v>
      </c>
    </row>
    <row r="161" spans="1:10" x14ac:dyDescent="0.25">
      <c r="A161">
        <v>160</v>
      </c>
      <c r="B161" s="1">
        <v>44276</v>
      </c>
      <c r="C161" s="2" t="s">
        <v>5</v>
      </c>
      <c r="D161">
        <v>1740</v>
      </c>
      <c r="E161">
        <f>IF(soki[[#This Row],[magazyn]]="Ogrodzieniec", 1,0)</f>
        <v>0</v>
      </c>
      <c r="F161">
        <f>IF(soki[[#This Row],[data]]=B160,F160, F160+1)</f>
        <v>79</v>
      </c>
      <c r="G161">
        <f>IF(AND(WEEKDAY(soki[[#This Row],[data]],2)&lt;&gt;6, WEEKDAY(soki[[#This Row],[data]],2)&lt;&gt;7), 1,0)</f>
        <v>0</v>
      </c>
      <c r="H161">
        <f>IF(soki[[#This Row],[Nr dnia]]&lt;&gt;F160, IF(soki[[#This Row],[Czy roboczy]]=1, I160+12000+$O$2, I160+5000), I160)</f>
        <v>41815</v>
      </c>
      <c r="I161">
        <f>soki[[#This Row],[Stan magazynu przed wysyłką]]-soki[[#This Row],[wielkosc_zamowienia]]+J161</f>
        <v>40075</v>
      </c>
      <c r="J161">
        <f>IF(soki[[#This Row],[wielkosc_zamowienia]]&gt;soki[[#This Row],[Stan magazynu przed wysyłką]], soki[[#This Row],[wielkosc_zamowienia]],0)</f>
        <v>0</v>
      </c>
    </row>
    <row r="162" spans="1:10" x14ac:dyDescent="0.25">
      <c r="A162">
        <v>161</v>
      </c>
      <c r="B162" s="1">
        <v>44277</v>
      </c>
      <c r="C162" s="2" t="s">
        <v>4</v>
      </c>
      <c r="D162">
        <v>860</v>
      </c>
      <c r="E162">
        <f>IF(soki[[#This Row],[magazyn]]="Ogrodzieniec", 1,0)</f>
        <v>1</v>
      </c>
      <c r="F162">
        <f>IF(soki[[#This Row],[data]]=B161,F161, F161+1)</f>
        <v>80</v>
      </c>
      <c r="G162">
        <f>IF(AND(WEEKDAY(soki[[#This Row],[data]],2)&lt;&gt;6, WEEKDAY(soki[[#This Row],[data]],2)&lt;&gt;7), 1,0)</f>
        <v>1</v>
      </c>
      <c r="H162">
        <f>IF(soki[[#This Row],[Nr dnia]]&lt;&gt;F161, IF(soki[[#This Row],[Czy roboczy]]=1, I161+12000+$O$2, I161+5000), I161)</f>
        <v>53254</v>
      </c>
      <c r="I162">
        <f>soki[[#This Row],[Stan magazynu przed wysyłką]]-soki[[#This Row],[wielkosc_zamowienia]]+J162</f>
        <v>52394</v>
      </c>
      <c r="J162">
        <f>IF(soki[[#This Row],[wielkosc_zamowienia]]&gt;soki[[#This Row],[Stan magazynu przed wysyłką]], soki[[#This Row],[wielkosc_zamowienia]],0)</f>
        <v>0</v>
      </c>
    </row>
    <row r="163" spans="1:10" x14ac:dyDescent="0.25">
      <c r="A163">
        <v>162</v>
      </c>
      <c r="B163" s="1">
        <v>44278</v>
      </c>
      <c r="C163" s="2" t="s">
        <v>5</v>
      </c>
      <c r="D163">
        <v>1830</v>
      </c>
      <c r="E163">
        <f>IF(soki[[#This Row],[magazyn]]="Ogrodzieniec", 1,0)</f>
        <v>0</v>
      </c>
      <c r="F163">
        <f>IF(soki[[#This Row],[data]]=B162,F162, F162+1)</f>
        <v>81</v>
      </c>
      <c r="G163">
        <f>IF(AND(WEEKDAY(soki[[#This Row],[data]],2)&lt;&gt;6, WEEKDAY(soki[[#This Row],[data]],2)&lt;&gt;7), 1,0)</f>
        <v>1</v>
      </c>
      <c r="H163">
        <f>IF(soki[[#This Row],[Nr dnia]]&lt;&gt;F162, IF(soki[[#This Row],[Czy roboczy]]=1, I162+12000+$O$2, I162+5000), I162)</f>
        <v>65573</v>
      </c>
      <c r="I163">
        <f>soki[[#This Row],[Stan magazynu przed wysyłką]]-soki[[#This Row],[wielkosc_zamowienia]]+J163</f>
        <v>63743</v>
      </c>
      <c r="J163">
        <f>IF(soki[[#This Row],[wielkosc_zamowienia]]&gt;soki[[#This Row],[Stan magazynu przed wysyłką]], soki[[#This Row],[wielkosc_zamowienia]],0)</f>
        <v>0</v>
      </c>
    </row>
    <row r="164" spans="1:10" x14ac:dyDescent="0.25">
      <c r="A164">
        <v>163</v>
      </c>
      <c r="B164" s="1">
        <v>44279</v>
      </c>
      <c r="C164" s="2" t="s">
        <v>6</v>
      </c>
      <c r="D164">
        <v>1770</v>
      </c>
      <c r="E164">
        <f>IF(soki[[#This Row],[magazyn]]="Ogrodzieniec", 1,0)</f>
        <v>0</v>
      </c>
      <c r="F164">
        <f>IF(soki[[#This Row],[data]]=B163,F163, F163+1)</f>
        <v>82</v>
      </c>
      <c r="G164">
        <f>IF(AND(WEEKDAY(soki[[#This Row],[data]],2)&lt;&gt;6, WEEKDAY(soki[[#This Row],[data]],2)&lt;&gt;7), 1,0)</f>
        <v>1</v>
      </c>
      <c r="H164">
        <f>IF(soki[[#This Row],[Nr dnia]]&lt;&gt;F163, IF(soki[[#This Row],[Czy roboczy]]=1, I163+12000+$O$2, I163+5000), I163)</f>
        <v>76922</v>
      </c>
      <c r="I164">
        <f>soki[[#This Row],[Stan magazynu przed wysyłką]]-soki[[#This Row],[wielkosc_zamowienia]]+J164</f>
        <v>75152</v>
      </c>
      <c r="J164">
        <f>IF(soki[[#This Row],[wielkosc_zamowienia]]&gt;soki[[#This Row],[Stan magazynu przed wysyłką]], soki[[#This Row],[wielkosc_zamowienia]],0)</f>
        <v>0</v>
      </c>
    </row>
    <row r="165" spans="1:10" x14ac:dyDescent="0.25">
      <c r="A165">
        <v>164</v>
      </c>
      <c r="B165" s="1">
        <v>44279</v>
      </c>
      <c r="C165" s="2" t="s">
        <v>7</v>
      </c>
      <c r="D165">
        <v>7830</v>
      </c>
      <c r="E165">
        <f>IF(soki[[#This Row],[magazyn]]="Ogrodzieniec", 1,0)</f>
        <v>0</v>
      </c>
      <c r="F165">
        <f>IF(soki[[#This Row],[data]]=B164,F164, F164+1)</f>
        <v>82</v>
      </c>
      <c r="G165">
        <f>IF(AND(WEEKDAY(soki[[#This Row],[data]],2)&lt;&gt;6, WEEKDAY(soki[[#This Row],[data]],2)&lt;&gt;7), 1,0)</f>
        <v>1</v>
      </c>
      <c r="H165">
        <f>IF(soki[[#This Row],[Nr dnia]]&lt;&gt;F164, IF(soki[[#This Row],[Czy roboczy]]=1, I164+12000+$O$2, I164+5000), I164)</f>
        <v>75152</v>
      </c>
      <c r="I165">
        <f>soki[[#This Row],[Stan magazynu przed wysyłką]]-soki[[#This Row],[wielkosc_zamowienia]]+J165</f>
        <v>67322</v>
      </c>
      <c r="J165">
        <f>IF(soki[[#This Row],[wielkosc_zamowienia]]&gt;soki[[#This Row],[Stan magazynu przed wysyłką]], soki[[#This Row],[wielkosc_zamowienia]],0)</f>
        <v>0</v>
      </c>
    </row>
    <row r="166" spans="1:10" x14ac:dyDescent="0.25">
      <c r="A166">
        <v>165</v>
      </c>
      <c r="B166" s="1">
        <v>44279</v>
      </c>
      <c r="C166" s="2" t="s">
        <v>4</v>
      </c>
      <c r="D166">
        <v>8300</v>
      </c>
      <c r="E166">
        <f>IF(soki[[#This Row],[magazyn]]="Ogrodzieniec", 1,0)</f>
        <v>1</v>
      </c>
      <c r="F166">
        <f>IF(soki[[#This Row],[data]]=B165,F165, F165+1)</f>
        <v>82</v>
      </c>
      <c r="G166">
        <f>IF(AND(WEEKDAY(soki[[#This Row],[data]],2)&lt;&gt;6, WEEKDAY(soki[[#This Row],[data]],2)&lt;&gt;7), 1,0)</f>
        <v>1</v>
      </c>
      <c r="H166">
        <f>IF(soki[[#This Row],[Nr dnia]]&lt;&gt;F165, IF(soki[[#This Row],[Czy roboczy]]=1, I165+12000+$O$2, I165+5000), I165)</f>
        <v>67322</v>
      </c>
      <c r="I166">
        <f>soki[[#This Row],[Stan magazynu przed wysyłką]]-soki[[#This Row],[wielkosc_zamowienia]]+J166</f>
        <v>59022</v>
      </c>
      <c r="J166">
        <f>IF(soki[[#This Row],[wielkosc_zamowienia]]&gt;soki[[#This Row],[Stan magazynu przed wysyłką]], soki[[#This Row],[wielkosc_zamowienia]],0)</f>
        <v>0</v>
      </c>
    </row>
    <row r="167" spans="1:10" x14ac:dyDescent="0.25">
      <c r="A167">
        <v>166</v>
      </c>
      <c r="B167" s="1">
        <v>44280</v>
      </c>
      <c r="C167" s="2" t="s">
        <v>5</v>
      </c>
      <c r="D167">
        <v>1050</v>
      </c>
      <c r="E167">
        <f>IF(soki[[#This Row],[magazyn]]="Ogrodzieniec", 1,0)</f>
        <v>0</v>
      </c>
      <c r="F167">
        <f>IF(soki[[#This Row],[data]]=B166,F166, F166+1)</f>
        <v>83</v>
      </c>
      <c r="G167">
        <f>IF(AND(WEEKDAY(soki[[#This Row],[data]],2)&lt;&gt;6, WEEKDAY(soki[[#This Row],[data]],2)&lt;&gt;7), 1,0)</f>
        <v>1</v>
      </c>
      <c r="H167">
        <f>IF(soki[[#This Row],[Nr dnia]]&lt;&gt;F166, IF(soki[[#This Row],[Czy roboczy]]=1, I166+12000+$O$2, I166+5000), I166)</f>
        <v>72201</v>
      </c>
      <c r="I167">
        <f>soki[[#This Row],[Stan magazynu przed wysyłką]]-soki[[#This Row],[wielkosc_zamowienia]]+J167</f>
        <v>71151</v>
      </c>
      <c r="J167">
        <f>IF(soki[[#This Row],[wielkosc_zamowienia]]&gt;soki[[#This Row],[Stan magazynu przed wysyłką]], soki[[#This Row],[wielkosc_zamowienia]],0)</f>
        <v>0</v>
      </c>
    </row>
    <row r="168" spans="1:10" x14ac:dyDescent="0.25">
      <c r="A168">
        <v>167</v>
      </c>
      <c r="B168" s="1">
        <v>44280</v>
      </c>
      <c r="C168" s="2" t="s">
        <v>7</v>
      </c>
      <c r="D168">
        <v>5150</v>
      </c>
      <c r="E168">
        <f>IF(soki[[#This Row],[magazyn]]="Ogrodzieniec", 1,0)</f>
        <v>0</v>
      </c>
      <c r="F168">
        <f>IF(soki[[#This Row],[data]]=B167,F167, F167+1)</f>
        <v>83</v>
      </c>
      <c r="G168">
        <f>IF(AND(WEEKDAY(soki[[#This Row],[data]],2)&lt;&gt;6, WEEKDAY(soki[[#This Row],[data]],2)&lt;&gt;7), 1,0)</f>
        <v>1</v>
      </c>
      <c r="H168">
        <f>IF(soki[[#This Row],[Nr dnia]]&lt;&gt;F167, IF(soki[[#This Row],[Czy roboczy]]=1, I167+12000+$O$2, I167+5000), I167)</f>
        <v>71151</v>
      </c>
      <c r="I168">
        <f>soki[[#This Row],[Stan magazynu przed wysyłką]]-soki[[#This Row],[wielkosc_zamowienia]]+J168</f>
        <v>66001</v>
      </c>
      <c r="J168">
        <f>IF(soki[[#This Row],[wielkosc_zamowienia]]&gt;soki[[#This Row],[Stan magazynu przed wysyłką]], soki[[#This Row],[wielkosc_zamowienia]],0)</f>
        <v>0</v>
      </c>
    </row>
    <row r="169" spans="1:10" x14ac:dyDescent="0.25">
      <c r="A169">
        <v>168</v>
      </c>
      <c r="B169" s="1">
        <v>44280</v>
      </c>
      <c r="C169" s="2" t="s">
        <v>6</v>
      </c>
      <c r="D169">
        <v>6860</v>
      </c>
      <c r="E169">
        <f>IF(soki[[#This Row],[magazyn]]="Ogrodzieniec", 1,0)</f>
        <v>0</v>
      </c>
      <c r="F169">
        <f>IF(soki[[#This Row],[data]]=B168,F168, F168+1)</f>
        <v>83</v>
      </c>
      <c r="G169">
        <f>IF(AND(WEEKDAY(soki[[#This Row],[data]],2)&lt;&gt;6, WEEKDAY(soki[[#This Row],[data]],2)&lt;&gt;7), 1,0)</f>
        <v>1</v>
      </c>
      <c r="H169">
        <f>IF(soki[[#This Row],[Nr dnia]]&lt;&gt;F168, IF(soki[[#This Row],[Czy roboczy]]=1, I168+12000+$O$2, I168+5000), I168)</f>
        <v>66001</v>
      </c>
      <c r="I169">
        <f>soki[[#This Row],[Stan magazynu przed wysyłką]]-soki[[#This Row],[wielkosc_zamowienia]]+J169</f>
        <v>59141</v>
      </c>
      <c r="J169">
        <f>IF(soki[[#This Row],[wielkosc_zamowienia]]&gt;soki[[#This Row],[Stan magazynu przed wysyłką]], soki[[#This Row],[wielkosc_zamowienia]],0)</f>
        <v>0</v>
      </c>
    </row>
    <row r="170" spans="1:10" x14ac:dyDescent="0.25">
      <c r="A170">
        <v>169</v>
      </c>
      <c r="B170" s="1">
        <v>44281</v>
      </c>
      <c r="C170" s="2" t="s">
        <v>4</v>
      </c>
      <c r="D170">
        <v>1300</v>
      </c>
      <c r="E170">
        <f>IF(soki[[#This Row],[magazyn]]="Ogrodzieniec", 1,0)</f>
        <v>1</v>
      </c>
      <c r="F170">
        <f>IF(soki[[#This Row],[data]]=B169,F169, F169+1)</f>
        <v>84</v>
      </c>
      <c r="G170">
        <f>IF(AND(WEEKDAY(soki[[#This Row],[data]],2)&lt;&gt;6, WEEKDAY(soki[[#This Row],[data]],2)&lt;&gt;7), 1,0)</f>
        <v>1</v>
      </c>
      <c r="H170">
        <f>IF(soki[[#This Row],[Nr dnia]]&lt;&gt;F169, IF(soki[[#This Row],[Czy roboczy]]=1, I169+12000+$O$2, I169+5000), I169)</f>
        <v>72320</v>
      </c>
      <c r="I170">
        <f>soki[[#This Row],[Stan magazynu przed wysyłką]]-soki[[#This Row],[wielkosc_zamowienia]]+J170</f>
        <v>71020</v>
      </c>
      <c r="J170">
        <f>IF(soki[[#This Row],[wielkosc_zamowienia]]&gt;soki[[#This Row],[Stan magazynu przed wysyłką]], soki[[#This Row],[wielkosc_zamowienia]],0)</f>
        <v>0</v>
      </c>
    </row>
    <row r="171" spans="1:10" x14ac:dyDescent="0.25">
      <c r="A171">
        <v>170</v>
      </c>
      <c r="B171" s="1">
        <v>44281</v>
      </c>
      <c r="C171" s="2" t="s">
        <v>5</v>
      </c>
      <c r="D171">
        <v>8800</v>
      </c>
      <c r="E171">
        <f>IF(soki[[#This Row],[magazyn]]="Ogrodzieniec", 1,0)</f>
        <v>0</v>
      </c>
      <c r="F171">
        <f>IF(soki[[#This Row],[data]]=B170,F170, F170+1)</f>
        <v>84</v>
      </c>
      <c r="G171">
        <f>IF(AND(WEEKDAY(soki[[#This Row],[data]],2)&lt;&gt;6, WEEKDAY(soki[[#This Row],[data]],2)&lt;&gt;7), 1,0)</f>
        <v>1</v>
      </c>
      <c r="H171">
        <f>IF(soki[[#This Row],[Nr dnia]]&lt;&gt;F170, IF(soki[[#This Row],[Czy roboczy]]=1, I170+12000+$O$2, I170+5000), I170)</f>
        <v>71020</v>
      </c>
      <c r="I171">
        <f>soki[[#This Row],[Stan magazynu przed wysyłką]]-soki[[#This Row],[wielkosc_zamowienia]]+J171</f>
        <v>62220</v>
      </c>
      <c r="J171">
        <f>IF(soki[[#This Row],[wielkosc_zamowienia]]&gt;soki[[#This Row],[Stan magazynu przed wysyłką]], soki[[#This Row],[wielkosc_zamowienia]],0)</f>
        <v>0</v>
      </c>
    </row>
    <row r="172" spans="1:10" x14ac:dyDescent="0.25">
      <c r="A172">
        <v>171</v>
      </c>
      <c r="B172" s="1">
        <v>44282</v>
      </c>
      <c r="C172" s="2" t="s">
        <v>6</v>
      </c>
      <c r="D172">
        <v>1250</v>
      </c>
      <c r="E172">
        <f>IF(soki[[#This Row],[magazyn]]="Ogrodzieniec", 1,0)</f>
        <v>0</v>
      </c>
      <c r="F172">
        <f>IF(soki[[#This Row],[data]]=B171,F171, F171+1)</f>
        <v>85</v>
      </c>
      <c r="G172">
        <f>IF(AND(WEEKDAY(soki[[#This Row],[data]],2)&lt;&gt;6, WEEKDAY(soki[[#This Row],[data]],2)&lt;&gt;7), 1,0)</f>
        <v>0</v>
      </c>
      <c r="H172">
        <f>IF(soki[[#This Row],[Nr dnia]]&lt;&gt;F171, IF(soki[[#This Row],[Czy roboczy]]=1, I171+12000+$O$2, I171+5000), I171)</f>
        <v>67220</v>
      </c>
      <c r="I172">
        <f>soki[[#This Row],[Stan magazynu przed wysyłką]]-soki[[#This Row],[wielkosc_zamowienia]]+J172</f>
        <v>65970</v>
      </c>
      <c r="J172">
        <f>IF(soki[[#This Row],[wielkosc_zamowienia]]&gt;soki[[#This Row],[Stan magazynu przed wysyłką]], soki[[#This Row],[wielkosc_zamowienia]],0)</f>
        <v>0</v>
      </c>
    </row>
    <row r="173" spans="1:10" x14ac:dyDescent="0.25">
      <c r="A173">
        <v>172</v>
      </c>
      <c r="B173" s="1">
        <v>44283</v>
      </c>
      <c r="C173" s="2" t="s">
        <v>5</v>
      </c>
      <c r="D173">
        <v>3910</v>
      </c>
      <c r="E173">
        <f>IF(soki[[#This Row],[magazyn]]="Ogrodzieniec", 1,0)</f>
        <v>0</v>
      </c>
      <c r="F173">
        <f>IF(soki[[#This Row],[data]]=B172,F172, F172+1)</f>
        <v>86</v>
      </c>
      <c r="G173">
        <f>IF(AND(WEEKDAY(soki[[#This Row],[data]],2)&lt;&gt;6, WEEKDAY(soki[[#This Row],[data]],2)&lt;&gt;7), 1,0)</f>
        <v>0</v>
      </c>
      <c r="H173">
        <f>IF(soki[[#This Row],[Nr dnia]]&lt;&gt;F172, IF(soki[[#This Row],[Czy roboczy]]=1, I172+12000+$O$2, I172+5000), I172)</f>
        <v>70970</v>
      </c>
      <c r="I173">
        <f>soki[[#This Row],[Stan magazynu przed wysyłką]]-soki[[#This Row],[wielkosc_zamowienia]]+J173</f>
        <v>67060</v>
      </c>
      <c r="J173">
        <f>IF(soki[[#This Row],[wielkosc_zamowienia]]&gt;soki[[#This Row],[Stan magazynu przed wysyłką]], soki[[#This Row],[wielkosc_zamowienia]],0)</f>
        <v>0</v>
      </c>
    </row>
    <row r="174" spans="1:10" x14ac:dyDescent="0.25">
      <c r="A174">
        <v>173</v>
      </c>
      <c r="B174" s="1">
        <v>44283</v>
      </c>
      <c r="C174" s="2" t="s">
        <v>4</v>
      </c>
      <c r="D174">
        <v>1460</v>
      </c>
      <c r="E174">
        <f>IF(soki[[#This Row],[magazyn]]="Ogrodzieniec", 1,0)</f>
        <v>1</v>
      </c>
      <c r="F174">
        <f>IF(soki[[#This Row],[data]]=B173,F173, F173+1)</f>
        <v>86</v>
      </c>
      <c r="G174">
        <f>IF(AND(WEEKDAY(soki[[#This Row],[data]],2)&lt;&gt;6, WEEKDAY(soki[[#This Row],[data]],2)&lt;&gt;7), 1,0)</f>
        <v>0</v>
      </c>
      <c r="H174">
        <f>IF(soki[[#This Row],[Nr dnia]]&lt;&gt;F173, IF(soki[[#This Row],[Czy roboczy]]=1, I173+12000+$O$2, I173+5000), I173)</f>
        <v>67060</v>
      </c>
      <c r="I174">
        <f>soki[[#This Row],[Stan magazynu przed wysyłką]]-soki[[#This Row],[wielkosc_zamowienia]]+J174</f>
        <v>65600</v>
      </c>
      <c r="J174">
        <f>IF(soki[[#This Row],[wielkosc_zamowienia]]&gt;soki[[#This Row],[Stan magazynu przed wysyłką]], soki[[#This Row],[wielkosc_zamowienia]],0)</f>
        <v>0</v>
      </c>
    </row>
    <row r="175" spans="1:10" x14ac:dyDescent="0.25">
      <c r="A175">
        <v>174</v>
      </c>
      <c r="B175" s="1">
        <v>44283</v>
      </c>
      <c r="C175" s="2" t="s">
        <v>7</v>
      </c>
      <c r="D175">
        <v>6470</v>
      </c>
      <c r="E175">
        <f>IF(soki[[#This Row],[magazyn]]="Ogrodzieniec", 1,0)</f>
        <v>0</v>
      </c>
      <c r="F175">
        <f>IF(soki[[#This Row],[data]]=B174,F174, F174+1)</f>
        <v>86</v>
      </c>
      <c r="G175">
        <f>IF(AND(WEEKDAY(soki[[#This Row],[data]],2)&lt;&gt;6, WEEKDAY(soki[[#This Row],[data]],2)&lt;&gt;7), 1,0)</f>
        <v>0</v>
      </c>
      <c r="H175">
        <f>IF(soki[[#This Row],[Nr dnia]]&lt;&gt;F174, IF(soki[[#This Row],[Czy roboczy]]=1, I174+12000+$O$2, I174+5000), I174)</f>
        <v>65600</v>
      </c>
      <c r="I175">
        <f>soki[[#This Row],[Stan magazynu przed wysyłką]]-soki[[#This Row],[wielkosc_zamowienia]]+J175</f>
        <v>59130</v>
      </c>
      <c r="J175">
        <f>IF(soki[[#This Row],[wielkosc_zamowienia]]&gt;soki[[#This Row],[Stan magazynu przed wysyłką]], soki[[#This Row],[wielkosc_zamowienia]],0)</f>
        <v>0</v>
      </c>
    </row>
    <row r="176" spans="1:10" x14ac:dyDescent="0.25">
      <c r="A176">
        <v>175</v>
      </c>
      <c r="B176" s="1">
        <v>44283</v>
      </c>
      <c r="C176" s="2" t="s">
        <v>6</v>
      </c>
      <c r="D176">
        <v>6580</v>
      </c>
      <c r="E176">
        <f>IF(soki[[#This Row],[magazyn]]="Ogrodzieniec", 1,0)</f>
        <v>0</v>
      </c>
      <c r="F176">
        <f>IF(soki[[#This Row],[data]]=B175,F175, F175+1)</f>
        <v>86</v>
      </c>
      <c r="G176">
        <f>IF(AND(WEEKDAY(soki[[#This Row],[data]],2)&lt;&gt;6, WEEKDAY(soki[[#This Row],[data]],2)&lt;&gt;7), 1,0)</f>
        <v>0</v>
      </c>
      <c r="H176">
        <f>IF(soki[[#This Row],[Nr dnia]]&lt;&gt;F175, IF(soki[[#This Row],[Czy roboczy]]=1, I175+12000+$O$2, I175+5000), I175)</f>
        <v>59130</v>
      </c>
      <c r="I176">
        <f>soki[[#This Row],[Stan magazynu przed wysyłką]]-soki[[#This Row],[wielkosc_zamowienia]]+J176</f>
        <v>52550</v>
      </c>
      <c r="J176">
        <f>IF(soki[[#This Row],[wielkosc_zamowienia]]&gt;soki[[#This Row],[Stan magazynu przed wysyłką]], soki[[#This Row],[wielkosc_zamowienia]],0)</f>
        <v>0</v>
      </c>
    </row>
    <row r="177" spans="1:10" x14ac:dyDescent="0.25">
      <c r="A177">
        <v>176</v>
      </c>
      <c r="B177" s="1">
        <v>44284</v>
      </c>
      <c r="C177" s="2" t="s">
        <v>4</v>
      </c>
      <c r="D177">
        <v>8090</v>
      </c>
      <c r="E177">
        <f>IF(soki[[#This Row],[magazyn]]="Ogrodzieniec", 1,0)</f>
        <v>1</v>
      </c>
      <c r="F177">
        <f>IF(soki[[#This Row],[data]]=B176,F176, F176+1)</f>
        <v>87</v>
      </c>
      <c r="G177">
        <f>IF(AND(WEEKDAY(soki[[#This Row],[data]],2)&lt;&gt;6, WEEKDAY(soki[[#This Row],[data]],2)&lt;&gt;7), 1,0)</f>
        <v>1</v>
      </c>
      <c r="H177">
        <f>IF(soki[[#This Row],[Nr dnia]]&lt;&gt;F176, IF(soki[[#This Row],[Czy roboczy]]=1, I176+12000+$O$2, I176+5000), I176)</f>
        <v>65729</v>
      </c>
      <c r="I177">
        <f>soki[[#This Row],[Stan magazynu przed wysyłką]]-soki[[#This Row],[wielkosc_zamowienia]]+J177</f>
        <v>57639</v>
      </c>
      <c r="J177">
        <f>IF(soki[[#This Row],[wielkosc_zamowienia]]&gt;soki[[#This Row],[Stan magazynu przed wysyłką]], soki[[#This Row],[wielkosc_zamowienia]],0)</f>
        <v>0</v>
      </c>
    </row>
    <row r="178" spans="1:10" x14ac:dyDescent="0.25">
      <c r="A178">
        <v>177</v>
      </c>
      <c r="B178" s="1">
        <v>44285</v>
      </c>
      <c r="C178" s="2" t="s">
        <v>4</v>
      </c>
      <c r="D178">
        <v>4230</v>
      </c>
      <c r="E178">
        <f>IF(soki[[#This Row],[magazyn]]="Ogrodzieniec", 1,0)</f>
        <v>1</v>
      </c>
      <c r="F178">
        <f>IF(soki[[#This Row],[data]]=B177,F177, F177+1)</f>
        <v>88</v>
      </c>
      <c r="G178">
        <f>IF(AND(WEEKDAY(soki[[#This Row],[data]],2)&lt;&gt;6, WEEKDAY(soki[[#This Row],[data]],2)&lt;&gt;7), 1,0)</f>
        <v>1</v>
      </c>
      <c r="H178">
        <f>IF(soki[[#This Row],[Nr dnia]]&lt;&gt;F177, IF(soki[[#This Row],[Czy roboczy]]=1, I177+12000+$O$2, I177+5000), I177)</f>
        <v>70818</v>
      </c>
      <c r="I178">
        <f>soki[[#This Row],[Stan magazynu przed wysyłką]]-soki[[#This Row],[wielkosc_zamowienia]]+J178</f>
        <v>66588</v>
      </c>
      <c r="J178">
        <f>IF(soki[[#This Row],[wielkosc_zamowienia]]&gt;soki[[#This Row],[Stan magazynu przed wysyłką]], soki[[#This Row],[wielkosc_zamowienia]],0)</f>
        <v>0</v>
      </c>
    </row>
    <row r="179" spans="1:10" x14ac:dyDescent="0.25">
      <c r="A179">
        <v>178</v>
      </c>
      <c r="B179" s="1">
        <v>44286</v>
      </c>
      <c r="C179" s="2" t="s">
        <v>7</v>
      </c>
      <c r="D179">
        <v>2750</v>
      </c>
      <c r="E179">
        <f>IF(soki[[#This Row],[magazyn]]="Ogrodzieniec", 1,0)</f>
        <v>0</v>
      </c>
      <c r="F179">
        <f>IF(soki[[#This Row],[data]]=B178,F178, F178+1)</f>
        <v>89</v>
      </c>
      <c r="G179">
        <f>IF(AND(WEEKDAY(soki[[#This Row],[data]],2)&lt;&gt;6, WEEKDAY(soki[[#This Row],[data]],2)&lt;&gt;7), 1,0)</f>
        <v>1</v>
      </c>
      <c r="H179">
        <f>IF(soki[[#This Row],[Nr dnia]]&lt;&gt;F178, IF(soki[[#This Row],[Czy roboczy]]=1, I178+12000+$O$2, I178+5000), I178)</f>
        <v>79767</v>
      </c>
      <c r="I179">
        <f>soki[[#This Row],[Stan magazynu przed wysyłką]]-soki[[#This Row],[wielkosc_zamowienia]]+J179</f>
        <v>77017</v>
      </c>
      <c r="J179">
        <f>IF(soki[[#This Row],[wielkosc_zamowienia]]&gt;soki[[#This Row],[Stan magazynu przed wysyłką]], soki[[#This Row],[wielkosc_zamowienia]],0)</f>
        <v>0</v>
      </c>
    </row>
    <row r="180" spans="1:10" x14ac:dyDescent="0.25">
      <c r="A180">
        <v>179</v>
      </c>
      <c r="B180" s="1">
        <v>44286</v>
      </c>
      <c r="C180" s="2" t="s">
        <v>5</v>
      </c>
      <c r="D180">
        <v>5660</v>
      </c>
      <c r="E180">
        <f>IF(soki[[#This Row],[magazyn]]="Ogrodzieniec", 1,0)</f>
        <v>0</v>
      </c>
      <c r="F180">
        <f>IF(soki[[#This Row],[data]]=B179,F179, F179+1)</f>
        <v>89</v>
      </c>
      <c r="G180">
        <f>IF(AND(WEEKDAY(soki[[#This Row],[data]],2)&lt;&gt;6, WEEKDAY(soki[[#This Row],[data]],2)&lt;&gt;7), 1,0)</f>
        <v>1</v>
      </c>
      <c r="H180">
        <f>IF(soki[[#This Row],[Nr dnia]]&lt;&gt;F179, IF(soki[[#This Row],[Czy roboczy]]=1, I179+12000+$O$2, I179+5000), I179)</f>
        <v>77017</v>
      </c>
      <c r="I180">
        <f>soki[[#This Row],[Stan magazynu przed wysyłką]]-soki[[#This Row],[wielkosc_zamowienia]]+J180</f>
        <v>71357</v>
      </c>
      <c r="J180">
        <f>IF(soki[[#This Row],[wielkosc_zamowienia]]&gt;soki[[#This Row],[Stan magazynu przed wysyłką]], soki[[#This Row],[wielkosc_zamowienia]],0)</f>
        <v>0</v>
      </c>
    </row>
    <row r="181" spans="1:10" x14ac:dyDescent="0.25">
      <c r="A181">
        <v>180</v>
      </c>
      <c r="B181" s="1">
        <v>44287</v>
      </c>
      <c r="C181" s="2" t="s">
        <v>4</v>
      </c>
      <c r="D181">
        <v>3540</v>
      </c>
      <c r="E181">
        <f>IF(soki[[#This Row],[magazyn]]="Ogrodzieniec", 1,0)</f>
        <v>1</v>
      </c>
      <c r="F181">
        <f>IF(soki[[#This Row],[data]]=B180,F180, F180+1)</f>
        <v>90</v>
      </c>
      <c r="G181">
        <f>IF(AND(WEEKDAY(soki[[#This Row],[data]],2)&lt;&gt;6, WEEKDAY(soki[[#This Row],[data]],2)&lt;&gt;7), 1,0)</f>
        <v>1</v>
      </c>
      <c r="H181">
        <f>IF(soki[[#This Row],[Nr dnia]]&lt;&gt;F180, IF(soki[[#This Row],[Czy roboczy]]=1, I180+12000+$O$2, I180+5000), I180)</f>
        <v>84536</v>
      </c>
      <c r="I181">
        <f>soki[[#This Row],[Stan magazynu przed wysyłką]]-soki[[#This Row],[wielkosc_zamowienia]]+J181</f>
        <v>80996</v>
      </c>
      <c r="J181">
        <f>IF(soki[[#This Row],[wielkosc_zamowienia]]&gt;soki[[#This Row],[Stan magazynu przed wysyłką]], soki[[#This Row],[wielkosc_zamowienia]],0)</f>
        <v>0</v>
      </c>
    </row>
    <row r="182" spans="1:10" x14ac:dyDescent="0.25">
      <c r="A182">
        <v>181</v>
      </c>
      <c r="B182" s="1">
        <v>44287</v>
      </c>
      <c r="C182" s="2" t="s">
        <v>7</v>
      </c>
      <c r="D182">
        <v>2630</v>
      </c>
      <c r="E182">
        <f>IF(soki[[#This Row],[magazyn]]="Ogrodzieniec", 1,0)</f>
        <v>0</v>
      </c>
      <c r="F182">
        <f>IF(soki[[#This Row],[data]]=B181,F181, F181+1)</f>
        <v>90</v>
      </c>
      <c r="G182">
        <f>IF(AND(WEEKDAY(soki[[#This Row],[data]],2)&lt;&gt;6, WEEKDAY(soki[[#This Row],[data]],2)&lt;&gt;7), 1,0)</f>
        <v>1</v>
      </c>
      <c r="H182">
        <f>IF(soki[[#This Row],[Nr dnia]]&lt;&gt;F181, IF(soki[[#This Row],[Czy roboczy]]=1, I181+12000+$O$2, I181+5000), I181)</f>
        <v>80996</v>
      </c>
      <c r="I182">
        <f>soki[[#This Row],[Stan magazynu przed wysyłką]]-soki[[#This Row],[wielkosc_zamowienia]]+J182</f>
        <v>78366</v>
      </c>
      <c r="J182">
        <f>IF(soki[[#This Row],[wielkosc_zamowienia]]&gt;soki[[#This Row],[Stan magazynu przed wysyłką]], soki[[#This Row],[wielkosc_zamowienia]],0)</f>
        <v>0</v>
      </c>
    </row>
    <row r="183" spans="1:10" x14ac:dyDescent="0.25">
      <c r="A183">
        <v>182</v>
      </c>
      <c r="B183" s="1">
        <v>44288</v>
      </c>
      <c r="C183" s="2" t="s">
        <v>6</v>
      </c>
      <c r="D183">
        <v>1030</v>
      </c>
      <c r="E183">
        <f>IF(soki[[#This Row],[magazyn]]="Ogrodzieniec", 1,0)</f>
        <v>0</v>
      </c>
      <c r="F183">
        <f>IF(soki[[#This Row],[data]]=B182,F182, F182+1)</f>
        <v>91</v>
      </c>
      <c r="G183">
        <f>IF(AND(WEEKDAY(soki[[#This Row],[data]],2)&lt;&gt;6, WEEKDAY(soki[[#This Row],[data]],2)&lt;&gt;7), 1,0)</f>
        <v>1</v>
      </c>
      <c r="H183">
        <f>IF(soki[[#This Row],[Nr dnia]]&lt;&gt;F182, IF(soki[[#This Row],[Czy roboczy]]=1, I182+12000+$O$2, I182+5000), I182)</f>
        <v>91545</v>
      </c>
      <c r="I183">
        <f>soki[[#This Row],[Stan magazynu przed wysyłką]]-soki[[#This Row],[wielkosc_zamowienia]]+J183</f>
        <v>90515</v>
      </c>
      <c r="J183">
        <f>IF(soki[[#This Row],[wielkosc_zamowienia]]&gt;soki[[#This Row],[Stan magazynu przed wysyłką]], soki[[#This Row],[wielkosc_zamowienia]],0)</f>
        <v>0</v>
      </c>
    </row>
    <row r="184" spans="1:10" x14ac:dyDescent="0.25">
      <c r="A184">
        <v>183</v>
      </c>
      <c r="B184" s="1">
        <v>44288</v>
      </c>
      <c r="C184" s="2" t="s">
        <v>4</v>
      </c>
      <c r="D184">
        <v>4560</v>
      </c>
      <c r="E184">
        <f>IF(soki[[#This Row],[magazyn]]="Ogrodzieniec", 1,0)</f>
        <v>1</v>
      </c>
      <c r="F184">
        <f>IF(soki[[#This Row],[data]]=B183,F183, F183+1)</f>
        <v>91</v>
      </c>
      <c r="G184">
        <f>IF(AND(WEEKDAY(soki[[#This Row],[data]],2)&lt;&gt;6, WEEKDAY(soki[[#This Row],[data]],2)&lt;&gt;7), 1,0)</f>
        <v>1</v>
      </c>
      <c r="H184">
        <f>IF(soki[[#This Row],[Nr dnia]]&lt;&gt;F183, IF(soki[[#This Row],[Czy roboczy]]=1, I183+12000+$O$2, I183+5000), I183)</f>
        <v>90515</v>
      </c>
      <c r="I184">
        <f>soki[[#This Row],[Stan magazynu przed wysyłką]]-soki[[#This Row],[wielkosc_zamowienia]]+J184</f>
        <v>85955</v>
      </c>
      <c r="J184">
        <f>IF(soki[[#This Row],[wielkosc_zamowienia]]&gt;soki[[#This Row],[Stan magazynu przed wysyłką]], soki[[#This Row],[wielkosc_zamowienia]],0)</f>
        <v>0</v>
      </c>
    </row>
    <row r="185" spans="1:10" x14ac:dyDescent="0.25">
      <c r="A185">
        <v>184</v>
      </c>
      <c r="B185" s="1">
        <v>44289</v>
      </c>
      <c r="C185" s="2" t="s">
        <v>5</v>
      </c>
      <c r="D185">
        <v>6400</v>
      </c>
      <c r="E185">
        <f>IF(soki[[#This Row],[magazyn]]="Ogrodzieniec", 1,0)</f>
        <v>0</v>
      </c>
      <c r="F185">
        <f>IF(soki[[#This Row],[data]]=B184,F184, F184+1)</f>
        <v>92</v>
      </c>
      <c r="G185">
        <f>IF(AND(WEEKDAY(soki[[#This Row],[data]],2)&lt;&gt;6, WEEKDAY(soki[[#This Row],[data]],2)&lt;&gt;7), 1,0)</f>
        <v>0</v>
      </c>
      <c r="H185">
        <f>IF(soki[[#This Row],[Nr dnia]]&lt;&gt;F184, IF(soki[[#This Row],[Czy roboczy]]=1, I184+12000+$O$2, I184+5000), I184)</f>
        <v>90955</v>
      </c>
      <c r="I185">
        <f>soki[[#This Row],[Stan magazynu przed wysyłką]]-soki[[#This Row],[wielkosc_zamowienia]]+J185</f>
        <v>84555</v>
      </c>
      <c r="J185">
        <f>IF(soki[[#This Row],[wielkosc_zamowienia]]&gt;soki[[#This Row],[Stan magazynu przed wysyłką]], soki[[#This Row],[wielkosc_zamowienia]],0)</f>
        <v>0</v>
      </c>
    </row>
    <row r="186" spans="1:10" x14ac:dyDescent="0.25">
      <c r="A186">
        <v>185</v>
      </c>
      <c r="B186" s="1">
        <v>44290</v>
      </c>
      <c r="C186" s="2" t="s">
        <v>5</v>
      </c>
      <c r="D186">
        <v>3040</v>
      </c>
      <c r="E186">
        <f>IF(soki[[#This Row],[magazyn]]="Ogrodzieniec", 1,0)</f>
        <v>0</v>
      </c>
      <c r="F186">
        <f>IF(soki[[#This Row],[data]]=B185,F185, F185+1)</f>
        <v>93</v>
      </c>
      <c r="G186">
        <f>IF(AND(WEEKDAY(soki[[#This Row],[data]],2)&lt;&gt;6, WEEKDAY(soki[[#This Row],[data]],2)&lt;&gt;7), 1,0)</f>
        <v>0</v>
      </c>
      <c r="H186">
        <f>IF(soki[[#This Row],[Nr dnia]]&lt;&gt;F185, IF(soki[[#This Row],[Czy roboczy]]=1, I185+12000+$O$2, I185+5000), I185)</f>
        <v>89555</v>
      </c>
      <c r="I186">
        <f>soki[[#This Row],[Stan magazynu przed wysyłką]]-soki[[#This Row],[wielkosc_zamowienia]]+J186</f>
        <v>86515</v>
      </c>
      <c r="J186">
        <f>IF(soki[[#This Row],[wielkosc_zamowienia]]&gt;soki[[#This Row],[Stan magazynu przed wysyłką]], soki[[#This Row],[wielkosc_zamowienia]],0)</f>
        <v>0</v>
      </c>
    </row>
    <row r="187" spans="1:10" x14ac:dyDescent="0.25">
      <c r="A187">
        <v>186</v>
      </c>
      <c r="B187" s="1">
        <v>44290</v>
      </c>
      <c r="C187" s="2" t="s">
        <v>6</v>
      </c>
      <c r="D187">
        <v>6450</v>
      </c>
      <c r="E187">
        <f>IF(soki[[#This Row],[magazyn]]="Ogrodzieniec", 1,0)</f>
        <v>0</v>
      </c>
      <c r="F187">
        <f>IF(soki[[#This Row],[data]]=B186,F186, F186+1)</f>
        <v>93</v>
      </c>
      <c r="G187">
        <f>IF(AND(WEEKDAY(soki[[#This Row],[data]],2)&lt;&gt;6, WEEKDAY(soki[[#This Row],[data]],2)&lt;&gt;7), 1,0)</f>
        <v>0</v>
      </c>
      <c r="H187">
        <f>IF(soki[[#This Row],[Nr dnia]]&lt;&gt;F186, IF(soki[[#This Row],[Czy roboczy]]=1, I186+12000+$O$2, I186+5000), I186)</f>
        <v>86515</v>
      </c>
      <c r="I187">
        <f>soki[[#This Row],[Stan magazynu przed wysyłką]]-soki[[#This Row],[wielkosc_zamowienia]]+J187</f>
        <v>80065</v>
      </c>
      <c r="J187">
        <f>IF(soki[[#This Row],[wielkosc_zamowienia]]&gt;soki[[#This Row],[Stan magazynu przed wysyłką]], soki[[#This Row],[wielkosc_zamowienia]],0)</f>
        <v>0</v>
      </c>
    </row>
    <row r="188" spans="1:10" x14ac:dyDescent="0.25">
      <c r="A188">
        <v>187</v>
      </c>
      <c r="B188" s="1">
        <v>44291</v>
      </c>
      <c r="C188" s="2" t="s">
        <v>6</v>
      </c>
      <c r="D188">
        <v>7650</v>
      </c>
      <c r="E188">
        <f>IF(soki[[#This Row],[magazyn]]="Ogrodzieniec", 1,0)</f>
        <v>0</v>
      </c>
      <c r="F188">
        <f>IF(soki[[#This Row],[data]]=B187,F187, F187+1)</f>
        <v>94</v>
      </c>
      <c r="G188">
        <f>IF(AND(WEEKDAY(soki[[#This Row],[data]],2)&lt;&gt;6, WEEKDAY(soki[[#This Row],[data]],2)&lt;&gt;7), 1,0)</f>
        <v>1</v>
      </c>
      <c r="H188">
        <f>IF(soki[[#This Row],[Nr dnia]]&lt;&gt;F187, IF(soki[[#This Row],[Czy roboczy]]=1, I187+12000+$O$2, I187+5000), I187)</f>
        <v>93244</v>
      </c>
      <c r="I188">
        <f>soki[[#This Row],[Stan magazynu przed wysyłką]]-soki[[#This Row],[wielkosc_zamowienia]]+J188</f>
        <v>85594</v>
      </c>
      <c r="J188">
        <f>IF(soki[[#This Row],[wielkosc_zamowienia]]&gt;soki[[#This Row],[Stan magazynu przed wysyłką]], soki[[#This Row],[wielkosc_zamowienia]],0)</f>
        <v>0</v>
      </c>
    </row>
    <row r="189" spans="1:10" x14ac:dyDescent="0.25">
      <c r="A189">
        <v>188</v>
      </c>
      <c r="B189" s="1">
        <v>44292</v>
      </c>
      <c r="C189" s="2" t="s">
        <v>5</v>
      </c>
      <c r="D189">
        <v>7190</v>
      </c>
      <c r="E189">
        <f>IF(soki[[#This Row],[magazyn]]="Ogrodzieniec", 1,0)</f>
        <v>0</v>
      </c>
      <c r="F189">
        <f>IF(soki[[#This Row],[data]]=B188,F188, F188+1)</f>
        <v>95</v>
      </c>
      <c r="G189">
        <f>IF(AND(WEEKDAY(soki[[#This Row],[data]],2)&lt;&gt;6, WEEKDAY(soki[[#This Row],[data]],2)&lt;&gt;7), 1,0)</f>
        <v>1</v>
      </c>
      <c r="H189">
        <f>IF(soki[[#This Row],[Nr dnia]]&lt;&gt;F188, IF(soki[[#This Row],[Czy roboczy]]=1, I188+12000+$O$2, I188+5000), I188)</f>
        <v>98773</v>
      </c>
      <c r="I189">
        <f>soki[[#This Row],[Stan magazynu przed wysyłką]]-soki[[#This Row],[wielkosc_zamowienia]]+J189</f>
        <v>91583</v>
      </c>
      <c r="J189">
        <f>IF(soki[[#This Row],[wielkosc_zamowienia]]&gt;soki[[#This Row],[Stan magazynu przed wysyłką]], soki[[#This Row],[wielkosc_zamowienia]],0)</f>
        <v>0</v>
      </c>
    </row>
    <row r="190" spans="1:10" x14ac:dyDescent="0.25">
      <c r="A190">
        <v>189</v>
      </c>
      <c r="B190" s="1">
        <v>44292</v>
      </c>
      <c r="C190" s="2" t="s">
        <v>4</v>
      </c>
      <c r="D190">
        <v>7100</v>
      </c>
      <c r="E190">
        <f>IF(soki[[#This Row],[magazyn]]="Ogrodzieniec", 1,0)</f>
        <v>1</v>
      </c>
      <c r="F190">
        <f>IF(soki[[#This Row],[data]]=B189,F189, F189+1)</f>
        <v>95</v>
      </c>
      <c r="G190">
        <f>IF(AND(WEEKDAY(soki[[#This Row],[data]],2)&lt;&gt;6, WEEKDAY(soki[[#This Row],[data]],2)&lt;&gt;7), 1,0)</f>
        <v>1</v>
      </c>
      <c r="H190">
        <f>IF(soki[[#This Row],[Nr dnia]]&lt;&gt;F189, IF(soki[[#This Row],[Czy roboczy]]=1, I189+12000+$O$2, I189+5000), I189)</f>
        <v>91583</v>
      </c>
      <c r="I190">
        <f>soki[[#This Row],[Stan magazynu przed wysyłką]]-soki[[#This Row],[wielkosc_zamowienia]]+J190</f>
        <v>84483</v>
      </c>
      <c r="J190">
        <f>IF(soki[[#This Row],[wielkosc_zamowienia]]&gt;soki[[#This Row],[Stan magazynu przed wysyłką]], soki[[#This Row],[wielkosc_zamowienia]],0)</f>
        <v>0</v>
      </c>
    </row>
    <row r="191" spans="1:10" x14ac:dyDescent="0.25">
      <c r="A191">
        <v>190</v>
      </c>
      <c r="B191" s="1">
        <v>44292</v>
      </c>
      <c r="C191" s="2" t="s">
        <v>7</v>
      </c>
      <c r="D191">
        <v>8950</v>
      </c>
      <c r="E191">
        <f>IF(soki[[#This Row],[magazyn]]="Ogrodzieniec", 1,0)</f>
        <v>0</v>
      </c>
      <c r="F191">
        <f>IF(soki[[#This Row],[data]]=B190,F190, F190+1)</f>
        <v>95</v>
      </c>
      <c r="G191">
        <f>IF(AND(WEEKDAY(soki[[#This Row],[data]],2)&lt;&gt;6, WEEKDAY(soki[[#This Row],[data]],2)&lt;&gt;7), 1,0)</f>
        <v>1</v>
      </c>
      <c r="H191">
        <f>IF(soki[[#This Row],[Nr dnia]]&lt;&gt;F190, IF(soki[[#This Row],[Czy roboczy]]=1, I190+12000+$O$2, I190+5000), I190)</f>
        <v>84483</v>
      </c>
      <c r="I191">
        <f>soki[[#This Row],[Stan magazynu przed wysyłką]]-soki[[#This Row],[wielkosc_zamowienia]]+J191</f>
        <v>75533</v>
      </c>
      <c r="J191">
        <f>IF(soki[[#This Row],[wielkosc_zamowienia]]&gt;soki[[#This Row],[Stan magazynu przed wysyłką]], soki[[#This Row],[wielkosc_zamowienia]],0)</f>
        <v>0</v>
      </c>
    </row>
    <row r="192" spans="1:10" x14ac:dyDescent="0.25">
      <c r="A192">
        <v>191</v>
      </c>
      <c r="B192" s="1">
        <v>44293</v>
      </c>
      <c r="C192" s="2" t="s">
        <v>4</v>
      </c>
      <c r="D192">
        <v>7650</v>
      </c>
      <c r="E192">
        <f>IF(soki[[#This Row],[magazyn]]="Ogrodzieniec", 1,0)</f>
        <v>1</v>
      </c>
      <c r="F192">
        <f>IF(soki[[#This Row],[data]]=B191,F191, F191+1)</f>
        <v>96</v>
      </c>
      <c r="G192">
        <f>IF(AND(WEEKDAY(soki[[#This Row],[data]],2)&lt;&gt;6, WEEKDAY(soki[[#This Row],[data]],2)&lt;&gt;7), 1,0)</f>
        <v>1</v>
      </c>
      <c r="H192">
        <f>IF(soki[[#This Row],[Nr dnia]]&lt;&gt;F191, IF(soki[[#This Row],[Czy roboczy]]=1, I191+12000+$O$2, I191+5000), I191)</f>
        <v>88712</v>
      </c>
      <c r="I192">
        <f>soki[[#This Row],[Stan magazynu przed wysyłką]]-soki[[#This Row],[wielkosc_zamowienia]]+J192</f>
        <v>81062</v>
      </c>
      <c r="J192">
        <f>IF(soki[[#This Row],[wielkosc_zamowienia]]&gt;soki[[#This Row],[Stan magazynu przed wysyłką]], soki[[#This Row],[wielkosc_zamowienia]],0)</f>
        <v>0</v>
      </c>
    </row>
    <row r="193" spans="1:10" x14ac:dyDescent="0.25">
      <c r="A193">
        <v>192</v>
      </c>
      <c r="B193" s="1">
        <v>44293</v>
      </c>
      <c r="C193" s="2" t="s">
        <v>6</v>
      </c>
      <c r="D193">
        <v>3350</v>
      </c>
      <c r="E193">
        <f>IF(soki[[#This Row],[magazyn]]="Ogrodzieniec", 1,0)</f>
        <v>0</v>
      </c>
      <c r="F193">
        <f>IF(soki[[#This Row],[data]]=B192,F192, F192+1)</f>
        <v>96</v>
      </c>
      <c r="G193">
        <f>IF(AND(WEEKDAY(soki[[#This Row],[data]],2)&lt;&gt;6, WEEKDAY(soki[[#This Row],[data]],2)&lt;&gt;7), 1,0)</f>
        <v>1</v>
      </c>
      <c r="H193">
        <f>IF(soki[[#This Row],[Nr dnia]]&lt;&gt;F192, IF(soki[[#This Row],[Czy roboczy]]=1, I192+12000+$O$2, I192+5000), I192)</f>
        <v>81062</v>
      </c>
      <c r="I193">
        <f>soki[[#This Row],[Stan magazynu przed wysyłką]]-soki[[#This Row],[wielkosc_zamowienia]]+J193</f>
        <v>77712</v>
      </c>
      <c r="J193">
        <f>IF(soki[[#This Row],[wielkosc_zamowienia]]&gt;soki[[#This Row],[Stan magazynu przed wysyłką]], soki[[#This Row],[wielkosc_zamowienia]],0)</f>
        <v>0</v>
      </c>
    </row>
    <row r="194" spans="1:10" x14ac:dyDescent="0.25">
      <c r="A194">
        <v>193</v>
      </c>
      <c r="B194" s="1">
        <v>44294</v>
      </c>
      <c r="C194" s="2" t="s">
        <v>4</v>
      </c>
      <c r="D194">
        <v>8230</v>
      </c>
      <c r="E194">
        <f>IF(soki[[#This Row],[magazyn]]="Ogrodzieniec", 1,0)</f>
        <v>1</v>
      </c>
      <c r="F194">
        <f>IF(soki[[#This Row],[data]]=B193,F193, F193+1)</f>
        <v>97</v>
      </c>
      <c r="G194">
        <f>IF(AND(WEEKDAY(soki[[#This Row],[data]],2)&lt;&gt;6, WEEKDAY(soki[[#This Row],[data]],2)&lt;&gt;7), 1,0)</f>
        <v>1</v>
      </c>
      <c r="H194">
        <f>IF(soki[[#This Row],[Nr dnia]]&lt;&gt;F193, IF(soki[[#This Row],[Czy roboczy]]=1, I193+12000+$O$2, I193+5000), I193)</f>
        <v>90891</v>
      </c>
      <c r="I194">
        <f>soki[[#This Row],[Stan magazynu przed wysyłką]]-soki[[#This Row],[wielkosc_zamowienia]]+J194</f>
        <v>82661</v>
      </c>
      <c r="J194">
        <f>IF(soki[[#This Row],[wielkosc_zamowienia]]&gt;soki[[#This Row],[Stan magazynu przed wysyłką]], soki[[#This Row],[wielkosc_zamowienia]],0)</f>
        <v>0</v>
      </c>
    </row>
    <row r="195" spans="1:10" x14ac:dyDescent="0.25">
      <c r="A195">
        <v>194</v>
      </c>
      <c r="B195" s="1">
        <v>44294</v>
      </c>
      <c r="C195" s="2" t="s">
        <v>7</v>
      </c>
      <c r="D195">
        <v>4860</v>
      </c>
      <c r="E195">
        <f>IF(soki[[#This Row],[magazyn]]="Ogrodzieniec", 1,0)</f>
        <v>0</v>
      </c>
      <c r="F195">
        <f>IF(soki[[#This Row],[data]]=B194,F194, F194+1)</f>
        <v>97</v>
      </c>
      <c r="G195">
        <f>IF(AND(WEEKDAY(soki[[#This Row],[data]],2)&lt;&gt;6, WEEKDAY(soki[[#This Row],[data]],2)&lt;&gt;7), 1,0)</f>
        <v>1</v>
      </c>
      <c r="H195">
        <f>IF(soki[[#This Row],[Nr dnia]]&lt;&gt;F194, IF(soki[[#This Row],[Czy roboczy]]=1, I194+12000+$O$2, I194+5000), I194)</f>
        <v>82661</v>
      </c>
      <c r="I195">
        <f>soki[[#This Row],[Stan magazynu przed wysyłką]]-soki[[#This Row],[wielkosc_zamowienia]]+J195</f>
        <v>77801</v>
      </c>
      <c r="J195">
        <f>IF(soki[[#This Row],[wielkosc_zamowienia]]&gt;soki[[#This Row],[Stan magazynu przed wysyłką]], soki[[#This Row],[wielkosc_zamowienia]],0)</f>
        <v>0</v>
      </c>
    </row>
    <row r="196" spans="1:10" x14ac:dyDescent="0.25">
      <c r="A196">
        <v>195</v>
      </c>
      <c r="B196" s="1">
        <v>44294</v>
      </c>
      <c r="C196" s="2" t="s">
        <v>6</v>
      </c>
      <c r="D196">
        <v>2250</v>
      </c>
      <c r="E196">
        <f>IF(soki[[#This Row],[magazyn]]="Ogrodzieniec", 1,0)</f>
        <v>0</v>
      </c>
      <c r="F196">
        <f>IF(soki[[#This Row],[data]]=B195,F195, F195+1)</f>
        <v>97</v>
      </c>
      <c r="G196">
        <f>IF(AND(WEEKDAY(soki[[#This Row],[data]],2)&lt;&gt;6, WEEKDAY(soki[[#This Row],[data]],2)&lt;&gt;7), 1,0)</f>
        <v>1</v>
      </c>
      <c r="H196">
        <f>IF(soki[[#This Row],[Nr dnia]]&lt;&gt;F195, IF(soki[[#This Row],[Czy roboczy]]=1, I195+12000+$O$2, I195+5000), I195)</f>
        <v>77801</v>
      </c>
      <c r="I196">
        <f>soki[[#This Row],[Stan magazynu przed wysyłką]]-soki[[#This Row],[wielkosc_zamowienia]]+J196</f>
        <v>75551</v>
      </c>
      <c r="J196">
        <f>IF(soki[[#This Row],[wielkosc_zamowienia]]&gt;soki[[#This Row],[Stan magazynu przed wysyłką]], soki[[#This Row],[wielkosc_zamowienia]],0)</f>
        <v>0</v>
      </c>
    </row>
    <row r="197" spans="1:10" x14ac:dyDescent="0.25">
      <c r="A197">
        <v>196</v>
      </c>
      <c r="B197" s="1">
        <v>44295</v>
      </c>
      <c r="C197" s="2" t="s">
        <v>4</v>
      </c>
      <c r="D197">
        <v>9980</v>
      </c>
      <c r="E197">
        <f>IF(soki[[#This Row],[magazyn]]="Ogrodzieniec", 1,0)</f>
        <v>1</v>
      </c>
      <c r="F197">
        <f>IF(soki[[#This Row],[data]]=B196,F196, F196+1)</f>
        <v>98</v>
      </c>
      <c r="G197">
        <f>IF(AND(WEEKDAY(soki[[#This Row],[data]],2)&lt;&gt;6, WEEKDAY(soki[[#This Row],[data]],2)&lt;&gt;7), 1,0)</f>
        <v>1</v>
      </c>
      <c r="H197">
        <f>IF(soki[[#This Row],[Nr dnia]]&lt;&gt;F196, IF(soki[[#This Row],[Czy roboczy]]=1, I196+12000+$O$2, I196+5000), I196)</f>
        <v>88730</v>
      </c>
      <c r="I197">
        <f>soki[[#This Row],[Stan magazynu przed wysyłką]]-soki[[#This Row],[wielkosc_zamowienia]]+J197</f>
        <v>78750</v>
      </c>
      <c r="J197">
        <f>IF(soki[[#This Row],[wielkosc_zamowienia]]&gt;soki[[#This Row],[Stan magazynu przed wysyłką]], soki[[#This Row],[wielkosc_zamowienia]],0)</f>
        <v>0</v>
      </c>
    </row>
    <row r="198" spans="1:10" x14ac:dyDescent="0.25">
      <c r="A198">
        <v>197</v>
      </c>
      <c r="B198" s="1">
        <v>44295</v>
      </c>
      <c r="C198" s="2" t="s">
        <v>6</v>
      </c>
      <c r="D198">
        <v>6320</v>
      </c>
      <c r="E198">
        <f>IF(soki[[#This Row],[magazyn]]="Ogrodzieniec", 1,0)</f>
        <v>0</v>
      </c>
      <c r="F198">
        <f>IF(soki[[#This Row],[data]]=B197,F197, F197+1)</f>
        <v>98</v>
      </c>
      <c r="G198">
        <f>IF(AND(WEEKDAY(soki[[#This Row],[data]],2)&lt;&gt;6, WEEKDAY(soki[[#This Row],[data]],2)&lt;&gt;7), 1,0)</f>
        <v>1</v>
      </c>
      <c r="H198">
        <f>IF(soki[[#This Row],[Nr dnia]]&lt;&gt;F197, IF(soki[[#This Row],[Czy roboczy]]=1, I197+12000+$O$2, I197+5000), I197)</f>
        <v>78750</v>
      </c>
      <c r="I198">
        <f>soki[[#This Row],[Stan magazynu przed wysyłką]]-soki[[#This Row],[wielkosc_zamowienia]]+J198</f>
        <v>72430</v>
      </c>
      <c r="J198">
        <f>IF(soki[[#This Row],[wielkosc_zamowienia]]&gt;soki[[#This Row],[Stan magazynu przed wysyłką]], soki[[#This Row],[wielkosc_zamowienia]],0)</f>
        <v>0</v>
      </c>
    </row>
    <row r="199" spans="1:10" x14ac:dyDescent="0.25">
      <c r="A199">
        <v>198</v>
      </c>
      <c r="B199" s="1">
        <v>44295</v>
      </c>
      <c r="C199" s="2" t="s">
        <v>7</v>
      </c>
      <c r="D199">
        <v>4600</v>
      </c>
      <c r="E199">
        <f>IF(soki[[#This Row],[magazyn]]="Ogrodzieniec", 1,0)</f>
        <v>0</v>
      </c>
      <c r="F199">
        <f>IF(soki[[#This Row],[data]]=B198,F198, F198+1)</f>
        <v>98</v>
      </c>
      <c r="G199">
        <f>IF(AND(WEEKDAY(soki[[#This Row],[data]],2)&lt;&gt;6, WEEKDAY(soki[[#This Row],[data]],2)&lt;&gt;7), 1,0)</f>
        <v>1</v>
      </c>
      <c r="H199">
        <f>IF(soki[[#This Row],[Nr dnia]]&lt;&gt;F198, IF(soki[[#This Row],[Czy roboczy]]=1, I198+12000+$O$2, I198+5000), I198)</f>
        <v>72430</v>
      </c>
      <c r="I199">
        <f>soki[[#This Row],[Stan magazynu przed wysyłką]]-soki[[#This Row],[wielkosc_zamowienia]]+J199</f>
        <v>67830</v>
      </c>
      <c r="J199">
        <f>IF(soki[[#This Row],[wielkosc_zamowienia]]&gt;soki[[#This Row],[Stan magazynu przed wysyłką]], soki[[#This Row],[wielkosc_zamowienia]],0)</f>
        <v>0</v>
      </c>
    </row>
    <row r="200" spans="1:10" x14ac:dyDescent="0.25">
      <c r="A200">
        <v>199</v>
      </c>
      <c r="B200" s="1">
        <v>44296</v>
      </c>
      <c r="C200" s="2" t="s">
        <v>5</v>
      </c>
      <c r="D200">
        <v>9150</v>
      </c>
      <c r="E200">
        <f>IF(soki[[#This Row],[magazyn]]="Ogrodzieniec", 1,0)</f>
        <v>0</v>
      </c>
      <c r="F200">
        <f>IF(soki[[#This Row],[data]]=B199,F199, F199+1)</f>
        <v>99</v>
      </c>
      <c r="G200">
        <f>IF(AND(WEEKDAY(soki[[#This Row],[data]],2)&lt;&gt;6, WEEKDAY(soki[[#This Row],[data]],2)&lt;&gt;7), 1,0)</f>
        <v>0</v>
      </c>
      <c r="H200">
        <f>IF(soki[[#This Row],[Nr dnia]]&lt;&gt;F199, IF(soki[[#This Row],[Czy roboczy]]=1, I199+12000+$O$2, I199+5000), I199)</f>
        <v>72830</v>
      </c>
      <c r="I200">
        <f>soki[[#This Row],[Stan magazynu przed wysyłką]]-soki[[#This Row],[wielkosc_zamowienia]]+J200</f>
        <v>63680</v>
      </c>
      <c r="J200">
        <f>IF(soki[[#This Row],[wielkosc_zamowienia]]&gt;soki[[#This Row],[Stan magazynu przed wysyłką]], soki[[#This Row],[wielkosc_zamowienia]],0)</f>
        <v>0</v>
      </c>
    </row>
    <row r="201" spans="1:10" x14ac:dyDescent="0.25">
      <c r="A201">
        <v>200</v>
      </c>
      <c r="B201" s="1">
        <v>44297</v>
      </c>
      <c r="C201" s="2" t="s">
        <v>7</v>
      </c>
      <c r="D201">
        <v>4940</v>
      </c>
      <c r="E201">
        <f>IF(soki[[#This Row],[magazyn]]="Ogrodzieniec", 1,0)</f>
        <v>0</v>
      </c>
      <c r="F201">
        <f>IF(soki[[#This Row],[data]]=B200,F200, F200+1)</f>
        <v>100</v>
      </c>
      <c r="G201">
        <f>IF(AND(WEEKDAY(soki[[#This Row],[data]],2)&lt;&gt;6, WEEKDAY(soki[[#This Row],[data]],2)&lt;&gt;7), 1,0)</f>
        <v>0</v>
      </c>
      <c r="H201">
        <f>IF(soki[[#This Row],[Nr dnia]]&lt;&gt;F200, IF(soki[[#This Row],[Czy roboczy]]=1, I200+12000+$O$2, I200+5000), I200)</f>
        <v>68680</v>
      </c>
      <c r="I201">
        <f>soki[[#This Row],[Stan magazynu przed wysyłką]]-soki[[#This Row],[wielkosc_zamowienia]]+J201</f>
        <v>63740</v>
      </c>
      <c r="J201">
        <f>IF(soki[[#This Row],[wielkosc_zamowienia]]&gt;soki[[#This Row],[Stan magazynu przed wysyłką]], soki[[#This Row],[wielkosc_zamowienia]],0)</f>
        <v>0</v>
      </c>
    </row>
    <row r="202" spans="1:10" x14ac:dyDescent="0.25">
      <c r="A202">
        <v>201</v>
      </c>
      <c r="B202" s="1">
        <v>44298</v>
      </c>
      <c r="C202" s="2" t="s">
        <v>5</v>
      </c>
      <c r="D202">
        <v>7550</v>
      </c>
      <c r="E202">
        <f>IF(soki[[#This Row],[magazyn]]="Ogrodzieniec", 1,0)</f>
        <v>0</v>
      </c>
      <c r="F202">
        <f>IF(soki[[#This Row],[data]]=B201,F201, F201+1)</f>
        <v>101</v>
      </c>
      <c r="G202">
        <f>IF(AND(WEEKDAY(soki[[#This Row],[data]],2)&lt;&gt;6, WEEKDAY(soki[[#This Row],[data]],2)&lt;&gt;7), 1,0)</f>
        <v>1</v>
      </c>
      <c r="H202">
        <f>IF(soki[[#This Row],[Nr dnia]]&lt;&gt;F201, IF(soki[[#This Row],[Czy roboczy]]=1, I201+12000+$O$2, I201+5000), I201)</f>
        <v>76919</v>
      </c>
      <c r="I202">
        <f>soki[[#This Row],[Stan magazynu przed wysyłką]]-soki[[#This Row],[wielkosc_zamowienia]]+J202</f>
        <v>69369</v>
      </c>
      <c r="J202">
        <f>IF(soki[[#This Row],[wielkosc_zamowienia]]&gt;soki[[#This Row],[Stan magazynu przed wysyłką]], soki[[#This Row],[wielkosc_zamowienia]],0)</f>
        <v>0</v>
      </c>
    </row>
    <row r="203" spans="1:10" x14ac:dyDescent="0.25">
      <c r="A203">
        <v>202</v>
      </c>
      <c r="B203" s="1">
        <v>44298</v>
      </c>
      <c r="C203" s="2" t="s">
        <v>4</v>
      </c>
      <c r="D203">
        <v>4460</v>
      </c>
      <c r="E203">
        <f>IF(soki[[#This Row],[magazyn]]="Ogrodzieniec", 1,0)</f>
        <v>1</v>
      </c>
      <c r="F203">
        <f>IF(soki[[#This Row],[data]]=B202,F202, F202+1)</f>
        <v>101</v>
      </c>
      <c r="G203">
        <f>IF(AND(WEEKDAY(soki[[#This Row],[data]],2)&lt;&gt;6, WEEKDAY(soki[[#This Row],[data]],2)&lt;&gt;7), 1,0)</f>
        <v>1</v>
      </c>
      <c r="H203">
        <f>IF(soki[[#This Row],[Nr dnia]]&lt;&gt;F202, IF(soki[[#This Row],[Czy roboczy]]=1, I202+12000+$O$2, I202+5000), I202)</f>
        <v>69369</v>
      </c>
      <c r="I203">
        <f>soki[[#This Row],[Stan magazynu przed wysyłką]]-soki[[#This Row],[wielkosc_zamowienia]]+J203</f>
        <v>64909</v>
      </c>
      <c r="J203">
        <f>IF(soki[[#This Row],[wielkosc_zamowienia]]&gt;soki[[#This Row],[Stan magazynu przed wysyłką]], soki[[#This Row],[wielkosc_zamowienia]],0)</f>
        <v>0</v>
      </c>
    </row>
    <row r="204" spans="1:10" x14ac:dyDescent="0.25">
      <c r="A204">
        <v>203</v>
      </c>
      <c r="B204" s="1">
        <v>44299</v>
      </c>
      <c r="C204" s="2" t="s">
        <v>5</v>
      </c>
      <c r="D204">
        <v>1680</v>
      </c>
      <c r="E204">
        <f>IF(soki[[#This Row],[magazyn]]="Ogrodzieniec", 1,0)</f>
        <v>0</v>
      </c>
      <c r="F204">
        <f>IF(soki[[#This Row],[data]]=B203,F203, F203+1)</f>
        <v>102</v>
      </c>
      <c r="G204">
        <f>IF(AND(WEEKDAY(soki[[#This Row],[data]],2)&lt;&gt;6, WEEKDAY(soki[[#This Row],[data]],2)&lt;&gt;7), 1,0)</f>
        <v>1</v>
      </c>
      <c r="H204">
        <f>IF(soki[[#This Row],[Nr dnia]]&lt;&gt;F203, IF(soki[[#This Row],[Czy roboczy]]=1, I203+12000+$O$2, I203+5000), I203)</f>
        <v>78088</v>
      </c>
      <c r="I204">
        <f>soki[[#This Row],[Stan magazynu przed wysyłką]]-soki[[#This Row],[wielkosc_zamowienia]]+J204</f>
        <v>76408</v>
      </c>
      <c r="J204">
        <f>IF(soki[[#This Row],[wielkosc_zamowienia]]&gt;soki[[#This Row],[Stan magazynu przed wysyłką]], soki[[#This Row],[wielkosc_zamowienia]],0)</f>
        <v>0</v>
      </c>
    </row>
    <row r="205" spans="1:10" x14ac:dyDescent="0.25">
      <c r="A205">
        <v>204</v>
      </c>
      <c r="B205" s="1">
        <v>44299</v>
      </c>
      <c r="C205" s="2" t="s">
        <v>7</v>
      </c>
      <c r="D205">
        <v>5220</v>
      </c>
      <c r="E205">
        <f>IF(soki[[#This Row],[magazyn]]="Ogrodzieniec", 1,0)</f>
        <v>0</v>
      </c>
      <c r="F205">
        <f>IF(soki[[#This Row],[data]]=B204,F204, F204+1)</f>
        <v>102</v>
      </c>
      <c r="G205">
        <f>IF(AND(WEEKDAY(soki[[#This Row],[data]],2)&lt;&gt;6, WEEKDAY(soki[[#This Row],[data]],2)&lt;&gt;7), 1,0)</f>
        <v>1</v>
      </c>
      <c r="H205">
        <f>IF(soki[[#This Row],[Nr dnia]]&lt;&gt;F204, IF(soki[[#This Row],[Czy roboczy]]=1, I204+12000+$O$2, I204+5000), I204)</f>
        <v>76408</v>
      </c>
      <c r="I205">
        <f>soki[[#This Row],[Stan magazynu przed wysyłką]]-soki[[#This Row],[wielkosc_zamowienia]]+J205</f>
        <v>71188</v>
      </c>
      <c r="J205">
        <f>IF(soki[[#This Row],[wielkosc_zamowienia]]&gt;soki[[#This Row],[Stan magazynu przed wysyłką]], soki[[#This Row],[wielkosc_zamowienia]],0)</f>
        <v>0</v>
      </c>
    </row>
    <row r="206" spans="1:10" x14ac:dyDescent="0.25">
      <c r="A206">
        <v>205</v>
      </c>
      <c r="B206" s="1">
        <v>44299</v>
      </c>
      <c r="C206" s="2" t="s">
        <v>6</v>
      </c>
      <c r="D206">
        <v>6180</v>
      </c>
      <c r="E206">
        <f>IF(soki[[#This Row],[magazyn]]="Ogrodzieniec", 1,0)</f>
        <v>0</v>
      </c>
      <c r="F206">
        <f>IF(soki[[#This Row],[data]]=B205,F205, F205+1)</f>
        <v>102</v>
      </c>
      <c r="G206">
        <f>IF(AND(WEEKDAY(soki[[#This Row],[data]],2)&lt;&gt;6, WEEKDAY(soki[[#This Row],[data]],2)&lt;&gt;7), 1,0)</f>
        <v>1</v>
      </c>
      <c r="H206">
        <f>IF(soki[[#This Row],[Nr dnia]]&lt;&gt;F205, IF(soki[[#This Row],[Czy roboczy]]=1, I205+12000+$O$2, I205+5000), I205)</f>
        <v>71188</v>
      </c>
      <c r="I206">
        <f>soki[[#This Row],[Stan magazynu przed wysyłką]]-soki[[#This Row],[wielkosc_zamowienia]]+J206</f>
        <v>65008</v>
      </c>
      <c r="J206">
        <f>IF(soki[[#This Row],[wielkosc_zamowienia]]&gt;soki[[#This Row],[Stan magazynu przed wysyłką]], soki[[#This Row],[wielkosc_zamowienia]],0)</f>
        <v>0</v>
      </c>
    </row>
    <row r="207" spans="1:10" x14ac:dyDescent="0.25">
      <c r="A207">
        <v>206</v>
      </c>
      <c r="B207" s="1">
        <v>44300</v>
      </c>
      <c r="C207" s="2" t="s">
        <v>4</v>
      </c>
      <c r="D207">
        <v>6780</v>
      </c>
      <c r="E207">
        <f>IF(soki[[#This Row],[magazyn]]="Ogrodzieniec", 1,0)</f>
        <v>1</v>
      </c>
      <c r="F207">
        <f>IF(soki[[#This Row],[data]]=B206,F206, F206+1)</f>
        <v>103</v>
      </c>
      <c r="G207">
        <f>IF(AND(WEEKDAY(soki[[#This Row],[data]],2)&lt;&gt;6, WEEKDAY(soki[[#This Row],[data]],2)&lt;&gt;7), 1,0)</f>
        <v>1</v>
      </c>
      <c r="H207">
        <f>IF(soki[[#This Row],[Nr dnia]]&lt;&gt;F206, IF(soki[[#This Row],[Czy roboczy]]=1, I206+12000+$O$2, I206+5000), I206)</f>
        <v>78187</v>
      </c>
      <c r="I207">
        <f>soki[[#This Row],[Stan magazynu przed wysyłką]]-soki[[#This Row],[wielkosc_zamowienia]]+J207</f>
        <v>71407</v>
      </c>
      <c r="J207">
        <f>IF(soki[[#This Row],[wielkosc_zamowienia]]&gt;soki[[#This Row],[Stan magazynu przed wysyłką]], soki[[#This Row],[wielkosc_zamowienia]],0)</f>
        <v>0</v>
      </c>
    </row>
    <row r="208" spans="1:10" x14ac:dyDescent="0.25">
      <c r="A208">
        <v>207</v>
      </c>
      <c r="B208" s="1">
        <v>44300</v>
      </c>
      <c r="C208" s="2" t="s">
        <v>6</v>
      </c>
      <c r="D208">
        <v>6770</v>
      </c>
      <c r="E208">
        <f>IF(soki[[#This Row],[magazyn]]="Ogrodzieniec", 1,0)</f>
        <v>0</v>
      </c>
      <c r="F208">
        <f>IF(soki[[#This Row],[data]]=B207,F207, F207+1)</f>
        <v>103</v>
      </c>
      <c r="G208">
        <f>IF(AND(WEEKDAY(soki[[#This Row],[data]],2)&lt;&gt;6, WEEKDAY(soki[[#This Row],[data]],2)&lt;&gt;7), 1,0)</f>
        <v>1</v>
      </c>
      <c r="H208">
        <f>IF(soki[[#This Row],[Nr dnia]]&lt;&gt;F207, IF(soki[[#This Row],[Czy roboczy]]=1, I207+12000+$O$2, I207+5000), I207)</f>
        <v>71407</v>
      </c>
      <c r="I208">
        <f>soki[[#This Row],[Stan magazynu przed wysyłką]]-soki[[#This Row],[wielkosc_zamowienia]]+J208</f>
        <v>64637</v>
      </c>
      <c r="J208">
        <f>IF(soki[[#This Row],[wielkosc_zamowienia]]&gt;soki[[#This Row],[Stan magazynu przed wysyłką]], soki[[#This Row],[wielkosc_zamowienia]],0)</f>
        <v>0</v>
      </c>
    </row>
    <row r="209" spans="1:10" x14ac:dyDescent="0.25">
      <c r="A209">
        <v>208</v>
      </c>
      <c r="B209" s="1">
        <v>44300</v>
      </c>
      <c r="C209" s="2" t="s">
        <v>7</v>
      </c>
      <c r="D209">
        <v>2070</v>
      </c>
      <c r="E209">
        <f>IF(soki[[#This Row],[magazyn]]="Ogrodzieniec", 1,0)</f>
        <v>0</v>
      </c>
      <c r="F209">
        <f>IF(soki[[#This Row],[data]]=B208,F208, F208+1)</f>
        <v>103</v>
      </c>
      <c r="G209">
        <f>IF(AND(WEEKDAY(soki[[#This Row],[data]],2)&lt;&gt;6, WEEKDAY(soki[[#This Row],[data]],2)&lt;&gt;7), 1,0)</f>
        <v>1</v>
      </c>
      <c r="H209">
        <f>IF(soki[[#This Row],[Nr dnia]]&lt;&gt;F208, IF(soki[[#This Row],[Czy roboczy]]=1, I208+12000+$O$2, I208+5000), I208)</f>
        <v>64637</v>
      </c>
      <c r="I209">
        <f>soki[[#This Row],[Stan magazynu przed wysyłką]]-soki[[#This Row],[wielkosc_zamowienia]]+J209</f>
        <v>62567</v>
      </c>
      <c r="J209">
        <f>IF(soki[[#This Row],[wielkosc_zamowienia]]&gt;soki[[#This Row],[Stan magazynu przed wysyłką]], soki[[#This Row],[wielkosc_zamowienia]],0)</f>
        <v>0</v>
      </c>
    </row>
    <row r="210" spans="1:10" x14ac:dyDescent="0.25">
      <c r="A210">
        <v>209</v>
      </c>
      <c r="B210" s="1">
        <v>44301</v>
      </c>
      <c r="C210" s="2" t="s">
        <v>4</v>
      </c>
      <c r="D210">
        <v>6720</v>
      </c>
      <c r="E210">
        <f>IF(soki[[#This Row],[magazyn]]="Ogrodzieniec", 1,0)</f>
        <v>1</v>
      </c>
      <c r="F210">
        <f>IF(soki[[#This Row],[data]]=B209,F209, F209+1)</f>
        <v>104</v>
      </c>
      <c r="G210">
        <f>IF(AND(WEEKDAY(soki[[#This Row],[data]],2)&lt;&gt;6, WEEKDAY(soki[[#This Row],[data]],2)&lt;&gt;7), 1,0)</f>
        <v>1</v>
      </c>
      <c r="H210">
        <f>IF(soki[[#This Row],[Nr dnia]]&lt;&gt;F209, IF(soki[[#This Row],[Czy roboczy]]=1, I209+12000+$O$2, I209+5000), I209)</f>
        <v>75746</v>
      </c>
      <c r="I210">
        <f>soki[[#This Row],[Stan magazynu przed wysyłką]]-soki[[#This Row],[wielkosc_zamowienia]]+J210</f>
        <v>69026</v>
      </c>
      <c r="J210">
        <f>IF(soki[[#This Row],[wielkosc_zamowienia]]&gt;soki[[#This Row],[Stan magazynu przed wysyłką]], soki[[#This Row],[wielkosc_zamowienia]],0)</f>
        <v>0</v>
      </c>
    </row>
    <row r="211" spans="1:10" x14ac:dyDescent="0.25">
      <c r="A211">
        <v>210</v>
      </c>
      <c r="B211" s="1">
        <v>44301</v>
      </c>
      <c r="C211" s="2" t="s">
        <v>6</v>
      </c>
      <c r="D211">
        <v>5160</v>
      </c>
      <c r="E211">
        <f>IF(soki[[#This Row],[magazyn]]="Ogrodzieniec", 1,0)</f>
        <v>0</v>
      </c>
      <c r="F211">
        <f>IF(soki[[#This Row],[data]]=B210,F210, F210+1)</f>
        <v>104</v>
      </c>
      <c r="G211">
        <f>IF(AND(WEEKDAY(soki[[#This Row],[data]],2)&lt;&gt;6, WEEKDAY(soki[[#This Row],[data]],2)&lt;&gt;7), 1,0)</f>
        <v>1</v>
      </c>
      <c r="H211">
        <f>IF(soki[[#This Row],[Nr dnia]]&lt;&gt;F210, IF(soki[[#This Row],[Czy roboczy]]=1, I210+12000+$O$2, I210+5000), I210)</f>
        <v>69026</v>
      </c>
      <c r="I211">
        <f>soki[[#This Row],[Stan magazynu przed wysyłką]]-soki[[#This Row],[wielkosc_zamowienia]]+J211</f>
        <v>63866</v>
      </c>
      <c r="J211">
        <f>IF(soki[[#This Row],[wielkosc_zamowienia]]&gt;soki[[#This Row],[Stan magazynu przed wysyłką]], soki[[#This Row],[wielkosc_zamowienia]],0)</f>
        <v>0</v>
      </c>
    </row>
    <row r="212" spans="1:10" x14ac:dyDescent="0.25">
      <c r="A212">
        <v>211</v>
      </c>
      <c r="B212" s="1">
        <v>44301</v>
      </c>
      <c r="C212" s="2" t="s">
        <v>7</v>
      </c>
      <c r="D212">
        <v>3130</v>
      </c>
      <c r="E212">
        <f>IF(soki[[#This Row],[magazyn]]="Ogrodzieniec", 1,0)</f>
        <v>0</v>
      </c>
      <c r="F212">
        <f>IF(soki[[#This Row],[data]]=B211,F211, F211+1)</f>
        <v>104</v>
      </c>
      <c r="G212">
        <f>IF(AND(WEEKDAY(soki[[#This Row],[data]],2)&lt;&gt;6, WEEKDAY(soki[[#This Row],[data]],2)&lt;&gt;7), 1,0)</f>
        <v>1</v>
      </c>
      <c r="H212">
        <f>IF(soki[[#This Row],[Nr dnia]]&lt;&gt;F211, IF(soki[[#This Row],[Czy roboczy]]=1, I211+12000+$O$2, I211+5000), I211)</f>
        <v>63866</v>
      </c>
      <c r="I212">
        <f>soki[[#This Row],[Stan magazynu przed wysyłką]]-soki[[#This Row],[wielkosc_zamowienia]]+J212</f>
        <v>60736</v>
      </c>
      <c r="J212">
        <f>IF(soki[[#This Row],[wielkosc_zamowienia]]&gt;soki[[#This Row],[Stan magazynu przed wysyłką]], soki[[#This Row],[wielkosc_zamowienia]],0)</f>
        <v>0</v>
      </c>
    </row>
    <row r="213" spans="1:10" x14ac:dyDescent="0.25">
      <c r="A213">
        <v>212</v>
      </c>
      <c r="B213" s="1">
        <v>44302</v>
      </c>
      <c r="C213" s="2" t="s">
        <v>5</v>
      </c>
      <c r="D213">
        <v>6560</v>
      </c>
      <c r="E213">
        <f>IF(soki[[#This Row],[magazyn]]="Ogrodzieniec", 1,0)</f>
        <v>0</v>
      </c>
      <c r="F213">
        <f>IF(soki[[#This Row],[data]]=B212,F212, F212+1)</f>
        <v>105</v>
      </c>
      <c r="G213">
        <f>IF(AND(WEEKDAY(soki[[#This Row],[data]],2)&lt;&gt;6, WEEKDAY(soki[[#This Row],[data]],2)&lt;&gt;7), 1,0)</f>
        <v>1</v>
      </c>
      <c r="H213">
        <f>IF(soki[[#This Row],[Nr dnia]]&lt;&gt;F212, IF(soki[[#This Row],[Czy roboczy]]=1, I212+12000+$O$2, I212+5000), I212)</f>
        <v>73915</v>
      </c>
      <c r="I213">
        <f>soki[[#This Row],[Stan magazynu przed wysyłką]]-soki[[#This Row],[wielkosc_zamowienia]]+J213</f>
        <v>67355</v>
      </c>
      <c r="J213">
        <f>IF(soki[[#This Row],[wielkosc_zamowienia]]&gt;soki[[#This Row],[Stan magazynu przed wysyłką]], soki[[#This Row],[wielkosc_zamowienia]],0)</f>
        <v>0</v>
      </c>
    </row>
    <row r="214" spans="1:10" x14ac:dyDescent="0.25">
      <c r="A214">
        <v>213</v>
      </c>
      <c r="B214" s="1">
        <v>44302</v>
      </c>
      <c r="C214" s="2" t="s">
        <v>4</v>
      </c>
      <c r="D214">
        <v>1000</v>
      </c>
      <c r="E214">
        <f>IF(soki[[#This Row],[magazyn]]="Ogrodzieniec", 1,0)</f>
        <v>1</v>
      </c>
      <c r="F214">
        <f>IF(soki[[#This Row],[data]]=B213,F213, F213+1)</f>
        <v>105</v>
      </c>
      <c r="G214">
        <f>IF(AND(WEEKDAY(soki[[#This Row],[data]],2)&lt;&gt;6, WEEKDAY(soki[[#This Row],[data]],2)&lt;&gt;7), 1,0)</f>
        <v>1</v>
      </c>
      <c r="H214">
        <f>IF(soki[[#This Row],[Nr dnia]]&lt;&gt;F213, IF(soki[[#This Row],[Czy roboczy]]=1, I213+12000+$O$2, I213+5000), I213)</f>
        <v>67355</v>
      </c>
      <c r="I214">
        <f>soki[[#This Row],[Stan magazynu przed wysyłką]]-soki[[#This Row],[wielkosc_zamowienia]]+J214</f>
        <v>66355</v>
      </c>
      <c r="J214">
        <f>IF(soki[[#This Row],[wielkosc_zamowienia]]&gt;soki[[#This Row],[Stan magazynu przed wysyłką]], soki[[#This Row],[wielkosc_zamowienia]],0)</f>
        <v>0</v>
      </c>
    </row>
    <row r="215" spans="1:10" x14ac:dyDescent="0.25">
      <c r="A215">
        <v>214</v>
      </c>
      <c r="B215" s="1">
        <v>44303</v>
      </c>
      <c r="C215" s="2" t="s">
        <v>7</v>
      </c>
      <c r="D215">
        <v>2660</v>
      </c>
      <c r="E215">
        <f>IF(soki[[#This Row],[magazyn]]="Ogrodzieniec", 1,0)</f>
        <v>0</v>
      </c>
      <c r="F215">
        <f>IF(soki[[#This Row],[data]]=B214,F214, F214+1)</f>
        <v>106</v>
      </c>
      <c r="G215">
        <f>IF(AND(WEEKDAY(soki[[#This Row],[data]],2)&lt;&gt;6, WEEKDAY(soki[[#This Row],[data]],2)&lt;&gt;7), 1,0)</f>
        <v>0</v>
      </c>
      <c r="H215">
        <f>IF(soki[[#This Row],[Nr dnia]]&lt;&gt;F214, IF(soki[[#This Row],[Czy roboczy]]=1, I214+12000+$O$2, I214+5000), I214)</f>
        <v>71355</v>
      </c>
      <c r="I215">
        <f>soki[[#This Row],[Stan magazynu przed wysyłką]]-soki[[#This Row],[wielkosc_zamowienia]]+J215</f>
        <v>68695</v>
      </c>
      <c r="J215">
        <f>IF(soki[[#This Row],[wielkosc_zamowienia]]&gt;soki[[#This Row],[Stan magazynu przed wysyłką]], soki[[#This Row],[wielkosc_zamowienia]],0)</f>
        <v>0</v>
      </c>
    </row>
    <row r="216" spans="1:10" x14ac:dyDescent="0.25">
      <c r="A216">
        <v>215</v>
      </c>
      <c r="B216" s="1">
        <v>44303</v>
      </c>
      <c r="C216" s="2" t="s">
        <v>6</v>
      </c>
      <c r="D216">
        <v>8880</v>
      </c>
      <c r="E216">
        <f>IF(soki[[#This Row],[magazyn]]="Ogrodzieniec", 1,0)</f>
        <v>0</v>
      </c>
      <c r="F216">
        <f>IF(soki[[#This Row],[data]]=B215,F215, F215+1)</f>
        <v>106</v>
      </c>
      <c r="G216">
        <f>IF(AND(WEEKDAY(soki[[#This Row],[data]],2)&lt;&gt;6, WEEKDAY(soki[[#This Row],[data]],2)&lt;&gt;7), 1,0)</f>
        <v>0</v>
      </c>
      <c r="H216">
        <f>IF(soki[[#This Row],[Nr dnia]]&lt;&gt;F215, IF(soki[[#This Row],[Czy roboczy]]=1, I215+12000+$O$2, I215+5000), I215)</f>
        <v>68695</v>
      </c>
      <c r="I216">
        <f>soki[[#This Row],[Stan magazynu przed wysyłką]]-soki[[#This Row],[wielkosc_zamowienia]]+J216</f>
        <v>59815</v>
      </c>
      <c r="J216">
        <f>IF(soki[[#This Row],[wielkosc_zamowienia]]&gt;soki[[#This Row],[Stan magazynu przed wysyłką]], soki[[#This Row],[wielkosc_zamowienia]],0)</f>
        <v>0</v>
      </c>
    </row>
    <row r="217" spans="1:10" x14ac:dyDescent="0.25">
      <c r="A217">
        <v>216</v>
      </c>
      <c r="B217" s="1">
        <v>44303</v>
      </c>
      <c r="C217" s="2" t="s">
        <v>4</v>
      </c>
      <c r="D217">
        <v>1800</v>
      </c>
      <c r="E217">
        <f>IF(soki[[#This Row],[magazyn]]="Ogrodzieniec", 1,0)</f>
        <v>1</v>
      </c>
      <c r="F217">
        <f>IF(soki[[#This Row],[data]]=B216,F216, F216+1)</f>
        <v>106</v>
      </c>
      <c r="G217">
        <f>IF(AND(WEEKDAY(soki[[#This Row],[data]],2)&lt;&gt;6, WEEKDAY(soki[[#This Row],[data]],2)&lt;&gt;7), 1,0)</f>
        <v>0</v>
      </c>
      <c r="H217">
        <f>IF(soki[[#This Row],[Nr dnia]]&lt;&gt;F216, IF(soki[[#This Row],[Czy roboczy]]=1, I216+12000+$O$2, I216+5000), I216)</f>
        <v>59815</v>
      </c>
      <c r="I217">
        <f>soki[[#This Row],[Stan magazynu przed wysyłką]]-soki[[#This Row],[wielkosc_zamowienia]]+J217</f>
        <v>58015</v>
      </c>
      <c r="J217">
        <f>IF(soki[[#This Row],[wielkosc_zamowienia]]&gt;soki[[#This Row],[Stan magazynu przed wysyłką]], soki[[#This Row],[wielkosc_zamowienia]],0)</f>
        <v>0</v>
      </c>
    </row>
    <row r="218" spans="1:10" x14ac:dyDescent="0.25">
      <c r="A218">
        <v>217</v>
      </c>
      <c r="B218" s="1">
        <v>44304</v>
      </c>
      <c r="C218" s="2" t="s">
        <v>6</v>
      </c>
      <c r="D218">
        <v>6820</v>
      </c>
      <c r="E218">
        <f>IF(soki[[#This Row],[magazyn]]="Ogrodzieniec", 1,0)</f>
        <v>0</v>
      </c>
      <c r="F218">
        <f>IF(soki[[#This Row],[data]]=B217,F217, F217+1)</f>
        <v>107</v>
      </c>
      <c r="G218">
        <f>IF(AND(WEEKDAY(soki[[#This Row],[data]],2)&lt;&gt;6, WEEKDAY(soki[[#This Row],[data]],2)&lt;&gt;7), 1,0)</f>
        <v>0</v>
      </c>
      <c r="H218">
        <f>IF(soki[[#This Row],[Nr dnia]]&lt;&gt;F217, IF(soki[[#This Row],[Czy roboczy]]=1, I217+12000+$O$2, I217+5000), I217)</f>
        <v>63015</v>
      </c>
      <c r="I218">
        <f>soki[[#This Row],[Stan magazynu przed wysyłką]]-soki[[#This Row],[wielkosc_zamowienia]]+J218</f>
        <v>56195</v>
      </c>
      <c r="J218">
        <f>IF(soki[[#This Row],[wielkosc_zamowienia]]&gt;soki[[#This Row],[Stan magazynu przed wysyłką]], soki[[#This Row],[wielkosc_zamowienia]],0)</f>
        <v>0</v>
      </c>
    </row>
    <row r="219" spans="1:10" x14ac:dyDescent="0.25">
      <c r="A219">
        <v>218</v>
      </c>
      <c r="B219" s="1">
        <v>44304</v>
      </c>
      <c r="C219" s="2" t="s">
        <v>7</v>
      </c>
      <c r="D219">
        <v>3860</v>
      </c>
      <c r="E219">
        <f>IF(soki[[#This Row],[magazyn]]="Ogrodzieniec", 1,0)</f>
        <v>0</v>
      </c>
      <c r="F219">
        <f>IF(soki[[#This Row],[data]]=B218,F218, F218+1)</f>
        <v>107</v>
      </c>
      <c r="G219">
        <f>IF(AND(WEEKDAY(soki[[#This Row],[data]],2)&lt;&gt;6, WEEKDAY(soki[[#This Row],[data]],2)&lt;&gt;7), 1,0)</f>
        <v>0</v>
      </c>
      <c r="H219">
        <f>IF(soki[[#This Row],[Nr dnia]]&lt;&gt;F218, IF(soki[[#This Row],[Czy roboczy]]=1, I218+12000+$O$2, I218+5000), I218)</f>
        <v>56195</v>
      </c>
      <c r="I219">
        <f>soki[[#This Row],[Stan magazynu przed wysyłką]]-soki[[#This Row],[wielkosc_zamowienia]]+J219</f>
        <v>52335</v>
      </c>
      <c r="J219">
        <f>IF(soki[[#This Row],[wielkosc_zamowienia]]&gt;soki[[#This Row],[Stan magazynu przed wysyłką]], soki[[#This Row],[wielkosc_zamowienia]],0)</f>
        <v>0</v>
      </c>
    </row>
    <row r="220" spans="1:10" x14ac:dyDescent="0.25">
      <c r="A220">
        <v>219</v>
      </c>
      <c r="B220" s="1">
        <v>44304</v>
      </c>
      <c r="C220" s="2" t="s">
        <v>4</v>
      </c>
      <c r="D220">
        <v>6470</v>
      </c>
      <c r="E220">
        <f>IF(soki[[#This Row],[magazyn]]="Ogrodzieniec", 1,0)</f>
        <v>1</v>
      </c>
      <c r="F220">
        <f>IF(soki[[#This Row],[data]]=B219,F219, F219+1)</f>
        <v>107</v>
      </c>
      <c r="G220">
        <f>IF(AND(WEEKDAY(soki[[#This Row],[data]],2)&lt;&gt;6, WEEKDAY(soki[[#This Row],[data]],2)&lt;&gt;7), 1,0)</f>
        <v>0</v>
      </c>
      <c r="H220">
        <f>IF(soki[[#This Row],[Nr dnia]]&lt;&gt;F219, IF(soki[[#This Row],[Czy roboczy]]=1, I219+12000+$O$2, I219+5000), I219)</f>
        <v>52335</v>
      </c>
      <c r="I220">
        <f>soki[[#This Row],[Stan magazynu przed wysyłką]]-soki[[#This Row],[wielkosc_zamowienia]]+J220</f>
        <v>45865</v>
      </c>
      <c r="J220">
        <f>IF(soki[[#This Row],[wielkosc_zamowienia]]&gt;soki[[#This Row],[Stan magazynu przed wysyłką]], soki[[#This Row],[wielkosc_zamowienia]],0)</f>
        <v>0</v>
      </c>
    </row>
    <row r="221" spans="1:10" x14ac:dyDescent="0.25">
      <c r="A221">
        <v>220</v>
      </c>
      <c r="B221" s="1">
        <v>44305</v>
      </c>
      <c r="C221" s="2" t="s">
        <v>6</v>
      </c>
      <c r="D221">
        <v>1560</v>
      </c>
      <c r="E221">
        <f>IF(soki[[#This Row],[magazyn]]="Ogrodzieniec", 1,0)</f>
        <v>0</v>
      </c>
      <c r="F221">
        <f>IF(soki[[#This Row],[data]]=B220,F220, F220+1)</f>
        <v>108</v>
      </c>
      <c r="G221">
        <f>IF(AND(WEEKDAY(soki[[#This Row],[data]],2)&lt;&gt;6, WEEKDAY(soki[[#This Row],[data]],2)&lt;&gt;7), 1,0)</f>
        <v>1</v>
      </c>
      <c r="H221">
        <f>IF(soki[[#This Row],[Nr dnia]]&lt;&gt;F220, IF(soki[[#This Row],[Czy roboczy]]=1, I220+12000+$O$2, I220+5000), I220)</f>
        <v>59044</v>
      </c>
      <c r="I221">
        <f>soki[[#This Row],[Stan magazynu przed wysyłką]]-soki[[#This Row],[wielkosc_zamowienia]]+J221</f>
        <v>57484</v>
      </c>
      <c r="J221">
        <f>IF(soki[[#This Row],[wielkosc_zamowienia]]&gt;soki[[#This Row],[Stan magazynu przed wysyłką]], soki[[#This Row],[wielkosc_zamowienia]],0)</f>
        <v>0</v>
      </c>
    </row>
    <row r="222" spans="1:10" x14ac:dyDescent="0.25">
      <c r="A222">
        <v>221</v>
      </c>
      <c r="B222" s="1">
        <v>44305</v>
      </c>
      <c r="C222" s="2" t="s">
        <v>7</v>
      </c>
      <c r="D222">
        <v>3420</v>
      </c>
      <c r="E222">
        <f>IF(soki[[#This Row],[magazyn]]="Ogrodzieniec", 1,0)</f>
        <v>0</v>
      </c>
      <c r="F222">
        <f>IF(soki[[#This Row],[data]]=B221,F221, F221+1)</f>
        <v>108</v>
      </c>
      <c r="G222">
        <f>IF(AND(WEEKDAY(soki[[#This Row],[data]],2)&lt;&gt;6, WEEKDAY(soki[[#This Row],[data]],2)&lt;&gt;7), 1,0)</f>
        <v>1</v>
      </c>
      <c r="H222">
        <f>IF(soki[[#This Row],[Nr dnia]]&lt;&gt;F221, IF(soki[[#This Row],[Czy roboczy]]=1, I221+12000+$O$2, I221+5000), I221)</f>
        <v>57484</v>
      </c>
      <c r="I222">
        <f>soki[[#This Row],[Stan magazynu przed wysyłką]]-soki[[#This Row],[wielkosc_zamowienia]]+J222</f>
        <v>54064</v>
      </c>
      <c r="J222">
        <f>IF(soki[[#This Row],[wielkosc_zamowienia]]&gt;soki[[#This Row],[Stan magazynu przed wysyłką]], soki[[#This Row],[wielkosc_zamowienia]],0)</f>
        <v>0</v>
      </c>
    </row>
    <row r="223" spans="1:10" x14ac:dyDescent="0.25">
      <c r="A223">
        <v>222</v>
      </c>
      <c r="B223" s="1">
        <v>44305</v>
      </c>
      <c r="C223" s="2" t="s">
        <v>4</v>
      </c>
      <c r="D223">
        <v>5220</v>
      </c>
      <c r="E223">
        <f>IF(soki[[#This Row],[magazyn]]="Ogrodzieniec", 1,0)</f>
        <v>1</v>
      </c>
      <c r="F223">
        <f>IF(soki[[#This Row],[data]]=B222,F222, F222+1)</f>
        <v>108</v>
      </c>
      <c r="G223">
        <f>IF(AND(WEEKDAY(soki[[#This Row],[data]],2)&lt;&gt;6, WEEKDAY(soki[[#This Row],[data]],2)&lt;&gt;7), 1,0)</f>
        <v>1</v>
      </c>
      <c r="H223">
        <f>IF(soki[[#This Row],[Nr dnia]]&lt;&gt;F222, IF(soki[[#This Row],[Czy roboczy]]=1, I222+12000+$O$2, I222+5000), I222)</f>
        <v>54064</v>
      </c>
      <c r="I223">
        <f>soki[[#This Row],[Stan magazynu przed wysyłką]]-soki[[#This Row],[wielkosc_zamowienia]]+J223</f>
        <v>48844</v>
      </c>
      <c r="J223">
        <f>IF(soki[[#This Row],[wielkosc_zamowienia]]&gt;soki[[#This Row],[Stan magazynu przed wysyłką]], soki[[#This Row],[wielkosc_zamowienia]],0)</f>
        <v>0</v>
      </c>
    </row>
    <row r="224" spans="1:10" x14ac:dyDescent="0.25">
      <c r="A224">
        <v>223</v>
      </c>
      <c r="B224" s="1">
        <v>44306</v>
      </c>
      <c r="C224" s="2" t="s">
        <v>7</v>
      </c>
      <c r="D224">
        <v>6100</v>
      </c>
      <c r="E224">
        <f>IF(soki[[#This Row],[magazyn]]="Ogrodzieniec", 1,0)</f>
        <v>0</v>
      </c>
      <c r="F224">
        <f>IF(soki[[#This Row],[data]]=B223,F223, F223+1)</f>
        <v>109</v>
      </c>
      <c r="G224">
        <f>IF(AND(WEEKDAY(soki[[#This Row],[data]],2)&lt;&gt;6, WEEKDAY(soki[[#This Row],[data]],2)&lt;&gt;7), 1,0)</f>
        <v>1</v>
      </c>
      <c r="H224">
        <f>IF(soki[[#This Row],[Nr dnia]]&lt;&gt;F223, IF(soki[[#This Row],[Czy roboczy]]=1, I223+12000+$O$2, I223+5000), I223)</f>
        <v>62023</v>
      </c>
      <c r="I224">
        <f>soki[[#This Row],[Stan magazynu przed wysyłką]]-soki[[#This Row],[wielkosc_zamowienia]]+J224</f>
        <v>55923</v>
      </c>
      <c r="J224">
        <f>IF(soki[[#This Row],[wielkosc_zamowienia]]&gt;soki[[#This Row],[Stan magazynu przed wysyłką]], soki[[#This Row],[wielkosc_zamowienia]],0)</f>
        <v>0</v>
      </c>
    </row>
    <row r="225" spans="1:10" x14ac:dyDescent="0.25">
      <c r="A225">
        <v>224</v>
      </c>
      <c r="B225" s="1">
        <v>44306</v>
      </c>
      <c r="C225" s="2" t="s">
        <v>5</v>
      </c>
      <c r="D225">
        <v>3800</v>
      </c>
      <c r="E225">
        <f>IF(soki[[#This Row],[magazyn]]="Ogrodzieniec", 1,0)</f>
        <v>0</v>
      </c>
      <c r="F225">
        <f>IF(soki[[#This Row],[data]]=B224,F224, F224+1)</f>
        <v>109</v>
      </c>
      <c r="G225">
        <f>IF(AND(WEEKDAY(soki[[#This Row],[data]],2)&lt;&gt;6, WEEKDAY(soki[[#This Row],[data]],2)&lt;&gt;7), 1,0)</f>
        <v>1</v>
      </c>
      <c r="H225">
        <f>IF(soki[[#This Row],[Nr dnia]]&lt;&gt;F224, IF(soki[[#This Row],[Czy roboczy]]=1, I224+12000+$O$2, I224+5000), I224)</f>
        <v>55923</v>
      </c>
      <c r="I225">
        <f>soki[[#This Row],[Stan magazynu przed wysyłką]]-soki[[#This Row],[wielkosc_zamowienia]]+J225</f>
        <v>52123</v>
      </c>
      <c r="J225">
        <f>IF(soki[[#This Row],[wielkosc_zamowienia]]&gt;soki[[#This Row],[Stan magazynu przed wysyłką]], soki[[#This Row],[wielkosc_zamowienia]],0)</f>
        <v>0</v>
      </c>
    </row>
    <row r="226" spans="1:10" x14ac:dyDescent="0.25">
      <c r="A226">
        <v>225</v>
      </c>
      <c r="B226" s="1">
        <v>44307</v>
      </c>
      <c r="C226" s="2" t="s">
        <v>7</v>
      </c>
      <c r="D226">
        <v>3170</v>
      </c>
      <c r="E226">
        <f>IF(soki[[#This Row],[magazyn]]="Ogrodzieniec", 1,0)</f>
        <v>0</v>
      </c>
      <c r="F226">
        <f>IF(soki[[#This Row],[data]]=B225,F225, F225+1)</f>
        <v>110</v>
      </c>
      <c r="G226">
        <f>IF(AND(WEEKDAY(soki[[#This Row],[data]],2)&lt;&gt;6, WEEKDAY(soki[[#This Row],[data]],2)&lt;&gt;7), 1,0)</f>
        <v>1</v>
      </c>
      <c r="H226">
        <f>IF(soki[[#This Row],[Nr dnia]]&lt;&gt;F225, IF(soki[[#This Row],[Czy roboczy]]=1, I225+12000+$O$2, I225+5000), I225)</f>
        <v>65302</v>
      </c>
      <c r="I226">
        <f>soki[[#This Row],[Stan magazynu przed wysyłką]]-soki[[#This Row],[wielkosc_zamowienia]]+J226</f>
        <v>62132</v>
      </c>
      <c r="J226">
        <f>IF(soki[[#This Row],[wielkosc_zamowienia]]&gt;soki[[#This Row],[Stan magazynu przed wysyłką]], soki[[#This Row],[wielkosc_zamowienia]],0)</f>
        <v>0</v>
      </c>
    </row>
    <row r="227" spans="1:10" x14ac:dyDescent="0.25">
      <c r="A227">
        <v>226</v>
      </c>
      <c r="B227" s="1">
        <v>44307</v>
      </c>
      <c r="C227" s="2" t="s">
        <v>4</v>
      </c>
      <c r="D227">
        <v>4140</v>
      </c>
      <c r="E227">
        <f>IF(soki[[#This Row],[magazyn]]="Ogrodzieniec", 1,0)</f>
        <v>1</v>
      </c>
      <c r="F227">
        <f>IF(soki[[#This Row],[data]]=B226,F226, F226+1)</f>
        <v>110</v>
      </c>
      <c r="G227">
        <f>IF(AND(WEEKDAY(soki[[#This Row],[data]],2)&lt;&gt;6, WEEKDAY(soki[[#This Row],[data]],2)&lt;&gt;7), 1,0)</f>
        <v>1</v>
      </c>
      <c r="H227">
        <f>IF(soki[[#This Row],[Nr dnia]]&lt;&gt;F226, IF(soki[[#This Row],[Czy roboczy]]=1, I226+12000+$O$2, I226+5000), I226)</f>
        <v>62132</v>
      </c>
      <c r="I227">
        <f>soki[[#This Row],[Stan magazynu przed wysyłką]]-soki[[#This Row],[wielkosc_zamowienia]]+J227</f>
        <v>57992</v>
      </c>
      <c r="J227">
        <f>IF(soki[[#This Row],[wielkosc_zamowienia]]&gt;soki[[#This Row],[Stan magazynu przed wysyłką]], soki[[#This Row],[wielkosc_zamowienia]],0)</f>
        <v>0</v>
      </c>
    </row>
    <row r="228" spans="1:10" x14ac:dyDescent="0.25">
      <c r="A228">
        <v>227</v>
      </c>
      <c r="B228" s="1">
        <v>44307</v>
      </c>
      <c r="C228" s="2" t="s">
        <v>5</v>
      </c>
      <c r="D228">
        <v>2060</v>
      </c>
      <c r="E228">
        <f>IF(soki[[#This Row],[magazyn]]="Ogrodzieniec", 1,0)</f>
        <v>0</v>
      </c>
      <c r="F228">
        <f>IF(soki[[#This Row],[data]]=B227,F227, F227+1)</f>
        <v>110</v>
      </c>
      <c r="G228">
        <f>IF(AND(WEEKDAY(soki[[#This Row],[data]],2)&lt;&gt;6, WEEKDAY(soki[[#This Row],[data]],2)&lt;&gt;7), 1,0)</f>
        <v>1</v>
      </c>
      <c r="H228">
        <f>IF(soki[[#This Row],[Nr dnia]]&lt;&gt;F227, IF(soki[[#This Row],[Czy roboczy]]=1, I227+12000+$O$2, I227+5000), I227)</f>
        <v>57992</v>
      </c>
      <c r="I228">
        <f>soki[[#This Row],[Stan magazynu przed wysyłką]]-soki[[#This Row],[wielkosc_zamowienia]]+J228</f>
        <v>55932</v>
      </c>
      <c r="J228">
        <f>IF(soki[[#This Row],[wielkosc_zamowienia]]&gt;soki[[#This Row],[Stan magazynu przed wysyłką]], soki[[#This Row],[wielkosc_zamowienia]],0)</f>
        <v>0</v>
      </c>
    </row>
    <row r="229" spans="1:10" x14ac:dyDescent="0.25">
      <c r="A229">
        <v>228</v>
      </c>
      <c r="B229" s="1">
        <v>44308</v>
      </c>
      <c r="C229" s="2" t="s">
        <v>5</v>
      </c>
      <c r="D229">
        <v>8220</v>
      </c>
      <c r="E229">
        <f>IF(soki[[#This Row],[magazyn]]="Ogrodzieniec", 1,0)</f>
        <v>0</v>
      </c>
      <c r="F229">
        <f>IF(soki[[#This Row],[data]]=B228,F228, F228+1)</f>
        <v>111</v>
      </c>
      <c r="G229">
        <f>IF(AND(WEEKDAY(soki[[#This Row],[data]],2)&lt;&gt;6, WEEKDAY(soki[[#This Row],[data]],2)&lt;&gt;7), 1,0)</f>
        <v>1</v>
      </c>
      <c r="H229">
        <f>IF(soki[[#This Row],[Nr dnia]]&lt;&gt;F228, IF(soki[[#This Row],[Czy roboczy]]=1, I228+12000+$O$2, I228+5000), I228)</f>
        <v>69111</v>
      </c>
      <c r="I229">
        <f>soki[[#This Row],[Stan magazynu przed wysyłką]]-soki[[#This Row],[wielkosc_zamowienia]]+J229</f>
        <v>60891</v>
      </c>
      <c r="J229">
        <f>IF(soki[[#This Row],[wielkosc_zamowienia]]&gt;soki[[#This Row],[Stan magazynu przed wysyłką]], soki[[#This Row],[wielkosc_zamowienia]],0)</f>
        <v>0</v>
      </c>
    </row>
    <row r="230" spans="1:10" x14ac:dyDescent="0.25">
      <c r="A230">
        <v>229</v>
      </c>
      <c r="B230" s="1">
        <v>44309</v>
      </c>
      <c r="C230" s="2" t="s">
        <v>7</v>
      </c>
      <c r="D230">
        <v>9490</v>
      </c>
      <c r="E230">
        <f>IF(soki[[#This Row],[magazyn]]="Ogrodzieniec", 1,0)</f>
        <v>0</v>
      </c>
      <c r="F230">
        <f>IF(soki[[#This Row],[data]]=B229,F229, F229+1)</f>
        <v>112</v>
      </c>
      <c r="G230">
        <f>IF(AND(WEEKDAY(soki[[#This Row],[data]],2)&lt;&gt;6, WEEKDAY(soki[[#This Row],[data]],2)&lt;&gt;7), 1,0)</f>
        <v>1</v>
      </c>
      <c r="H230">
        <f>IF(soki[[#This Row],[Nr dnia]]&lt;&gt;F229, IF(soki[[#This Row],[Czy roboczy]]=1, I229+12000+$O$2, I229+5000), I229)</f>
        <v>74070</v>
      </c>
      <c r="I230">
        <f>soki[[#This Row],[Stan magazynu przed wysyłką]]-soki[[#This Row],[wielkosc_zamowienia]]+J230</f>
        <v>64580</v>
      </c>
      <c r="J230">
        <f>IF(soki[[#This Row],[wielkosc_zamowienia]]&gt;soki[[#This Row],[Stan magazynu przed wysyłką]], soki[[#This Row],[wielkosc_zamowienia]],0)</f>
        <v>0</v>
      </c>
    </row>
    <row r="231" spans="1:10" x14ac:dyDescent="0.25">
      <c r="A231">
        <v>230</v>
      </c>
      <c r="B231" s="1">
        <v>44309</v>
      </c>
      <c r="C231" s="2" t="s">
        <v>4</v>
      </c>
      <c r="D231">
        <v>950</v>
      </c>
      <c r="E231">
        <f>IF(soki[[#This Row],[magazyn]]="Ogrodzieniec", 1,0)</f>
        <v>1</v>
      </c>
      <c r="F231">
        <f>IF(soki[[#This Row],[data]]=B230,F230, F230+1)</f>
        <v>112</v>
      </c>
      <c r="G231">
        <f>IF(AND(WEEKDAY(soki[[#This Row],[data]],2)&lt;&gt;6, WEEKDAY(soki[[#This Row],[data]],2)&lt;&gt;7), 1,0)</f>
        <v>1</v>
      </c>
      <c r="H231">
        <f>IF(soki[[#This Row],[Nr dnia]]&lt;&gt;F230, IF(soki[[#This Row],[Czy roboczy]]=1, I230+12000+$O$2, I230+5000), I230)</f>
        <v>64580</v>
      </c>
      <c r="I231">
        <f>soki[[#This Row],[Stan magazynu przed wysyłką]]-soki[[#This Row],[wielkosc_zamowienia]]+J231</f>
        <v>63630</v>
      </c>
      <c r="J231">
        <f>IF(soki[[#This Row],[wielkosc_zamowienia]]&gt;soki[[#This Row],[Stan magazynu przed wysyłką]], soki[[#This Row],[wielkosc_zamowienia]],0)</f>
        <v>0</v>
      </c>
    </row>
    <row r="232" spans="1:10" x14ac:dyDescent="0.25">
      <c r="A232">
        <v>231</v>
      </c>
      <c r="B232" s="1">
        <v>44310</v>
      </c>
      <c r="C232" s="2" t="s">
        <v>5</v>
      </c>
      <c r="D232">
        <v>3110</v>
      </c>
      <c r="E232">
        <f>IF(soki[[#This Row],[magazyn]]="Ogrodzieniec", 1,0)</f>
        <v>0</v>
      </c>
      <c r="F232">
        <f>IF(soki[[#This Row],[data]]=B231,F231, F231+1)</f>
        <v>113</v>
      </c>
      <c r="G232">
        <f>IF(AND(WEEKDAY(soki[[#This Row],[data]],2)&lt;&gt;6, WEEKDAY(soki[[#This Row],[data]],2)&lt;&gt;7), 1,0)</f>
        <v>0</v>
      </c>
      <c r="H232">
        <f>IF(soki[[#This Row],[Nr dnia]]&lt;&gt;F231, IF(soki[[#This Row],[Czy roboczy]]=1, I231+12000+$O$2, I231+5000), I231)</f>
        <v>68630</v>
      </c>
      <c r="I232">
        <f>soki[[#This Row],[Stan magazynu przed wysyłką]]-soki[[#This Row],[wielkosc_zamowienia]]+J232</f>
        <v>65520</v>
      </c>
      <c r="J232">
        <f>IF(soki[[#This Row],[wielkosc_zamowienia]]&gt;soki[[#This Row],[Stan magazynu przed wysyłką]], soki[[#This Row],[wielkosc_zamowienia]],0)</f>
        <v>0</v>
      </c>
    </row>
    <row r="233" spans="1:10" x14ac:dyDescent="0.25">
      <c r="A233">
        <v>232</v>
      </c>
      <c r="B233" s="1">
        <v>44311</v>
      </c>
      <c r="C233" s="2" t="s">
        <v>6</v>
      </c>
      <c r="D233">
        <v>6010</v>
      </c>
      <c r="E233">
        <f>IF(soki[[#This Row],[magazyn]]="Ogrodzieniec", 1,0)</f>
        <v>0</v>
      </c>
      <c r="F233">
        <f>IF(soki[[#This Row],[data]]=B232,F232, F232+1)</f>
        <v>114</v>
      </c>
      <c r="G233">
        <f>IF(AND(WEEKDAY(soki[[#This Row],[data]],2)&lt;&gt;6, WEEKDAY(soki[[#This Row],[data]],2)&lt;&gt;7), 1,0)</f>
        <v>0</v>
      </c>
      <c r="H233">
        <f>IF(soki[[#This Row],[Nr dnia]]&lt;&gt;F232, IF(soki[[#This Row],[Czy roboczy]]=1, I232+12000+$O$2, I232+5000), I232)</f>
        <v>70520</v>
      </c>
      <c r="I233">
        <f>soki[[#This Row],[Stan magazynu przed wysyłką]]-soki[[#This Row],[wielkosc_zamowienia]]+J233</f>
        <v>64510</v>
      </c>
      <c r="J233">
        <f>IF(soki[[#This Row],[wielkosc_zamowienia]]&gt;soki[[#This Row],[Stan magazynu przed wysyłką]], soki[[#This Row],[wielkosc_zamowienia]],0)</f>
        <v>0</v>
      </c>
    </row>
    <row r="234" spans="1:10" x14ac:dyDescent="0.25">
      <c r="A234">
        <v>233</v>
      </c>
      <c r="B234" s="1">
        <v>44311</v>
      </c>
      <c r="C234" s="2" t="s">
        <v>7</v>
      </c>
      <c r="D234">
        <v>1220</v>
      </c>
      <c r="E234">
        <f>IF(soki[[#This Row],[magazyn]]="Ogrodzieniec", 1,0)</f>
        <v>0</v>
      </c>
      <c r="F234">
        <f>IF(soki[[#This Row],[data]]=B233,F233, F233+1)</f>
        <v>114</v>
      </c>
      <c r="G234">
        <f>IF(AND(WEEKDAY(soki[[#This Row],[data]],2)&lt;&gt;6, WEEKDAY(soki[[#This Row],[data]],2)&lt;&gt;7), 1,0)</f>
        <v>0</v>
      </c>
      <c r="H234">
        <f>IF(soki[[#This Row],[Nr dnia]]&lt;&gt;F233, IF(soki[[#This Row],[Czy roboczy]]=1, I233+12000+$O$2, I233+5000), I233)</f>
        <v>64510</v>
      </c>
      <c r="I234">
        <f>soki[[#This Row],[Stan magazynu przed wysyłką]]-soki[[#This Row],[wielkosc_zamowienia]]+J234</f>
        <v>63290</v>
      </c>
      <c r="J234">
        <f>IF(soki[[#This Row],[wielkosc_zamowienia]]&gt;soki[[#This Row],[Stan magazynu przed wysyłką]], soki[[#This Row],[wielkosc_zamowienia]],0)</f>
        <v>0</v>
      </c>
    </row>
    <row r="235" spans="1:10" x14ac:dyDescent="0.25">
      <c r="A235">
        <v>234</v>
      </c>
      <c r="B235" s="1">
        <v>44311</v>
      </c>
      <c r="C235" s="2" t="s">
        <v>4</v>
      </c>
      <c r="D235">
        <v>8060</v>
      </c>
      <c r="E235">
        <f>IF(soki[[#This Row],[magazyn]]="Ogrodzieniec", 1,0)</f>
        <v>1</v>
      </c>
      <c r="F235">
        <f>IF(soki[[#This Row],[data]]=B234,F234, F234+1)</f>
        <v>114</v>
      </c>
      <c r="G235">
        <f>IF(AND(WEEKDAY(soki[[#This Row],[data]],2)&lt;&gt;6, WEEKDAY(soki[[#This Row],[data]],2)&lt;&gt;7), 1,0)</f>
        <v>0</v>
      </c>
      <c r="H235">
        <f>IF(soki[[#This Row],[Nr dnia]]&lt;&gt;F234, IF(soki[[#This Row],[Czy roboczy]]=1, I234+12000+$O$2, I234+5000), I234)</f>
        <v>63290</v>
      </c>
      <c r="I235">
        <f>soki[[#This Row],[Stan magazynu przed wysyłką]]-soki[[#This Row],[wielkosc_zamowienia]]+J235</f>
        <v>55230</v>
      </c>
      <c r="J235">
        <f>IF(soki[[#This Row],[wielkosc_zamowienia]]&gt;soki[[#This Row],[Stan magazynu przed wysyłką]], soki[[#This Row],[wielkosc_zamowienia]],0)</f>
        <v>0</v>
      </c>
    </row>
    <row r="236" spans="1:10" x14ac:dyDescent="0.25">
      <c r="A236">
        <v>235</v>
      </c>
      <c r="B236" s="1">
        <v>44312</v>
      </c>
      <c r="C236" s="2" t="s">
        <v>7</v>
      </c>
      <c r="D236">
        <v>4040</v>
      </c>
      <c r="E236">
        <f>IF(soki[[#This Row],[magazyn]]="Ogrodzieniec", 1,0)</f>
        <v>0</v>
      </c>
      <c r="F236">
        <f>IF(soki[[#This Row],[data]]=B235,F235, F235+1)</f>
        <v>115</v>
      </c>
      <c r="G236">
        <f>IF(AND(WEEKDAY(soki[[#This Row],[data]],2)&lt;&gt;6, WEEKDAY(soki[[#This Row],[data]],2)&lt;&gt;7), 1,0)</f>
        <v>1</v>
      </c>
      <c r="H236">
        <f>IF(soki[[#This Row],[Nr dnia]]&lt;&gt;F235, IF(soki[[#This Row],[Czy roboczy]]=1, I235+12000+$O$2, I235+5000), I235)</f>
        <v>68409</v>
      </c>
      <c r="I236">
        <f>soki[[#This Row],[Stan magazynu przed wysyłką]]-soki[[#This Row],[wielkosc_zamowienia]]+J236</f>
        <v>64369</v>
      </c>
      <c r="J236">
        <f>IF(soki[[#This Row],[wielkosc_zamowienia]]&gt;soki[[#This Row],[Stan magazynu przed wysyłką]], soki[[#This Row],[wielkosc_zamowienia]],0)</f>
        <v>0</v>
      </c>
    </row>
    <row r="237" spans="1:10" x14ac:dyDescent="0.25">
      <c r="A237">
        <v>236</v>
      </c>
      <c r="B237" s="1">
        <v>44313</v>
      </c>
      <c r="C237" s="2" t="s">
        <v>6</v>
      </c>
      <c r="D237">
        <v>950</v>
      </c>
      <c r="E237">
        <f>IF(soki[[#This Row],[magazyn]]="Ogrodzieniec", 1,0)</f>
        <v>0</v>
      </c>
      <c r="F237">
        <f>IF(soki[[#This Row],[data]]=B236,F236, F236+1)</f>
        <v>116</v>
      </c>
      <c r="G237">
        <f>IF(AND(WEEKDAY(soki[[#This Row],[data]],2)&lt;&gt;6, WEEKDAY(soki[[#This Row],[data]],2)&lt;&gt;7), 1,0)</f>
        <v>1</v>
      </c>
      <c r="H237">
        <f>IF(soki[[#This Row],[Nr dnia]]&lt;&gt;F236, IF(soki[[#This Row],[Czy roboczy]]=1, I236+12000+$O$2, I236+5000), I236)</f>
        <v>77548</v>
      </c>
      <c r="I237">
        <f>soki[[#This Row],[Stan magazynu przed wysyłką]]-soki[[#This Row],[wielkosc_zamowienia]]+J237</f>
        <v>76598</v>
      </c>
      <c r="J237">
        <f>IF(soki[[#This Row],[wielkosc_zamowienia]]&gt;soki[[#This Row],[Stan magazynu przed wysyłką]], soki[[#This Row],[wielkosc_zamowienia]],0)</f>
        <v>0</v>
      </c>
    </row>
    <row r="238" spans="1:10" x14ac:dyDescent="0.25">
      <c r="A238">
        <v>237</v>
      </c>
      <c r="B238" s="1">
        <v>44313</v>
      </c>
      <c r="C238" s="2" t="s">
        <v>5</v>
      </c>
      <c r="D238">
        <v>9470</v>
      </c>
      <c r="E238">
        <f>IF(soki[[#This Row],[magazyn]]="Ogrodzieniec", 1,0)</f>
        <v>0</v>
      </c>
      <c r="F238">
        <f>IF(soki[[#This Row],[data]]=B237,F237, F237+1)</f>
        <v>116</v>
      </c>
      <c r="G238">
        <f>IF(AND(WEEKDAY(soki[[#This Row],[data]],2)&lt;&gt;6, WEEKDAY(soki[[#This Row],[data]],2)&lt;&gt;7), 1,0)</f>
        <v>1</v>
      </c>
      <c r="H238">
        <f>IF(soki[[#This Row],[Nr dnia]]&lt;&gt;F237, IF(soki[[#This Row],[Czy roboczy]]=1, I237+12000+$O$2, I237+5000), I237)</f>
        <v>76598</v>
      </c>
      <c r="I238">
        <f>soki[[#This Row],[Stan magazynu przed wysyłką]]-soki[[#This Row],[wielkosc_zamowienia]]+J238</f>
        <v>67128</v>
      </c>
      <c r="J238">
        <f>IF(soki[[#This Row],[wielkosc_zamowienia]]&gt;soki[[#This Row],[Stan magazynu przed wysyłką]], soki[[#This Row],[wielkosc_zamowienia]],0)</f>
        <v>0</v>
      </c>
    </row>
    <row r="239" spans="1:10" x14ac:dyDescent="0.25">
      <c r="A239">
        <v>238</v>
      </c>
      <c r="B239" s="1">
        <v>44313</v>
      </c>
      <c r="C239" s="2" t="s">
        <v>7</v>
      </c>
      <c r="D239">
        <v>4760</v>
      </c>
      <c r="E239">
        <f>IF(soki[[#This Row],[magazyn]]="Ogrodzieniec", 1,0)</f>
        <v>0</v>
      </c>
      <c r="F239">
        <f>IF(soki[[#This Row],[data]]=B238,F238, F238+1)</f>
        <v>116</v>
      </c>
      <c r="G239">
        <f>IF(AND(WEEKDAY(soki[[#This Row],[data]],2)&lt;&gt;6, WEEKDAY(soki[[#This Row],[data]],2)&lt;&gt;7), 1,0)</f>
        <v>1</v>
      </c>
      <c r="H239">
        <f>IF(soki[[#This Row],[Nr dnia]]&lt;&gt;F238, IF(soki[[#This Row],[Czy roboczy]]=1, I238+12000+$O$2, I238+5000), I238)</f>
        <v>67128</v>
      </c>
      <c r="I239">
        <f>soki[[#This Row],[Stan magazynu przed wysyłką]]-soki[[#This Row],[wielkosc_zamowienia]]+J239</f>
        <v>62368</v>
      </c>
      <c r="J239">
        <f>IF(soki[[#This Row],[wielkosc_zamowienia]]&gt;soki[[#This Row],[Stan magazynu przed wysyłką]], soki[[#This Row],[wielkosc_zamowienia]],0)</f>
        <v>0</v>
      </c>
    </row>
    <row r="240" spans="1:10" x14ac:dyDescent="0.25">
      <c r="A240">
        <v>239</v>
      </c>
      <c r="B240" s="1">
        <v>44314</v>
      </c>
      <c r="C240" s="2" t="s">
        <v>4</v>
      </c>
      <c r="D240">
        <v>9390</v>
      </c>
      <c r="E240">
        <f>IF(soki[[#This Row],[magazyn]]="Ogrodzieniec", 1,0)</f>
        <v>1</v>
      </c>
      <c r="F240">
        <f>IF(soki[[#This Row],[data]]=B239,F239, F239+1)</f>
        <v>117</v>
      </c>
      <c r="G240">
        <f>IF(AND(WEEKDAY(soki[[#This Row],[data]],2)&lt;&gt;6, WEEKDAY(soki[[#This Row],[data]],2)&lt;&gt;7), 1,0)</f>
        <v>1</v>
      </c>
      <c r="H240">
        <f>IF(soki[[#This Row],[Nr dnia]]&lt;&gt;F239, IF(soki[[#This Row],[Czy roboczy]]=1, I239+12000+$O$2, I239+5000), I239)</f>
        <v>75547</v>
      </c>
      <c r="I240">
        <f>soki[[#This Row],[Stan magazynu przed wysyłką]]-soki[[#This Row],[wielkosc_zamowienia]]+J240</f>
        <v>66157</v>
      </c>
      <c r="J240">
        <f>IF(soki[[#This Row],[wielkosc_zamowienia]]&gt;soki[[#This Row],[Stan magazynu przed wysyłką]], soki[[#This Row],[wielkosc_zamowienia]],0)</f>
        <v>0</v>
      </c>
    </row>
    <row r="241" spans="1:10" x14ac:dyDescent="0.25">
      <c r="A241">
        <v>240</v>
      </c>
      <c r="B241" s="1">
        <v>44314</v>
      </c>
      <c r="C241" s="2" t="s">
        <v>5</v>
      </c>
      <c r="D241">
        <v>4520</v>
      </c>
      <c r="E241">
        <f>IF(soki[[#This Row],[magazyn]]="Ogrodzieniec", 1,0)</f>
        <v>0</v>
      </c>
      <c r="F241">
        <f>IF(soki[[#This Row],[data]]=B240,F240, F240+1)</f>
        <v>117</v>
      </c>
      <c r="G241">
        <f>IF(AND(WEEKDAY(soki[[#This Row],[data]],2)&lt;&gt;6, WEEKDAY(soki[[#This Row],[data]],2)&lt;&gt;7), 1,0)</f>
        <v>1</v>
      </c>
      <c r="H241">
        <f>IF(soki[[#This Row],[Nr dnia]]&lt;&gt;F240, IF(soki[[#This Row],[Czy roboczy]]=1, I240+12000+$O$2, I240+5000), I240)</f>
        <v>66157</v>
      </c>
      <c r="I241">
        <f>soki[[#This Row],[Stan magazynu przed wysyłką]]-soki[[#This Row],[wielkosc_zamowienia]]+J241</f>
        <v>61637</v>
      </c>
      <c r="J241">
        <f>IF(soki[[#This Row],[wielkosc_zamowienia]]&gt;soki[[#This Row],[Stan magazynu przed wysyłką]], soki[[#This Row],[wielkosc_zamowienia]],0)</f>
        <v>0</v>
      </c>
    </row>
    <row r="242" spans="1:10" x14ac:dyDescent="0.25">
      <c r="A242">
        <v>241</v>
      </c>
      <c r="B242" s="1">
        <v>44315</v>
      </c>
      <c r="C242" s="2" t="s">
        <v>5</v>
      </c>
      <c r="D242">
        <v>8460</v>
      </c>
      <c r="E242">
        <f>IF(soki[[#This Row],[magazyn]]="Ogrodzieniec", 1,0)</f>
        <v>0</v>
      </c>
      <c r="F242">
        <f>IF(soki[[#This Row],[data]]=B241,F241, F241+1)</f>
        <v>118</v>
      </c>
      <c r="G242">
        <f>IF(AND(WEEKDAY(soki[[#This Row],[data]],2)&lt;&gt;6, WEEKDAY(soki[[#This Row],[data]],2)&lt;&gt;7), 1,0)</f>
        <v>1</v>
      </c>
      <c r="H242">
        <f>IF(soki[[#This Row],[Nr dnia]]&lt;&gt;F241, IF(soki[[#This Row],[Czy roboczy]]=1, I241+12000+$O$2, I241+5000), I241)</f>
        <v>74816</v>
      </c>
      <c r="I242">
        <f>soki[[#This Row],[Stan magazynu przed wysyłką]]-soki[[#This Row],[wielkosc_zamowienia]]+J242</f>
        <v>66356</v>
      </c>
      <c r="J242">
        <f>IF(soki[[#This Row],[wielkosc_zamowienia]]&gt;soki[[#This Row],[Stan magazynu przed wysyłką]], soki[[#This Row],[wielkosc_zamowienia]],0)</f>
        <v>0</v>
      </c>
    </row>
    <row r="243" spans="1:10" x14ac:dyDescent="0.25">
      <c r="A243">
        <v>242</v>
      </c>
      <c r="B243" s="1">
        <v>44316</v>
      </c>
      <c r="C243" s="2" t="s">
        <v>4</v>
      </c>
      <c r="D243">
        <v>4880</v>
      </c>
      <c r="E243">
        <f>IF(soki[[#This Row],[magazyn]]="Ogrodzieniec", 1,0)</f>
        <v>1</v>
      </c>
      <c r="F243">
        <f>IF(soki[[#This Row],[data]]=B242,F242, F242+1)</f>
        <v>119</v>
      </c>
      <c r="G243">
        <f>IF(AND(WEEKDAY(soki[[#This Row],[data]],2)&lt;&gt;6, WEEKDAY(soki[[#This Row],[data]],2)&lt;&gt;7), 1,0)</f>
        <v>1</v>
      </c>
      <c r="H243">
        <f>IF(soki[[#This Row],[Nr dnia]]&lt;&gt;F242, IF(soki[[#This Row],[Czy roboczy]]=1, I242+12000+$O$2, I242+5000), I242)</f>
        <v>79535</v>
      </c>
      <c r="I243">
        <f>soki[[#This Row],[Stan magazynu przed wysyłką]]-soki[[#This Row],[wielkosc_zamowienia]]+J243</f>
        <v>74655</v>
      </c>
      <c r="J243">
        <f>IF(soki[[#This Row],[wielkosc_zamowienia]]&gt;soki[[#This Row],[Stan magazynu przed wysyłką]], soki[[#This Row],[wielkosc_zamowienia]],0)</f>
        <v>0</v>
      </c>
    </row>
    <row r="244" spans="1:10" x14ac:dyDescent="0.25">
      <c r="A244">
        <v>243</v>
      </c>
      <c r="B244" s="1">
        <v>44317</v>
      </c>
      <c r="C244" s="2" t="s">
        <v>4</v>
      </c>
      <c r="D244">
        <v>3980</v>
      </c>
      <c r="E244">
        <f>IF(soki[[#This Row],[magazyn]]="Ogrodzieniec", 1,0)</f>
        <v>1</v>
      </c>
      <c r="F244">
        <f>IF(soki[[#This Row],[data]]=B243,F243, F243+1)</f>
        <v>120</v>
      </c>
      <c r="G244">
        <f>IF(AND(WEEKDAY(soki[[#This Row],[data]],2)&lt;&gt;6, WEEKDAY(soki[[#This Row],[data]],2)&lt;&gt;7), 1,0)</f>
        <v>0</v>
      </c>
      <c r="H244">
        <f>IF(soki[[#This Row],[Nr dnia]]&lt;&gt;F243, IF(soki[[#This Row],[Czy roboczy]]=1, I243+12000+$O$2, I243+5000), I243)</f>
        <v>79655</v>
      </c>
      <c r="I244">
        <f>soki[[#This Row],[Stan magazynu przed wysyłką]]-soki[[#This Row],[wielkosc_zamowienia]]+J244</f>
        <v>75675</v>
      </c>
      <c r="J244">
        <f>IF(soki[[#This Row],[wielkosc_zamowienia]]&gt;soki[[#This Row],[Stan magazynu przed wysyłką]], soki[[#This Row],[wielkosc_zamowienia]],0)</f>
        <v>0</v>
      </c>
    </row>
    <row r="245" spans="1:10" x14ac:dyDescent="0.25">
      <c r="A245">
        <v>244</v>
      </c>
      <c r="B245" s="1">
        <v>44318</v>
      </c>
      <c r="C245" s="2" t="s">
        <v>4</v>
      </c>
      <c r="D245">
        <v>3980</v>
      </c>
      <c r="E245">
        <f>IF(soki[[#This Row],[magazyn]]="Ogrodzieniec", 1,0)</f>
        <v>1</v>
      </c>
      <c r="F245">
        <f>IF(soki[[#This Row],[data]]=B244,F244, F244+1)</f>
        <v>121</v>
      </c>
      <c r="G245">
        <f>IF(AND(WEEKDAY(soki[[#This Row],[data]],2)&lt;&gt;6, WEEKDAY(soki[[#This Row],[data]],2)&lt;&gt;7), 1,0)</f>
        <v>0</v>
      </c>
      <c r="H245">
        <f>IF(soki[[#This Row],[Nr dnia]]&lt;&gt;F244, IF(soki[[#This Row],[Czy roboczy]]=1, I244+12000+$O$2, I244+5000), I244)</f>
        <v>80675</v>
      </c>
      <c r="I245">
        <f>soki[[#This Row],[Stan magazynu przed wysyłką]]-soki[[#This Row],[wielkosc_zamowienia]]+J245</f>
        <v>76695</v>
      </c>
      <c r="J245">
        <f>IF(soki[[#This Row],[wielkosc_zamowienia]]&gt;soki[[#This Row],[Stan magazynu przed wysyłką]], soki[[#This Row],[wielkosc_zamowienia]],0)</f>
        <v>0</v>
      </c>
    </row>
    <row r="246" spans="1:10" x14ac:dyDescent="0.25">
      <c r="A246">
        <v>245</v>
      </c>
      <c r="B246" s="1">
        <v>44319</v>
      </c>
      <c r="C246" s="2" t="s">
        <v>6</v>
      </c>
      <c r="D246">
        <v>2130</v>
      </c>
      <c r="E246">
        <f>IF(soki[[#This Row],[magazyn]]="Ogrodzieniec", 1,0)</f>
        <v>0</v>
      </c>
      <c r="F246">
        <f>IF(soki[[#This Row],[data]]=B245,F245, F245+1)</f>
        <v>122</v>
      </c>
      <c r="G246">
        <f>IF(AND(WEEKDAY(soki[[#This Row],[data]],2)&lt;&gt;6, WEEKDAY(soki[[#This Row],[data]],2)&lt;&gt;7), 1,0)</f>
        <v>1</v>
      </c>
      <c r="H246">
        <f>IF(soki[[#This Row],[Nr dnia]]&lt;&gt;F245, IF(soki[[#This Row],[Czy roboczy]]=1, I245+12000+$O$2, I245+5000), I245)</f>
        <v>89874</v>
      </c>
      <c r="I246">
        <f>soki[[#This Row],[Stan magazynu przed wysyłką]]-soki[[#This Row],[wielkosc_zamowienia]]+J246</f>
        <v>87744</v>
      </c>
      <c r="J246">
        <f>IF(soki[[#This Row],[wielkosc_zamowienia]]&gt;soki[[#This Row],[Stan magazynu przed wysyłką]], soki[[#This Row],[wielkosc_zamowienia]],0)</f>
        <v>0</v>
      </c>
    </row>
    <row r="247" spans="1:10" x14ac:dyDescent="0.25">
      <c r="A247">
        <v>246</v>
      </c>
      <c r="B247" s="1">
        <v>44319</v>
      </c>
      <c r="C247" s="2" t="s">
        <v>5</v>
      </c>
      <c r="D247">
        <v>7520</v>
      </c>
      <c r="E247">
        <f>IF(soki[[#This Row],[magazyn]]="Ogrodzieniec", 1,0)</f>
        <v>0</v>
      </c>
      <c r="F247">
        <f>IF(soki[[#This Row],[data]]=B246,F246, F246+1)</f>
        <v>122</v>
      </c>
      <c r="G247">
        <f>IF(AND(WEEKDAY(soki[[#This Row],[data]],2)&lt;&gt;6, WEEKDAY(soki[[#This Row],[data]],2)&lt;&gt;7), 1,0)</f>
        <v>1</v>
      </c>
      <c r="H247">
        <f>IF(soki[[#This Row],[Nr dnia]]&lt;&gt;F246, IF(soki[[#This Row],[Czy roboczy]]=1, I246+12000+$O$2, I246+5000), I246)</f>
        <v>87744</v>
      </c>
      <c r="I247">
        <f>soki[[#This Row],[Stan magazynu przed wysyłką]]-soki[[#This Row],[wielkosc_zamowienia]]+J247</f>
        <v>80224</v>
      </c>
      <c r="J247">
        <f>IF(soki[[#This Row],[wielkosc_zamowienia]]&gt;soki[[#This Row],[Stan magazynu przed wysyłką]], soki[[#This Row],[wielkosc_zamowienia]],0)</f>
        <v>0</v>
      </c>
    </row>
    <row r="248" spans="1:10" x14ac:dyDescent="0.25">
      <c r="A248">
        <v>247</v>
      </c>
      <c r="B248" s="1">
        <v>44320</v>
      </c>
      <c r="C248" s="2" t="s">
        <v>5</v>
      </c>
      <c r="D248">
        <v>3900</v>
      </c>
      <c r="E248">
        <f>IF(soki[[#This Row],[magazyn]]="Ogrodzieniec", 1,0)</f>
        <v>0</v>
      </c>
      <c r="F248">
        <f>IF(soki[[#This Row],[data]]=B247,F247, F247+1)</f>
        <v>123</v>
      </c>
      <c r="G248">
        <f>IF(AND(WEEKDAY(soki[[#This Row],[data]],2)&lt;&gt;6, WEEKDAY(soki[[#This Row],[data]],2)&lt;&gt;7), 1,0)</f>
        <v>1</v>
      </c>
      <c r="H248">
        <f>IF(soki[[#This Row],[Nr dnia]]&lt;&gt;F247, IF(soki[[#This Row],[Czy roboczy]]=1, I247+12000+$O$2, I247+5000), I247)</f>
        <v>93403</v>
      </c>
      <c r="I248">
        <f>soki[[#This Row],[Stan magazynu przed wysyłką]]-soki[[#This Row],[wielkosc_zamowienia]]+J248</f>
        <v>89503</v>
      </c>
      <c r="J248">
        <f>IF(soki[[#This Row],[wielkosc_zamowienia]]&gt;soki[[#This Row],[Stan magazynu przed wysyłką]], soki[[#This Row],[wielkosc_zamowienia]],0)</f>
        <v>0</v>
      </c>
    </row>
    <row r="249" spans="1:10" x14ac:dyDescent="0.25">
      <c r="A249">
        <v>248</v>
      </c>
      <c r="B249" s="1">
        <v>44321</v>
      </c>
      <c r="C249" s="2" t="s">
        <v>5</v>
      </c>
      <c r="D249">
        <v>8960</v>
      </c>
      <c r="E249">
        <f>IF(soki[[#This Row],[magazyn]]="Ogrodzieniec", 1,0)</f>
        <v>0</v>
      </c>
      <c r="F249">
        <f>IF(soki[[#This Row],[data]]=B248,F248, F248+1)</f>
        <v>124</v>
      </c>
      <c r="G249">
        <f>IF(AND(WEEKDAY(soki[[#This Row],[data]],2)&lt;&gt;6, WEEKDAY(soki[[#This Row],[data]],2)&lt;&gt;7), 1,0)</f>
        <v>1</v>
      </c>
      <c r="H249">
        <f>IF(soki[[#This Row],[Nr dnia]]&lt;&gt;F248, IF(soki[[#This Row],[Czy roboczy]]=1, I248+12000+$O$2, I248+5000), I248)</f>
        <v>102682</v>
      </c>
      <c r="I249">
        <f>soki[[#This Row],[Stan magazynu przed wysyłką]]-soki[[#This Row],[wielkosc_zamowienia]]+J249</f>
        <v>93722</v>
      </c>
      <c r="J249">
        <f>IF(soki[[#This Row],[wielkosc_zamowienia]]&gt;soki[[#This Row],[Stan magazynu przed wysyłką]], soki[[#This Row],[wielkosc_zamowienia]],0)</f>
        <v>0</v>
      </c>
    </row>
    <row r="250" spans="1:10" x14ac:dyDescent="0.25">
      <c r="A250">
        <v>249</v>
      </c>
      <c r="B250" s="1">
        <v>44321</v>
      </c>
      <c r="C250" s="2" t="s">
        <v>4</v>
      </c>
      <c r="D250">
        <v>3070</v>
      </c>
      <c r="E250">
        <f>IF(soki[[#This Row],[magazyn]]="Ogrodzieniec", 1,0)</f>
        <v>1</v>
      </c>
      <c r="F250">
        <f>IF(soki[[#This Row],[data]]=B249,F249, F249+1)</f>
        <v>124</v>
      </c>
      <c r="G250">
        <f>IF(AND(WEEKDAY(soki[[#This Row],[data]],2)&lt;&gt;6, WEEKDAY(soki[[#This Row],[data]],2)&lt;&gt;7), 1,0)</f>
        <v>1</v>
      </c>
      <c r="H250">
        <f>IF(soki[[#This Row],[Nr dnia]]&lt;&gt;F249, IF(soki[[#This Row],[Czy roboczy]]=1, I249+12000+$O$2, I249+5000), I249)</f>
        <v>93722</v>
      </c>
      <c r="I250">
        <f>soki[[#This Row],[Stan magazynu przed wysyłką]]-soki[[#This Row],[wielkosc_zamowienia]]+J250</f>
        <v>90652</v>
      </c>
      <c r="J250">
        <f>IF(soki[[#This Row],[wielkosc_zamowienia]]&gt;soki[[#This Row],[Stan magazynu przed wysyłką]], soki[[#This Row],[wielkosc_zamowienia]],0)</f>
        <v>0</v>
      </c>
    </row>
    <row r="251" spans="1:10" x14ac:dyDescent="0.25">
      <c r="A251">
        <v>250</v>
      </c>
      <c r="B251" s="1">
        <v>44322</v>
      </c>
      <c r="C251" s="2" t="s">
        <v>4</v>
      </c>
      <c r="D251">
        <v>1950</v>
      </c>
      <c r="E251">
        <f>IF(soki[[#This Row],[magazyn]]="Ogrodzieniec", 1,0)</f>
        <v>1</v>
      </c>
      <c r="F251">
        <f>IF(soki[[#This Row],[data]]=B250,F250, F250+1)</f>
        <v>125</v>
      </c>
      <c r="G251">
        <f>IF(AND(WEEKDAY(soki[[#This Row],[data]],2)&lt;&gt;6, WEEKDAY(soki[[#This Row],[data]],2)&lt;&gt;7), 1,0)</f>
        <v>1</v>
      </c>
      <c r="H251">
        <f>IF(soki[[#This Row],[Nr dnia]]&lt;&gt;F250, IF(soki[[#This Row],[Czy roboczy]]=1, I250+12000+$O$2, I250+5000), I250)</f>
        <v>103831</v>
      </c>
      <c r="I251">
        <f>soki[[#This Row],[Stan magazynu przed wysyłką]]-soki[[#This Row],[wielkosc_zamowienia]]+J251</f>
        <v>101881</v>
      </c>
      <c r="J251">
        <f>IF(soki[[#This Row],[wielkosc_zamowienia]]&gt;soki[[#This Row],[Stan magazynu przed wysyłką]], soki[[#This Row],[wielkosc_zamowienia]],0)</f>
        <v>0</v>
      </c>
    </row>
    <row r="252" spans="1:10" x14ac:dyDescent="0.25">
      <c r="A252">
        <v>251</v>
      </c>
      <c r="B252" s="1">
        <v>44322</v>
      </c>
      <c r="C252" s="2" t="s">
        <v>7</v>
      </c>
      <c r="D252">
        <v>4340</v>
      </c>
      <c r="E252">
        <f>IF(soki[[#This Row],[magazyn]]="Ogrodzieniec", 1,0)</f>
        <v>0</v>
      </c>
      <c r="F252">
        <f>IF(soki[[#This Row],[data]]=B251,F251, F251+1)</f>
        <v>125</v>
      </c>
      <c r="G252">
        <f>IF(AND(WEEKDAY(soki[[#This Row],[data]],2)&lt;&gt;6, WEEKDAY(soki[[#This Row],[data]],2)&lt;&gt;7), 1,0)</f>
        <v>1</v>
      </c>
      <c r="H252">
        <f>IF(soki[[#This Row],[Nr dnia]]&lt;&gt;F251, IF(soki[[#This Row],[Czy roboczy]]=1, I251+12000+$O$2, I251+5000), I251)</f>
        <v>101881</v>
      </c>
      <c r="I252">
        <f>soki[[#This Row],[Stan magazynu przed wysyłką]]-soki[[#This Row],[wielkosc_zamowienia]]+J252</f>
        <v>97541</v>
      </c>
      <c r="J252">
        <f>IF(soki[[#This Row],[wielkosc_zamowienia]]&gt;soki[[#This Row],[Stan magazynu przed wysyłką]], soki[[#This Row],[wielkosc_zamowienia]],0)</f>
        <v>0</v>
      </c>
    </row>
    <row r="253" spans="1:10" x14ac:dyDescent="0.25">
      <c r="A253">
        <v>252</v>
      </c>
      <c r="B253" s="1">
        <v>44323</v>
      </c>
      <c r="C253" s="2" t="s">
        <v>7</v>
      </c>
      <c r="D253">
        <v>8510</v>
      </c>
      <c r="E253">
        <f>IF(soki[[#This Row],[magazyn]]="Ogrodzieniec", 1,0)</f>
        <v>0</v>
      </c>
      <c r="F253">
        <f>IF(soki[[#This Row],[data]]=B252,F252, F252+1)</f>
        <v>126</v>
      </c>
      <c r="G253">
        <f>IF(AND(WEEKDAY(soki[[#This Row],[data]],2)&lt;&gt;6, WEEKDAY(soki[[#This Row],[data]],2)&lt;&gt;7), 1,0)</f>
        <v>1</v>
      </c>
      <c r="H253">
        <f>IF(soki[[#This Row],[Nr dnia]]&lt;&gt;F252, IF(soki[[#This Row],[Czy roboczy]]=1, I252+12000+$O$2, I252+5000), I252)</f>
        <v>110720</v>
      </c>
      <c r="I253">
        <f>soki[[#This Row],[Stan magazynu przed wysyłką]]-soki[[#This Row],[wielkosc_zamowienia]]+J253</f>
        <v>102210</v>
      </c>
      <c r="J253">
        <f>IF(soki[[#This Row],[wielkosc_zamowienia]]&gt;soki[[#This Row],[Stan magazynu przed wysyłką]], soki[[#This Row],[wielkosc_zamowienia]],0)</f>
        <v>0</v>
      </c>
    </row>
    <row r="254" spans="1:10" x14ac:dyDescent="0.25">
      <c r="A254">
        <v>253</v>
      </c>
      <c r="B254" s="1">
        <v>44323</v>
      </c>
      <c r="C254" s="2" t="s">
        <v>4</v>
      </c>
      <c r="D254">
        <v>9810</v>
      </c>
      <c r="E254">
        <f>IF(soki[[#This Row],[magazyn]]="Ogrodzieniec", 1,0)</f>
        <v>1</v>
      </c>
      <c r="F254">
        <f>IF(soki[[#This Row],[data]]=B253,F253, F253+1)</f>
        <v>126</v>
      </c>
      <c r="G254">
        <f>IF(AND(WEEKDAY(soki[[#This Row],[data]],2)&lt;&gt;6, WEEKDAY(soki[[#This Row],[data]],2)&lt;&gt;7), 1,0)</f>
        <v>1</v>
      </c>
      <c r="H254">
        <f>IF(soki[[#This Row],[Nr dnia]]&lt;&gt;F253, IF(soki[[#This Row],[Czy roboczy]]=1, I253+12000+$O$2, I253+5000), I253)</f>
        <v>102210</v>
      </c>
      <c r="I254">
        <f>soki[[#This Row],[Stan magazynu przed wysyłką]]-soki[[#This Row],[wielkosc_zamowienia]]+J254</f>
        <v>92400</v>
      </c>
      <c r="J254">
        <f>IF(soki[[#This Row],[wielkosc_zamowienia]]&gt;soki[[#This Row],[Stan magazynu przed wysyłką]], soki[[#This Row],[wielkosc_zamowienia]],0)</f>
        <v>0</v>
      </c>
    </row>
    <row r="255" spans="1:10" x14ac:dyDescent="0.25">
      <c r="A255">
        <v>254</v>
      </c>
      <c r="B255" s="1">
        <v>44323</v>
      </c>
      <c r="C255" s="2" t="s">
        <v>6</v>
      </c>
      <c r="D255">
        <v>5560</v>
      </c>
      <c r="E255">
        <f>IF(soki[[#This Row],[magazyn]]="Ogrodzieniec", 1,0)</f>
        <v>0</v>
      </c>
      <c r="F255">
        <f>IF(soki[[#This Row],[data]]=B254,F254, F254+1)</f>
        <v>126</v>
      </c>
      <c r="G255">
        <f>IF(AND(WEEKDAY(soki[[#This Row],[data]],2)&lt;&gt;6, WEEKDAY(soki[[#This Row],[data]],2)&lt;&gt;7), 1,0)</f>
        <v>1</v>
      </c>
      <c r="H255">
        <f>IF(soki[[#This Row],[Nr dnia]]&lt;&gt;F254, IF(soki[[#This Row],[Czy roboczy]]=1, I254+12000+$O$2, I254+5000), I254)</f>
        <v>92400</v>
      </c>
      <c r="I255">
        <f>soki[[#This Row],[Stan magazynu przed wysyłką]]-soki[[#This Row],[wielkosc_zamowienia]]+J255</f>
        <v>86840</v>
      </c>
      <c r="J255">
        <f>IF(soki[[#This Row],[wielkosc_zamowienia]]&gt;soki[[#This Row],[Stan magazynu przed wysyłką]], soki[[#This Row],[wielkosc_zamowienia]],0)</f>
        <v>0</v>
      </c>
    </row>
    <row r="256" spans="1:10" x14ac:dyDescent="0.25">
      <c r="A256">
        <v>255</v>
      </c>
      <c r="B256" s="1">
        <v>44323</v>
      </c>
      <c r="C256" s="2" t="s">
        <v>5</v>
      </c>
      <c r="D256">
        <v>8340</v>
      </c>
      <c r="E256">
        <f>IF(soki[[#This Row],[magazyn]]="Ogrodzieniec", 1,0)</f>
        <v>0</v>
      </c>
      <c r="F256">
        <f>IF(soki[[#This Row],[data]]=B255,F255, F255+1)</f>
        <v>126</v>
      </c>
      <c r="G256">
        <f>IF(AND(WEEKDAY(soki[[#This Row],[data]],2)&lt;&gt;6, WEEKDAY(soki[[#This Row],[data]],2)&lt;&gt;7), 1,0)</f>
        <v>1</v>
      </c>
      <c r="H256">
        <f>IF(soki[[#This Row],[Nr dnia]]&lt;&gt;F255, IF(soki[[#This Row],[Czy roboczy]]=1, I255+12000+$O$2, I255+5000), I255)</f>
        <v>86840</v>
      </c>
      <c r="I256">
        <f>soki[[#This Row],[Stan magazynu przed wysyłką]]-soki[[#This Row],[wielkosc_zamowienia]]+J256</f>
        <v>78500</v>
      </c>
      <c r="J256">
        <f>IF(soki[[#This Row],[wielkosc_zamowienia]]&gt;soki[[#This Row],[Stan magazynu przed wysyłką]], soki[[#This Row],[wielkosc_zamowienia]],0)</f>
        <v>0</v>
      </c>
    </row>
    <row r="257" spans="1:10" x14ac:dyDescent="0.25">
      <c r="A257">
        <v>256</v>
      </c>
      <c r="B257" s="1">
        <v>44324</v>
      </c>
      <c r="C257" s="2" t="s">
        <v>5</v>
      </c>
      <c r="D257">
        <v>4510</v>
      </c>
      <c r="E257">
        <f>IF(soki[[#This Row],[magazyn]]="Ogrodzieniec", 1,0)</f>
        <v>0</v>
      </c>
      <c r="F257">
        <f>IF(soki[[#This Row],[data]]=B256,F256, F256+1)</f>
        <v>127</v>
      </c>
      <c r="G257">
        <f>IF(AND(WEEKDAY(soki[[#This Row],[data]],2)&lt;&gt;6, WEEKDAY(soki[[#This Row],[data]],2)&lt;&gt;7), 1,0)</f>
        <v>0</v>
      </c>
      <c r="H257">
        <f>IF(soki[[#This Row],[Nr dnia]]&lt;&gt;F256, IF(soki[[#This Row],[Czy roboczy]]=1, I256+12000+$O$2, I256+5000), I256)</f>
        <v>83500</v>
      </c>
      <c r="I257">
        <f>soki[[#This Row],[Stan magazynu przed wysyłką]]-soki[[#This Row],[wielkosc_zamowienia]]+J257</f>
        <v>78990</v>
      </c>
      <c r="J257">
        <f>IF(soki[[#This Row],[wielkosc_zamowienia]]&gt;soki[[#This Row],[Stan magazynu przed wysyłką]], soki[[#This Row],[wielkosc_zamowienia]],0)</f>
        <v>0</v>
      </c>
    </row>
    <row r="258" spans="1:10" x14ac:dyDescent="0.25">
      <c r="A258">
        <v>257</v>
      </c>
      <c r="B258" s="1">
        <v>44324</v>
      </c>
      <c r="C258" s="2" t="s">
        <v>4</v>
      </c>
      <c r="D258">
        <v>7270</v>
      </c>
      <c r="E258">
        <f>IF(soki[[#This Row],[magazyn]]="Ogrodzieniec", 1,0)</f>
        <v>1</v>
      </c>
      <c r="F258">
        <f>IF(soki[[#This Row],[data]]=B257,F257, F257+1)</f>
        <v>127</v>
      </c>
      <c r="G258">
        <f>IF(AND(WEEKDAY(soki[[#This Row],[data]],2)&lt;&gt;6, WEEKDAY(soki[[#This Row],[data]],2)&lt;&gt;7), 1,0)</f>
        <v>0</v>
      </c>
      <c r="H258">
        <f>IF(soki[[#This Row],[Nr dnia]]&lt;&gt;F257, IF(soki[[#This Row],[Czy roboczy]]=1, I257+12000+$O$2, I257+5000), I257)</f>
        <v>78990</v>
      </c>
      <c r="I258">
        <f>soki[[#This Row],[Stan magazynu przed wysyłką]]-soki[[#This Row],[wielkosc_zamowienia]]+J258</f>
        <v>71720</v>
      </c>
      <c r="J258">
        <f>IF(soki[[#This Row],[wielkosc_zamowienia]]&gt;soki[[#This Row],[Stan magazynu przed wysyłką]], soki[[#This Row],[wielkosc_zamowienia]],0)</f>
        <v>0</v>
      </c>
    </row>
    <row r="259" spans="1:10" x14ac:dyDescent="0.25">
      <c r="A259">
        <v>258</v>
      </c>
      <c r="B259" s="1">
        <v>44325</v>
      </c>
      <c r="C259" s="2" t="s">
        <v>5</v>
      </c>
      <c r="D259">
        <v>7710</v>
      </c>
      <c r="E259">
        <f>IF(soki[[#This Row],[magazyn]]="Ogrodzieniec", 1,0)</f>
        <v>0</v>
      </c>
      <c r="F259">
        <f>IF(soki[[#This Row],[data]]=B258,F258, F258+1)</f>
        <v>128</v>
      </c>
      <c r="G259">
        <f>IF(AND(WEEKDAY(soki[[#This Row],[data]],2)&lt;&gt;6, WEEKDAY(soki[[#This Row],[data]],2)&lt;&gt;7), 1,0)</f>
        <v>0</v>
      </c>
      <c r="H259">
        <f>IF(soki[[#This Row],[Nr dnia]]&lt;&gt;F258, IF(soki[[#This Row],[Czy roboczy]]=1, I258+12000+$O$2, I258+5000), I258)</f>
        <v>76720</v>
      </c>
      <c r="I259">
        <f>soki[[#This Row],[Stan magazynu przed wysyłką]]-soki[[#This Row],[wielkosc_zamowienia]]+J259</f>
        <v>69010</v>
      </c>
      <c r="J259">
        <f>IF(soki[[#This Row],[wielkosc_zamowienia]]&gt;soki[[#This Row],[Stan magazynu przed wysyłką]], soki[[#This Row],[wielkosc_zamowienia]],0)</f>
        <v>0</v>
      </c>
    </row>
    <row r="260" spans="1:10" x14ac:dyDescent="0.25">
      <c r="A260">
        <v>259</v>
      </c>
      <c r="B260" s="1">
        <v>44325</v>
      </c>
      <c r="C260" s="2" t="s">
        <v>6</v>
      </c>
      <c r="D260">
        <v>8090</v>
      </c>
      <c r="E260">
        <f>IF(soki[[#This Row],[magazyn]]="Ogrodzieniec", 1,0)</f>
        <v>0</v>
      </c>
      <c r="F260">
        <f>IF(soki[[#This Row],[data]]=B259,F259, F259+1)</f>
        <v>128</v>
      </c>
      <c r="G260">
        <f>IF(AND(WEEKDAY(soki[[#This Row],[data]],2)&lt;&gt;6, WEEKDAY(soki[[#This Row],[data]],2)&lt;&gt;7), 1,0)</f>
        <v>0</v>
      </c>
      <c r="H260">
        <f>IF(soki[[#This Row],[Nr dnia]]&lt;&gt;F259, IF(soki[[#This Row],[Czy roboczy]]=1, I259+12000+$O$2, I259+5000), I259)</f>
        <v>69010</v>
      </c>
      <c r="I260">
        <f>soki[[#This Row],[Stan magazynu przed wysyłką]]-soki[[#This Row],[wielkosc_zamowienia]]+J260</f>
        <v>60920</v>
      </c>
      <c r="J260">
        <f>IF(soki[[#This Row],[wielkosc_zamowienia]]&gt;soki[[#This Row],[Stan magazynu przed wysyłką]], soki[[#This Row],[wielkosc_zamowienia]],0)</f>
        <v>0</v>
      </c>
    </row>
    <row r="261" spans="1:10" x14ac:dyDescent="0.25">
      <c r="A261">
        <v>260</v>
      </c>
      <c r="B261" s="1">
        <v>44325</v>
      </c>
      <c r="C261" s="2" t="s">
        <v>4</v>
      </c>
      <c r="D261">
        <v>5440</v>
      </c>
      <c r="E261">
        <f>IF(soki[[#This Row],[magazyn]]="Ogrodzieniec", 1,0)</f>
        <v>1</v>
      </c>
      <c r="F261">
        <f>IF(soki[[#This Row],[data]]=B260,F260, F260+1)</f>
        <v>128</v>
      </c>
      <c r="G261">
        <f>IF(AND(WEEKDAY(soki[[#This Row],[data]],2)&lt;&gt;6, WEEKDAY(soki[[#This Row],[data]],2)&lt;&gt;7), 1,0)</f>
        <v>0</v>
      </c>
      <c r="H261">
        <f>IF(soki[[#This Row],[Nr dnia]]&lt;&gt;F260, IF(soki[[#This Row],[Czy roboczy]]=1, I260+12000+$O$2, I260+5000), I260)</f>
        <v>60920</v>
      </c>
      <c r="I261">
        <f>soki[[#This Row],[Stan magazynu przed wysyłką]]-soki[[#This Row],[wielkosc_zamowienia]]+J261</f>
        <v>55480</v>
      </c>
      <c r="J261">
        <f>IF(soki[[#This Row],[wielkosc_zamowienia]]&gt;soki[[#This Row],[Stan magazynu przed wysyłką]], soki[[#This Row],[wielkosc_zamowienia]],0)</f>
        <v>0</v>
      </c>
    </row>
    <row r="262" spans="1:10" x14ac:dyDescent="0.25">
      <c r="A262">
        <v>261</v>
      </c>
      <c r="B262" s="1">
        <v>44325</v>
      </c>
      <c r="C262" s="2" t="s">
        <v>7</v>
      </c>
      <c r="D262">
        <v>4060</v>
      </c>
      <c r="E262">
        <f>IF(soki[[#This Row],[magazyn]]="Ogrodzieniec", 1,0)</f>
        <v>0</v>
      </c>
      <c r="F262">
        <f>IF(soki[[#This Row],[data]]=B261,F261, F261+1)</f>
        <v>128</v>
      </c>
      <c r="G262">
        <f>IF(AND(WEEKDAY(soki[[#This Row],[data]],2)&lt;&gt;6, WEEKDAY(soki[[#This Row],[data]],2)&lt;&gt;7), 1,0)</f>
        <v>0</v>
      </c>
      <c r="H262">
        <f>IF(soki[[#This Row],[Nr dnia]]&lt;&gt;F261, IF(soki[[#This Row],[Czy roboczy]]=1, I261+12000+$O$2, I261+5000), I261)</f>
        <v>55480</v>
      </c>
      <c r="I262">
        <f>soki[[#This Row],[Stan magazynu przed wysyłką]]-soki[[#This Row],[wielkosc_zamowienia]]+J262</f>
        <v>51420</v>
      </c>
      <c r="J262">
        <f>IF(soki[[#This Row],[wielkosc_zamowienia]]&gt;soki[[#This Row],[Stan magazynu przed wysyłką]], soki[[#This Row],[wielkosc_zamowienia]],0)</f>
        <v>0</v>
      </c>
    </row>
    <row r="263" spans="1:10" x14ac:dyDescent="0.25">
      <c r="A263">
        <v>262</v>
      </c>
      <c r="B263" s="1">
        <v>44326</v>
      </c>
      <c r="C263" s="2" t="s">
        <v>5</v>
      </c>
      <c r="D263">
        <v>9620</v>
      </c>
      <c r="E263">
        <f>IF(soki[[#This Row],[magazyn]]="Ogrodzieniec", 1,0)</f>
        <v>0</v>
      </c>
      <c r="F263">
        <f>IF(soki[[#This Row],[data]]=B262,F262, F262+1)</f>
        <v>129</v>
      </c>
      <c r="G263">
        <f>IF(AND(WEEKDAY(soki[[#This Row],[data]],2)&lt;&gt;6, WEEKDAY(soki[[#This Row],[data]],2)&lt;&gt;7), 1,0)</f>
        <v>1</v>
      </c>
      <c r="H263">
        <f>IF(soki[[#This Row],[Nr dnia]]&lt;&gt;F262, IF(soki[[#This Row],[Czy roboczy]]=1, I262+12000+$O$2, I262+5000), I262)</f>
        <v>64599</v>
      </c>
      <c r="I263">
        <f>soki[[#This Row],[Stan magazynu przed wysyłką]]-soki[[#This Row],[wielkosc_zamowienia]]+J263</f>
        <v>54979</v>
      </c>
      <c r="J263">
        <f>IF(soki[[#This Row],[wielkosc_zamowienia]]&gt;soki[[#This Row],[Stan magazynu przed wysyłką]], soki[[#This Row],[wielkosc_zamowienia]],0)</f>
        <v>0</v>
      </c>
    </row>
    <row r="264" spans="1:10" x14ac:dyDescent="0.25">
      <c r="A264">
        <v>263</v>
      </c>
      <c r="B264" s="1">
        <v>44327</v>
      </c>
      <c r="C264" s="2" t="s">
        <v>6</v>
      </c>
      <c r="D264">
        <v>9630</v>
      </c>
      <c r="E264">
        <f>IF(soki[[#This Row],[magazyn]]="Ogrodzieniec", 1,0)</f>
        <v>0</v>
      </c>
      <c r="F264">
        <f>IF(soki[[#This Row],[data]]=B263,F263, F263+1)</f>
        <v>130</v>
      </c>
      <c r="G264">
        <f>IF(AND(WEEKDAY(soki[[#This Row],[data]],2)&lt;&gt;6, WEEKDAY(soki[[#This Row],[data]],2)&lt;&gt;7), 1,0)</f>
        <v>1</v>
      </c>
      <c r="H264">
        <f>IF(soki[[#This Row],[Nr dnia]]&lt;&gt;F263, IF(soki[[#This Row],[Czy roboczy]]=1, I263+12000+$O$2, I263+5000), I263)</f>
        <v>68158</v>
      </c>
      <c r="I264">
        <f>soki[[#This Row],[Stan magazynu przed wysyłką]]-soki[[#This Row],[wielkosc_zamowienia]]+J264</f>
        <v>58528</v>
      </c>
      <c r="J264">
        <f>IF(soki[[#This Row],[wielkosc_zamowienia]]&gt;soki[[#This Row],[Stan magazynu przed wysyłką]], soki[[#This Row],[wielkosc_zamowienia]],0)</f>
        <v>0</v>
      </c>
    </row>
    <row r="265" spans="1:10" x14ac:dyDescent="0.25">
      <c r="A265">
        <v>264</v>
      </c>
      <c r="B265" s="1">
        <v>44328</v>
      </c>
      <c r="C265" s="2" t="s">
        <v>6</v>
      </c>
      <c r="D265">
        <v>390</v>
      </c>
      <c r="E265">
        <f>IF(soki[[#This Row],[magazyn]]="Ogrodzieniec", 1,0)</f>
        <v>0</v>
      </c>
      <c r="F265">
        <f>IF(soki[[#This Row],[data]]=B264,F264, F264+1)</f>
        <v>131</v>
      </c>
      <c r="G265">
        <f>IF(AND(WEEKDAY(soki[[#This Row],[data]],2)&lt;&gt;6, WEEKDAY(soki[[#This Row],[data]],2)&lt;&gt;7), 1,0)</f>
        <v>1</v>
      </c>
      <c r="H265">
        <f>IF(soki[[#This Row],[Nr dnia]]&lt;&gt;F264, IF(soki[[#This Row],[Czy roboczy]]=1, I264+12000+$O$2, I264+5000), I264)</f>
        <v>71707</v>
      </c>
      <c r="I265">
        <f>soki[[#This Row],[Stan magazynu przed wysyłką]]-soki[[#This Row],[wielkosc_zamowienia]]+J265</f>
        <v>71317</v>
      </c>
      <c r="J265">
        <f>IF(soki[[#This Row],[wielkosc_zamowienia]]&gt;soki[[#This Row],[Stan magazynu przed wysyłką]], soki[[#This Row],[wielkosc_zamowienia]],0)</f>
        <v>0</v>
      </c>
    </row>
    <row r="266" spans="1:10" x14ac:dyDescent="0.25">
      <c r="A266">
        <v>265</v>
      </c>
      <c r="B266" s="1">
        <v>44329</v>
      </c>
      <c r="C266" s="2" t="s">
        <v>7</v>
      </c>
      <c r="D266">
        <v>7870</v>
      </c>
      <c r="E266">
        <f>IF(soki[[#This Row],[magazyn]]="Ogrodzieniec", 1,0)</f>
        <v>0</v>
      </c>
      <c r="F266">
        <f>IF(soki[[#This Row],[data]]=B265,F265, F265+1)</f>
        <v>132</v>
      </c>
      <c r="G266">
        <f>IF(AND(WEEKDAY(soki[[#This Row],[data]],2)&lt;&gt;6, WEEKDAY(soki[[#This Row],[data]],2)&lt;&gt;7), 1,0)</f>
        <v>1</v>
      </c>
      <c r="H266">
        <f>IF(soki[[#This Row],[Nr dnia]]&lt;&gt;F265, IF(soki[[#This Row],[Czy roboczy]]=1, I265+12000+$O$2, I265+5000), I265)</f>
        <v>84496</v>
      </c>
      <c r="I266">
        <f>soki[[#This Row],[Stan magazynu przed wysyłką]]-soki[[#This Row],[wielkosc_zamowienia]]+J266</f>
        <v>76626</v>
      </c>
      <c r="J266">
        <f>IF(soki[[#This Row],[wielkosc_zamowienia]]&gt;soki[[#This Row],[Stan magazynu przed wysyłką]], soki[[#This Row],[wielkosc_zamowienia]],0)</f>
        <v>0</v>
      </c>
    </row>
    <row r="267" spans="1:10" x14ac:dyDescent="0.25">
      <c r="A267">
        <v>266</v>
      </c>
      <c r="B267" s="1">
        <v>44329</v>
      </c>
      <c r="C267" s="2" t="s">
        <v>5</v>
      </c>
      <c r="D267">
        <v>4100</v>
      </c>
      <c r="E267">
        <f>IF(soki[[#This Row],[magazyn]]="Ogrodzieniec", 1,0)</f>
        <v>0</v>
      </c>
      <c r="F267">
        <f>IF(soki[[#This Row],[data]]=B266,F266, F266+1)</f>
        <v>132</v>
      </c>
      <c r="G267">
        <f>IF(AND(WEEKDAY(soki[[#This Row],[data]],2)&lt;&gt;6, WEEKDAY(soki[[#This Row],[data]],2)&lt;&gt;7), 1,0)</f>
        <v>1</v>
      </c>
      <c r="H267">
        <f>IF(soki[[#This Row],[Nr dnia]]&lt;&gt;F266, IF(soki[[#This Row],[Czy roboczy]]=1, I266+12000+$O$2, I266+5000), I266)</f>
        <v>76626</v>
      </c>
      <c r="I267">
        <f>soki[[#This Row],[Stan magazynu przed wysyłką]]-soki[[#This Row],[wielkosc_zamowienia]]+J267</f>
        <v>72526</v>
      </c>
      <c r="J267">
        <f>IF(soki[[#This Row],[wielkosc_zamowienia]]&gt;soki[[#This Row],[Stan magazynu przed wysyłką]], soki[[#This Row],[wielkosc_zamowienia]],0)</f>
        <v>0</v>
      </c>
    </row>
    <row r="268" spans="1:10" x14ac:dyDescent="0.25">
      <c r="A268">
        <v>267</v>
      </c>
      <c r="B268" s="1">
        <v>44329</v>
      </c>
      <c r="C268" s="2" t="s">
        <v>4</v>
      </c>
      <c r="D268">
        <v>600</v>
      </c>
      <c r="E268">
        <f>IF(soki[[#This Row],[magazyn]]="Ogrodzieniec", 1,0)</f>
        <v>1</v>
      </c>
      <c r="F268">
        <f>IF(soki[[#This Row],[data]]=B267,F267, F267+1)</f>
        <v>132</v>
      </c>
      <c r="G268">
        <f>IF(AND(WEEKDAY(soki[[#This Row],[data]],2)&lt;&gt;6, WEEKDAY(soki[[#This Row],[data]],2)&lt;&gt;7), 1,0)</f>
        <v>1</v>
      </c>
      <c r="H268">
        <f>IF(soki[[#This Row],[Nr dnia]]&lt;&gt;F267, IF(soki[[#This Row],[Czy roboczy]]=1, I267+12000+$O$2, I267+5000), I267)</f>
        <v>72526</v>
      </c>
      <c r="I268">
        <f>soki[[#This Row],[Stan magazynu przed wysyłką]]-soki[[#This Row],[wielkosc_zamowienia]]+J268</f>
        <v>71926</v>
      </c>
      <c r="J268">
        <f>IF(soki[[#This Row],[wielkosc_zamowienia]]&gt;soki[[#This Row],[Stan magazynu przed wysyłką]], soki[[#This Row],[wielkosc_zamowienia]],0)</f>
        <v>0</v>
      </c>
    </row>
    <row r="269" spans="1:10" x14ac:dyDescent="0.25">
      <c r="A269">
        <v>268</v>
      </c>
      <c r="B269" s="1">
        <v>44330</v>
      </c>
      <c r="C269" s="2" t="s">
        <v>4</v>
      </c>
      <c r="D269">
        <v>1170</v>
      </c>
      <c r="E269">
        <f>IF(soki[[#This Row],[magazyn]]="Ogrodzieniec", 1,0)</f>
        <v>1</v>
      </c>
      <c r="F269">
        <f>IF(soki[[#This Row],[data]]=B268,F268, F268+1)</f>
        <v>133</v>
      </c>
      <c r="G269">
        <f>IF(AND(WEEKDAY(soki[[#This Row],[data]],2)&lt;&gt;6, WEEKDAY(soki[[#This Row],[data]],2)&lt;&gt;7), 1,0)</f>
        <v>1</v>
      </c>
      <c r="H269">
        <f>IF(soki[[#This Row],[Nr dnia]]&lt;&gt;F268, IF(soki[[#This Row],[Czy roboczy]]=1, I268+12000+$O$2, I268+5000), I268)</f>
        <v>85105</v>
      </c>
      <c r="I269">
        <f>soki[[#This Row],[Stan magazynu przed wysyłką]]-soki[[#This Row],[wielkosc_zamowienia]]+J269</f>
        <v>83935</v>
      </c>
      <c r="J269">
        <f>IF(soki[[#This Row],[wielkosc_zamowienia]]&gt;soki[[#This Row],[Stan magazynu przed wysyłką]], soki[[#This Row],[wielkosc_zamowienia]],0)</f>
        <v>0</v>
      </c>
    </row>
    <row r="270" spans="1:10" x14ac:dyDescent="0.25">
      <c r="A270">
        <v>269</v>
      </c>
      <c r="B270" s="1">
        <v>44330</v>
      </c>
      <c r="C270" s="2" t="s">
        <v>7</v>
      </c>
      <c r="D270">
        <v>860</v>
      </c>
      <c r="E270">
        <f>IF(soki[[#This Row],[magazyn]]="Ogrodzieniec", 1,0)</f>
        <v>0</v>
      </c>
      <c r="F270">
        <f>IF(soki[[#This Row],[data]]=B269,F269, F269+1)</f>
        <v>133</v>
      </c>
      <c r="G270">
        <f>IF(AND(WEEKDAY(soki[[#This Row],[data]],2)&lt;&gt;6, WEEKDAY(soki[[#This Row],[data]],2)&lt;&gt;7), 1,0)</f>
        <v>1</v>
      </c>
      <c r="H270">
        <f>IF(soki[[#This Row],[Nr dnia]]&lt;&gt;F269, IF(soki[[#This Row],[Czy roboczy]]=1, I269+12000+$O$2, I269+5000), I269)</f>
        <v>83935</v>
      </c>
      <c r="I270">
        <f>soki[[#This Row],[Stan magazynu przed wysyłką]]-soki[[#This Row],[wielkosc_zamowienia]]+J270</f>
        <v>83075</v>
      </c>
      <c r="J270">
        <f>IF(soki[[#This Row],[wielkosc_zamowienia]]&gt;soki[[#This Row],[Stan magazynu przed wysyłką]], soki[[#This Row],[wielkosc_zamowienia]],0)</f>
        <v>0</v>
      </c>
    </row>
    <row r="271" spans="1:10" x14ac:dyDescent="0.25">
      <c r="A271">
        <v>270</v>
      </c>
      <c r="B271" s="1">
        <v>44331</v>
      </c>
      <c r="C271" s="2" t="s">
        <v>6</v>
      </c>
      <c r="D271">
        <v>2350</v>
      </c>
      <c r="E271">
        <f>IF(soki[[#This Row],[magazyn]]="Ogrodzieniec", 1,0)</f>
        <v>0</v>
      </c>
      <c r="F271">
        <f>IF(soki[[#This Row],[data]]=B270,F270, F270+1)</f>
        <v>134</v>
      </c>
      <c r="G271">
        <f>IF(AND(WEEKDAY(soki[[#This Row],[data]],2)&lt;&gt;6, WEEKDAY(soki[[#This Row],[data]],2)&lt;&gt;7), 1,0)</f>
        <v>0</v>
      </c>
      <c r="H271">
        <f>IF(soki[[#This Row],[Nr dnia]]&lt;&gt;F270, IF(soki[[#This Row],[Czy roboczy]]=1, I270+12000+$O$2, I270+5000), I270)</f>
        <v>88075</v>
      </c>
      <c r="I271">
        <f>soki[[#This Row],[Stan magazynu przed wysyłką]]-soki[[#This Row],[wielkosc_zamowienia]]+J271</f>
        <v>85725</v>
      </c>
      <c r="J271">
        <f>IF(soki[[#This Row],[wielkosc_zamowienia]]&gt;soki[[#This Row],[Stan magazynu przed wysyłką]], soki[[#This Row],[wielkosc_zamowienia]],0)</f>
        <v>0</v>
      </c>
    </row>
    <row r="272" spans="1:10" x14ac:dyDescent="0.25">
      <c r="A272">
        <v>271</v>
      </c>
      <c r="B272" s="1">
        <v>44331</v>
      </c>
      <c r="C272" s="2" t="s">
        <v>7</v>
      </c>
      <c r="D272">
        <v>9230</v>
      </c>
      <c r="E272">
        <f>IF(soki[[#This Row],[magazyn]]="Ogrodzieniec", 1,0)</f>
        <v>0</v>
      </c>
      <c r="F272">
        <f>IF(soki[[#This Row],[data]]=B271,F271, F271+1)</f>
        <v>134</v>
      </c>
      <c r="G272">
        <f>IF(AND(WEEKDAY(soki[[#This Row],[data]],2)&lt;&gt;6, WEEKDAY(soki[[#This Row],[data]],2)&lt;&gt;7), 1,0)</f>
        <v>0</v>
      </c>
      <c r="H272">
        <f>IF(soki[[#This Row],[Nr dnia]]&lt;&gt;F271, IF(soki[[#This Row],[Czy roboczy]]=1, I271+12000+$O$2, I271+5000), I271)</f>
        <v>85725</v>
      </c>
      <c r="I272">
        <f>soki[[#This Row],[Stan magazynu przed wysyłką]]-soki[[#This Row],[wielkosc_zamowienia]]+J272</f>
        <v>76495</v>
      </c>
      <c r="J272">
        <f>IF(soki[[#This Row],[wielkosc_zamowienia]]&gt;soki[[#This Row],[Stan magazynu przed wysyłką]], soki[[#This Row],[wielkosc_zamowienia]],0)</f>
        <v>0</v>
      </c>
    </row>
    <row r="273" spans="1:10" x14ac:dyDescent="0.25">
      <c r="A273">
        <v>272</v>
      </c>
      <c r="B273" s="1">
        <v>44332</v>
      </c>
      <c r="C273" s="2" t="s">
        <v>4</v>
      </c>
      <c r="D273">
        <v>1200</v>
      </c>
      <c r="E273">
        <f>IF(soki[[#This Row],[magazyn]]="Ogrodzieniec", 1,0)</f>
        <v>1</v>
      </c>
      <c r="F273">
        <f>IF(soki[[#This Row],[data]]=B272,F272, F272+1)</f>
        <v>135</v>
      </c>
      <c r="G273">
        <f>IF(AND(WEEKDAY(soki[[#This Row],[data]],2)&lt;&gt;6, WEEKDAY(soki[[#This Row],[data]],2)&lt;&gt;7), 1,0)</f>
        <v>0</v>
      </c>
      <c r="H273">
        <f>IF(soki[[#This Row],[Nr dnia]]&lt;&gt;F272, IF(soki[[#This Row],[Czy roboczy]]=1, I272+12000+$O$2, I272+5000), I272)</f>
        <v>81495</v>
      </c>
      <c r="I273">
        <f>soki[[#This Row],[Stan magazynu przed wysyłką]]-soki[[#This Row],[wielkosc_zamowienia]]+J273</f>
        <v>80295</v>
      </c>
      <c r="J273">
        <f>IF(soki[[#This Row],[wielkosc_zamowienia]]&gt;soki[[#This Row],[Stan magazynu przed wysyłką]], soki[[#This Row],[wielkosc_zamowienia]],0)</f>
        <v>0</v>
      </c>
    </row>
    <row r="274" spans="1:10" x14ac:dyDescent="0.25">
      <c r="A274">
        <v>273</v>
      </c>
      <c r="B274" s="1">
        <v>44332</v>
      </c>
      <c r="C274" s="2" t="s">
        <v>5</v>
      </c>
      <c r="D274">
        <v>7370</v>
      </c>
      <c r="E274">
        <f>IF(soki[[#This Row],[magazyn]]="Ogrodzieniec", 1,0)</f>
        <v>0</v>
      </c>
      <c r="F274">
        <f>IF(soki[[#This Row],[data]]=B273,F273, F273+1)</f>
        <v>135</v>
      </c>
      <c r="G274">
        <f>IF(AND(WEEKDAY(soki[[#This Row],[data]],2)&lt;&gt;6, WEEKDAY(soki[[#This Row],[data]],2)&lt;&gt;7), 1,0)</f>
        <v>0</v>
      </c>
      <c r="H274">
        <f>IF(soki[[#This Row],[Nr dnia]]&lt;&gt;F273, IF(soki[[#This Row],[Czy roboczy]]=1, I273+12000+$O$2, I273+5000), I273)</f>
        <v>80295</v>
      </c>
      <c r="I274">
        <f>soki[[#This Row],[Stan magazynu przed wysyłką]]-soki[[#This Row],[wielkosc_zamowienia]]+J274</f>
        <v>72925</v>
      </c>
      <c r="J274">
        <f>IF(soki[[#This Row],[wielkosc_zamowienia]]&gt;soki[[#This Row],[Stan magazynu przed wysyłką]], soki[[#This Row],[wielkosc_zamowienia]],0)</f>
        <v>0</v>
      </c>
    </row>
    <row r="275" spans="1:10" x14ac:dyDescent="0.25">
      <c r="A275">
        <v>274</v>
      </c>
      <c r="B275" s="1">
        <v>44333</v>
      </c>
      <c r="C275" s="2" t="s">
        <v>4</v>
      </c>
      <c r="D275">
        <v>2210</v>
      </c>
      <c r="E275">
        <f>IF(soki[[#This Row],[magazyn]]="Ogrodzieniec", 1,0)</f>
        <v>1</v>
      </c>
      <c r="F275">
        <f>IF(soki[[#This Row],[data]]=B274,F274, F274+1)</f>
        <v>136</v>
      </c>
      <c r="G275">
        <f>IF(AND(WEEKDAY(soki[[#This Row],[data]],2)&lt;&gt;6, WEEKDAY(soki[[#This Row],[data]],2)&lt;&gt;7), 1,0)</f>
        <v>1</v>
      </c>
      <c r="H275">
        <f>IF(soki[[#This Row],[Nr dnia]]&lt;&gt;F274, IF(soki[[#This Row],[Czy roboczy]]=1, I274+12000+$O$2, I274+5000), I274)</f>
        <v>86104</v>
      </c>
      <c r="I275">
        <f>soki[[#This Row],[Stan magazynu przed wysyłką]]-soki[[#This Row],[wielkosc_zamowienia]]+J275</f>
        <v>83894</v>
      </c>
      <c r="J275">
        <f>IF(soki[[#This Row],[wielkosc_zamowienia]]&gt;soki[[#This Row],[Stan magazynu przed wysyłką]], soki[[#This Row],[wielkosc_zamowienia]],0)</f>
        <v>0</v>
      </c>
    </row>
    <row r="276" spans="1:10" x14ac:dyDescent="0.25">
      <c r="A276">
        <v>275</v>
      </c>
      <c r="B276" s="1">
        <v>44334</v>
      </c>
      <c r="C276" s="2" t="s">
        <v>4</v>
      </c>
      <c r="D276">
        <v>1170</v>
      </c>
      <c r="E276">
        <f>IF(soki[[#This Row],[magazyn]]="Ogrodzieniec", 1,0)</f>
        <v>1</v>
      </c>
      <c r="F276">
        <f>IF(soki[[#This Row],[data]]=B275,F275, F275+1)</f>
        <v>137</v>
      </c>
      <c r="G276">
        <f>IF(AND(WEEKDAY(soki[[#This Row],[data]],2)&lt;&gt;6, WEEKDAY(soki[[#This Row],[data]],2)&lt;&gt;7), 1,0)</f>
        <v>1</v>
      </c>
      <c r="H276">
        <f>IF(soki[[#This Row],[Nr dnia]]&lt;&gt;F275, IF(soki[[#This Row],[Czy roboczy]]=1, I275+12000+$O$2, I275+5000), I275)</f>
        <v>97073</v>
      </c>
      <c r="I276">
        <f>soki[[#This Row],[Stan magazynu przed wysyłką]]-soki[[#This Row],[wielkosc_zamowienia]]+J276</f>
        <v>95903</v>
      </c>
      <c r="J276">
        <f>IF(soki[[#This Row],[wielkosc_zamowienia]]&gt;soki[[#This Row],[Stan magazynu przed wysyłką]], soki[[#This Row],[wielkosc_zamowienia]],0)</f>
        <v>0</v>
      </c>
    </row>
    <row r="277" spans="1:10" x14ac:dyDescent="0.25">
      <c r="A277">
        <v>276</v>
      </c>
      <c r="B277" s="1">
        <v>44334</v>
      </c>
      <c r="C277" s="2" t="s">
        <v>6</v>
      </c>
      <c r="D277">
        <v>4170</v>
      </c>
      <c r="E277">
        <f>IF(soki[[#This Row],[magazyn]]="Ogrodzieniec", 1,0)</f>
        <v>0</v>
      </c>
      <c r="F277">
        <f>IF(soki[[#This Row],[data]]=B276,F276, F276+1)</f>
        <v>137</v>
      </c>
      <c r="G277">
        <f>IF(AND(WEEKDAY(soki[[#This Row],[data]],2)&lt;&gt;6, WEEKDAY(soki[[#This Row],[data]],2)&lt;&gt;7), 1,0)</f>
        <v>1</v>
      </c>
      <c r="H277">
        <f>IF(soki[[#This Row],[Nr dnia]]&lt;&gt;F276, IF(soki[[#This Row],[Czy roboczy]]=1, I276+12000+$O$2, I276+5000), I276)</f>
        <v>95903</v>
      </c>
      <c r="I277">
        <f>soki[[#This Row],[Stan magazynu przed wysyłką]]-soki[[#This Row],[wielkosc_zamowienia]]+J277</f>
        <v>91733</v>
      </c>
      <c r="J277">
        <f>IF(soki[[#This Row],[wielkosc_zamowienia]]&gt;soki[[#This Row],[Stan magazynu przed wysyłką]], soki[[#This Row],[wielkosc_zamowienia]],0)</f>
        <v>0</v>
      </c>
    </row>
    <row r="278" spans="1:10" x14ac:dyDescent="0.25">
      <c r="A278">
        <v>277</v>
      </c>
      <c r="B278" s="1">
        <v>44334</v>
      </c>
      <c r="C278" s="2" t="s">
        <v>5</v>
      </c>
      <c r="D278">
        <v>7330</v>
      </c>
      <c r="E278">
        <f>IF(soki[[#This Row],[magazyn]]="Ogrodzieniec", 1,0)</f>
        <v>0</v>
      </c>
      <c r="F278">
        <f>IF(soki[[#This Row],[data]]=B277,F277, F277+1)</f>
        <v>137</v>
      </c>
      <c r="G278">
        <f>IF(AND(WEEKDAY(soki[[#This Row],[data]],2)&lt;&gt;6, WEEKDAY(soki[[#This Row],[data]],2)&lt;&gt;7), 1,0)</f>
        <v>1</v>
      </c>
      <c r="H278">
        <f>IF(soki[[#This Row],[Nr dnia]]&lt;&gt;F277, IF(soki[[#This Row],[Czy roboczy]]=1, I277+12000+$O$2, I277+5000), I277)</f>
        <v>91733</v>
      </c>
      <c r="I278">
        <f>soki[[#This Row],[Stan magazynu przed wysyłką]]-soki[[#This Row],[wielkosc_zamowienia]]+J278</f>
        <v>84403</v>
      </c>
      <c r="J278">
        <f>IF(soki[[#This Row],[wielkosc_zamowienia]]&gt;soki[[#This Row],[Stan magazynu przed wysyłką]], soki[[#This Row],[wielkosc_zamowienia]],0)</f>
        <v>0</v>
      </c>
    </row>
    <row r="279" spans="1:10" x14ac:dyDescent="0.25">
      <c r="A279">
        <v>278</v>
      </c>
      <c r="B279" s="1">
        <v>44335</v>
      </c>
      <c r="C279" s="2" t="s">
        <v>6</v>
      </c>
      <c r="D279">
        <v>6170</v>
      </c>
      <c r="E279">
        <f>IF(soki[[#This Row],[magazyn]]="Ogrodzieniec", 1,0)</f>
        <v>0</v>
      </c>
      <c r="F279">
        <f>IF(soki[[#This Row],[data]]=B278,F278, F278+1)</f>
        <v>138</v>
      </c>
      <c r="G279">
        <f>IF(AND(WEEKDAY(soki[[#This Row],[data]],2)&lt;&gt;6, WEEKDAY(soki[[#This Row],[data]],2)&lt;&gt;7), 1,0)</f>
        <v>1</v>
      </c>
      <c r="H279">
        <f>IF(soki[[#This Row],[Nr dnia]]&lt;&gt;F278, IF(soki[[#This Row],[Czy roboczy]]=1, I278+12000+$O$2, I278+5000), I278)</f>
        <v>97582</v>
      </c>
      <c r="I279">
        <f>soki[[#This Row],[Stan magazynu przed wysyłką]]-soki[[#This Row],[wielkosc_zamowienia]]+J279</f>
        <v>91412</v>
      </c>
      <c r="J279">
        <f>IF(soki[[#This Row],[wielkosc_zamowienia]]&gt;soki[[#This Row],[Stan magazynu przed wysyłką]], soki[[#This Row],[wielkosc_zamowienia]],0)</f>
        <v>0</v>
      </c>
    </row>
    <row r="280" spans="1:10" x14ac:dyDescent="0.25">
      <c r="A280">
        <v>279</v>
      </c>
      <c r="B280" s="1">
        <v>44335</v>
      </c>
      <c r="C280" s="2" t="s">
        <v>7</v>
      </c>
      <c r="D280">
        <v>5020</v>
      </c>
      <c r="E280">
        <f>IF(soki[[#This Row],[magazyn]]="Ogrodzieniec", 1,0)</f>
        <v>0</v>
      </c>
      <c r="F280">
        <f>IF(soki[[#This Row],[data]]=B279,F279, F279+1)</f>
        <v>138</v>
      </c>
      <c r="G280">
        <f>IF(AND(WEEKDAY(soki[[#This Row],[data]],2)&lt;&gt;6, WEEKDAY(soki[[#This Row],[data]],2)&lt;&gt;7), 1,0)</f>
        <v>1</v>
      </c>
      <c r="H280">
        <f>IF(soki[[#This Row],[Nr dnia]]&lt;&gt;F279, IF(soki[[#This Row],[Czy roboczy]]=1, I279+12000+$O$2, I279+5000), I279)</f>
        <v>91412</v>
      </c>
      <c r="I280">
        <f>soki[[#This Row],[Stan magazynu przed wysyłką]]-soki[[#This Row],[wielkosc_zamowienia]]+J280</f>
        <v>86392</v>
      </c>
      <c r="J280">
        <f>IF(soki[[#This Row],[wielkosc_zamowienia]]&gt;soki[[#This Row],[Stan magazynu przed wysyłką]], soki[[#This Row],[wielkosc_zamowienia]],0)</f>
        <v>0</v>
      </c>
    </row>
    <row r="281" spans="1:10" x14ac:dyDescent="0.25">
      <c r="A281">
        <v>280</v>
      </c>
      <c r="B281" s="1">
        <v>44335</v>
      </c>
      <c r="C281" s="2" t="s">
        <v>4</v>
      </c>
      <c r="D281">
        <v>4470</v>
      </c>
      <c r="E281">
        <f>IF(soki[[#This Row],[magazyn]]="Ogrodzieniec", 1,0)</f>
        <v>1</v>
      </c>
      <c r="F281">
        <f>IF(soki[[#This Row],[data]]=B280,F280, F280+1)</f>
        <v>138</v>
      </c>
      <c r="G281">
        <f>IF(AND(WEEKDAY(soki[[#This Row],[data]],2)&lt;&gt;6, WEEKDAY(soki[[#This Row],[data]],2)&lt;&gt;7), 1,0)</f>
        <v>1</v>
      </c>
      <c r="H281">
        <f>IF(soki[[#This Row],[Nr dnia]]&lt;&gt;F280, IF(soki[[#This Row],[Czy roboczy]]=1, I280+12000+$O$2, I280+5000), I280)</f>
        <v>86392</v>
      </c>
      <c r="I281">
        <f>soki[[#This Row],[Stan magazynu przed wysyłką]]-soki[[#This Row],[wielkosc_zamowienia]]+J281</f>
        <v>81922</v>
      </c>
      <c r="J281">
        <f>IF(soki[[#This Row],[wielkosc_zamowienia]]&gt;soki[[#This Row],[Stan magazynu przed wysyłką]], soki[[#This Row],[wielkosc_zamowienia]],0)</f>
        <v>0</v>
      </c>
    </row>
    <row r="282" spans="1:10" x14ac:dyDescent="0.25">
      <c r="A282">
        <v>281</v>
      </c>
      <c r="B282" s="1">
        <v>44335</v>
      </c>
      <c r="C282" s="2" t="s">
        <v>5</v>
      </c>
      <c r="D282">
        <v>8450</v>
      </c>
      <c r="E282">
        <f>IF(soki[[#This Row],[magazyn]]="Ogrodzieniec", 1,0)</f>
        <v>0</v>
      </c>
      <c r="F282">
        <f>IF(soki[[#This Row],[data]]=B281,F281, F281+1)</f>
        <v>138</v>
      </c>
      <c r="G282">
        <f>IF(AND(WEEKDAY(soki[[#This Row],[data]],2)&lt;&gt;6, WEEKDAY(soki[[#This Row],[data]],2)&lt;&gt;7), 1,0)</f>
        <v>1</v>
      </c>
      <c r="H282">
        <f>IF(soki[[#This Row],[Nr dnia]]&lt;&gt;F281, IF(soki[[#This Row],[Czy roboczy]]=1, I281+12000+$O$2, I281+5000), I281)</f>
        <v>81922</v>
      </c>
      <c r="I282">
        <f>soki[[#This Row],[Stan magazynu przed wysyłką]]-soki[[#This Row],[wielkosc_zamowienia]]+J282</f>
        <v>73472</v>
      </c>
      <c r="J282">
        <f>IF(soki[[#This Row],[wielkosc_zamowienia]]&gt;soki[[#This Row],[Stan magazynu przed wysyłką]], soki[[#This Row],[wielkosc_zamowienia]],0)</f>
        <v>0</v>
      </c>
    </row>
    <row r="283" spans="1:10" x14ac:dyDescent="0.25">
      <c r="A283">
        <v>282</v>
      </c>
      <c r="B283" s="1">
        <v>44336</v>
      </c>
      <c r="C283" s="2" t="s">
        <v>4</v>
      </c>
      <c r="D283">
        <v>2250</v>
      </c>
      <c r="E283">
        <f>IF(soki[[#This Row],[magazyn]]="Ogrodzieniec", 1,0)</f>
        <v>1</v>
      </c>
      <c r="F283">
        <f>IF(soki[[#This Row],[data]]=B282,F282, F282+1)</f>
        <v>139</v>
      </c>
      <c r="G283">
        <f>IF(AND(WEEKDAY(soki[[#This Row],[data]],2)&lt;&gt;6, WEEKDAY(soki[[#This Row],[data]],2)&lt;&gt;7), 1,0)</f>
        <v>1</v>
      </c>
      <c r="H283">
        <f>IF(soki[[#This Row],[Nr dnia]]&lt;&gt;F282, IF(soki[[#This Row],[Czy roboczy]]=1, I282+12000+$O$2, I282+5000), I282)</f>
        <v>86651</v>
      </c>
      <c r="I283">
        <f>soki[[#This Row],[Stan magazynu przed wysyłką]]-soki[[#This Row],[wielkosc_zamowienia]]+J283</f>
        <v>84401</v>
      </c>
      <c r="J283">
        <f>IF(soki[[#This Row],[wielkosc_zamowienia]]&gt;soki[[#This Row],[Stan magazynu przed wysyłką]], soki[[#This Row],[wielkosc_zamowienia]],0)</f>
        <v>0</v>
      </c>
    </row>
    <row r="284" spans="1:10" x14ac:dyDescent="0.25">
      <c r="A284">
        <v>283</v>
      </c>
      <c r="B284" s="1">
        <v>44336</v>
      </c>
      <c r="C284" s="2" t="s">
        <v>5</v>
      </c>
      <c r="D284">
        <v>6050</v>
      </c>
      <c r="E284">
        <f>IF(soki[[#This Row],[magazyn]]="Ogrodzieniec", 1,0)</f>
        <v>0</v>
      </c>
      <c r="F284">
        <f>IF(soki[[#This Row],[data]]=B283,F283, F283+1)</f>
        <v>139</v>
      </c>
      <c r="G284">
        <f>IF(AND(WEEKDAY(soki[[#This Row],[data]],2)&lt;&gt;6, WEEKDAY(soki[[#This Row],[data]],2)&lt;&gt;7), 1,0)</f>
        <v>1</v>
      </c>
      <c r="H284">
        <f>IF(soki[[#This Row],[Nr dnia]]&lt;&gt;F283, IF(soki[[#This Row],[Czy roboczy]]=1, I283+12000+$O$2, I283+5000), I283)</f>
        <v>84401</v>
      </c>
      <c r="I284">
        <f>soki[[#This Row],[Stan magazynu przed wysyłką]]-soki[[#This Row],[wielkosc_zamowienia]]+J284</f>
        <v>78351</v>
      </c>
      <c r="J284">
        <f>IF(soki[[#This Row],[wielkosc_zamowienia]]&gt;soki[[#This Row],[Stan magazynu przed wysyłką]], soki[[#This Row],[wielkosc_zamowienia]],0)</f>
        <v>0</v>
      </c>
    </row>
    <row r="285" spans="1:10" x14ac:dyDescent="0.25">
      <c r="A285">
        <v>284</v>
      </c>
      <c r="B285" s="1">
        <v>44337</v>
      </c>
      <c r="C285" s="2" t="s">
        <v>5</v>
      </c>
      <c r="D285">
        <v>5490</v>
      </c>
      <c r="E285">
        <f>IF(soki[[#This Row],[magazyn]]="Ogrodzieniec", 1,0)</f>
        <v>0</v>
      </c>
      <c r="F285">
        <f>IF(soki[[#This Row],[data]]=B284,F284, F284+1)</f>
        <v>140</v>
      </c>
      <c r="G285">
        <f>IF(AND(WEEKDAY(soki[[#This Row],[data]],2)&lt;&gt;6, WEEKDAY(soki[[#This Row],[data]],2)&lt;&gt;7), 1,0)</f>
        <v>1</v>
      </c>
      <c r="H285">
        <f>IF(soki[[#This Row],[Nr dnia]]&lt;&gt;F284, IF(soki[[#This Row],[Czy roboczy]]=1, I284+12000+$O$2, I284+5000), I284)</f>
        <v>91530</v>
      </c>
      <c r="I285">
        <f>soki[[#This Row],[Stan magazynu przed wysyłką]]-soki[[#This Row],[wielkosc_zamowienia]]+J285</f>
        <v>86040</v>
      </c>
      <c r="J285">
        <f>IF(soki[[#This Row],[wielkosc_zamowienia]]&gt;soki[[#This Row],[Stan magazynu przed wysyłką]], soki[[#This Row],[wielkosc_zamowienia]],0)</f>
        <v>0</v>
      </c>
    </row>
    <row r="286" spans="1:10" x14ac:dyDescent="0.25">
      <c r="A286">
        <v>285</v>
      </c>
      <c r="B286" s="1">
        <v>44338</v>
      </c>
      <c r="C286" s="2" t="s">
        <v>7</v>
      </c>
      <c r="D286">
        <v>3000</v>
      </c>
      <c r="E286">
        <f>IF(soki[[#This Row],[magazyn]]="Ogrodzieniec", 1,0)</f>
        <v>0</v>
      </c>
      <c r="F286">
        <f>IF(soki[[#This Row],[data]]=B285,F285, F285+1)</f>
        <v>141</v>
      </c>
      <c r="G286">
        <f>IF(AND(WEEKDAY(soki[[#This Row],[data]],2)&lt;&gt;6, WEEKDAY(soki[[#This Row],[data]],2)&lt;&gt;7), 1,0)</f>
        <v>0</v>
      </c>
      <c r="H286">
        <f>IF(soki[[#This Row],[Nr dnia]]&lt;&gt;F285, IF(soki[[#This Row],[Czy roboczy]]=1, I285+12000+$O$2, I285+5000), I285)</f>
        <v>91040</v>
      </c>
      <c r="I286">
        <f>soki[[#This Row],[Stan magazynu przed wysyłką]]-soki[[#This Row],[wielkosc_zamowienia]]+J286</f>
        <v>88040</v>
      </c>
      <c r="J286">
        <f>IF(soki[[#This Row],[wielkosc_zamowienia]]&gt;soki[[#This Row],[Stan magazynu przed wysyłką]], soki[[#This Row],[wielkosc_zamowienia]],0)</f>
        <v>0</v>
      </c>
    </row>
    <row r="287" spans="1:10" x14ac:dyDescent="0.25">
      <c r="A287">
        <v>286</v>
      </c>
      <c r="B287" s="1">
        <v>44338</v>
      </c>
      <c r="C287" s="2" t="s">
        <v>6</v>
      </c>
      <c r="D287">
        <v>9670</v>
      </c>
      <c r="E287">
        <f>IF(soki[[#This Row],[magazyn]]="Ogrodzieniec", 1,0)</f>
        <v>0</v>
      </c>
      <c r="F287">
        <f>IF(soki[[#This Row],[data]]=B286,F286, F286+1)</f>
        <v>141</v>
      </c>
      <c r="G287">
        <f>IF(AND(WEEKDAY(soki[[#This Row],[data]],2)&lt;&gt;6, WEEKDAY(soki[[#This Row],[data]],2)&lt;&gt;7), 1,0)</f>
        <v>0</v>
      </c>
      <c r="H287">
        <f>IF(soki[[#This Row],[Nr dnia]]&lt;&gt;F286, IF(soki[[#This Row],[Czy roboczy]]=1, I286+12000+$O$2, I286+5000), I286)</f>
        <v>88040</v>
      </c>
      <c r="I287">
        <f>soki[[#This Row],[Stan magazynu przed wysyłką]]-soki[[#This Row],[wielkosc_zamowienia]]+J287</f>
        <v>78370</v>
      </c>
      <c r="J287">
        <f>IF(soki[[#This Row],[wielkosc_zamowienia]]&gt;soki[[#This Row],[Stan magazynu przed wysyłką]], soki[[#This Row],[wielkosc_zamowienia]],0)</f>
        <v>0</v>
      </c>
    </row>
    <row r="288" spans="1:10" x14ac:dyDescent="0.25">
      <c r="A288">
        <v>287</v>
      </c>
      <c r="B288" s="1">
        <v>44339</v>
      </c>
      <c r="C288" s="2" t="s">
        <v>7</v>
      </c>
      <c r="D288">
        <v>3710</v>
      </c>
      <c r="E288">
        <f>IF(soki[[#This Row],[magazyn]]="Ogrodzieniec", 1,0)</f>
        <v>0</v>
      </c>
      <c r="F288">
        <f>IF(soki[[#This Row],[data]]=B287,F287, F287+1)</f>
        <v>142</v>
      </c>
      <c r="G288">
        <f>IF(AND(WEEKDAY(soki[[#This Row],[data]],2)&lt;&gt;6, WEEKDAY(soki[[#This Row],[data]],2)&lt;&gt;7), 1,0)</f>
        <v>0</v>
      </c>
      <c r="H288">
        <f>IF(soki[[#This Row],[Nr dnia]]&lt;&gt;F287, IF(soki[[#This Row],[Czy roboczy]]=1, I287+12000+$O$2, I287+5000), I287)</f>
        <v>83370</v>
      </c>
      <c r="I288">
        <f>soki[[#This Row],[Stan magazynu przed wysyłką]]-soki[[#This Row],[wielkosc_zamowienia]]+J288</f>
        <v>79660</v>
      </c>
      <c r="J288">
        <f>IF(soki[[#This Row],[wielkosc_zamowienia]]&gt;soki[[#This Row],[Stan magazynu przed wysyłką]], soki[[#This Row],[wielkosc_zamowienia]],0)</f>
        <v>0</v>
      </c>
    </row>
    <row r="289" spans="1:10" x14ac:dyDescent="0.25">
      <c r="A289">
        <v>288</v>
      </c>
      <c r="B289" s="1">
        <v>44339</v>
      </c>
      <c r="C289" s="2" t="s">
        <v>5</v>
      </c>
      <c r="D289">
        <v>2680</v>
      </c>
      <c r="E289">
        <f>IF(soki[[#This Row],[magazyn]]="Ogrodzieniec", 1,0)</f>
        <v>0</v>
      </c>
      <c r="F289">
        <f>IF(soki[[#This Row],[data]]=B288,F288, F288+1)</f>
        <v>142</v>
      </c>
      <c r="G289">
        <f>IF(AND(WEEKDAY(soki[[#This Row],[data]],2)&lt;&gt;6, WEEKDAY(soki[[#This Row],[data]],2)&lt;&gt;7), 1,0)</f>
        <v>0</v>
      </c>
      <c r="H289">
        <f>IF(soki[[#This Row],[Nr dnia]]&lt;&gt;F288, IF(soki[[#This Row],[Czy roboczy]]=1, I288+12000+$O$2, I288+5000), I288)</f>
        <v>79660</v>
      </c>
      <c r="I289">
        <f>soki[[#This Row],[Stan magazynu przed wysyłką]]-soki[[#This Row],[wielkosc_zamowienia]]+J289</f>
        <v>76980</v>
      </c>
      <c r="J289">
        <f>IF(soki[[#This Row],[wielkosc_zamowienia]]&gt;soki[[#This Row],[Stan magazynu przed wysyłką]], soki[[#This Row],[wielkosc_zamowienia]],0)</f>
        <v>0</v>
      </c>
    </row>
    <row r="290" spans="1:10" x14ac:dyDescent="0.25">
      <c r="A290">
        <v>289</v>
      </c>
      <c r="B290" s="1">
        <v>44339</v>
      </c>
      <c r="C290" s="2" t="s">
        <v>4</v>
      </c>
      <c r="D290">
        <v>4700</v>
      </c>
      <c r="E290">
        <f>IF(soki[[#This Row],[magazyn]]="Ogrodzieniec", 1,0)</f>
        <v>1</v>
      </c>
      <c r="F290">
        <f>IF(soki[[#This Row],[data]]=B289,F289, F289+1)</f>
        <v>142</v>
      </c>
      <c r="G290">
        <f>IF(AND(WEEKDAY(soki[[#This Row],[data]],2)&lt;&gt;6, WEEKDAY(soki[[#This Row],[data]],2)&lt;&gt;7), 1,0)</f>
        <v>0</v>
      </c>
      <c r="H290">
        <f>IF(soki[[#This Row],[Nr dnia]]&lt;&gt;F289, IF(soki[[#This Row],[Czy roboczy]]=1, I289+12000+$O$2, I289+5000), I289)</f>
        <v>76980</v>
      </c>
      <c r="I290">
        <f>soki[[#This Row],[Stan magazynu przed wysyłką]]-soki[[#This Row],[wielkosc_zamowienia]]+J290</f>
        <v>72280</v>
      </c>
      <c r="J290">
        <f>IF(soki[[#This Row],[wielkosc_zamowienia]]&gt;soki[[#This Row],[Stan magazynu przed wysyłką]], soki[[#This Row],[wielkosc_zamowienia]],0)</f>
        <v>0</v>
      </c>
    </row>
    <row r="291" spans="1:10" x14ac:dyDescent="0.25">
      <c r="A291">
        <v>290</v>
      </c>
      <c r="B291" s="1">
        <v>44340</v>
      </c>
      <c r="C291" s="2" t="s">
        <v>4</v>
      </c>
      <c r="D291">
        <v>1830</v>
      </c>
      <c r="E291">
        <f>IF(soki[[#This Row],[magazyn]]="Ogrodzieniec", 1,0)</f>
        <v>1</v>
      </c>
      <c r="F291">
        <f>IF(soki[[#This Row],[data]]=B290,F290, F290+1)</f>
        <v>143</v>
      </c>
      <c r="G291">
        <f>IF(AND(WEEKDAY(soki[[#This Row],[data]],2)&lt;&gt;6, WEEKDAY(soki[[#This Row],[data]],2)&lt;&gt;7), 1,0)</f>
        <v>1</v>
      </c>
      <c r="H291">
        <f>IF(soki[[#This Row],[Nr dnia]]&lt;&gt;F290, IF(soki[[#This Row],[Czy roboczy]]=1, I290+12000+$O$2, I290+5000), I290)</f>
        <v>85459</v>
      </c>
      <c r="I291">
        <f>soki[[#This Row],[Stan magazynu przed wysyłką]]-soki[[#This Row],[wielkosc_zamowienia]]+J291</f>
        <v>83629</v>
      </c>
      <c r="J291">
        <f>IF(soki[[#This Row],[wielkosc_zamowienia]]&gt;soki[[#This Row],[Stan magazynu przed wysyłką]], soki[[#This Row],[wielkosc_zamowienia]],0)</f>
        <v>0</v>
      </c>
    </row>
    <row r="292" spans="1:10" x14ac:dyDescent="0.25">
      <c r="A292">
        <v>291</v>
      </c>
      <c r="B292" s="1">
        <v>44340</v>
      </c>
      <c r="C292" s="2" t="s">
        <v>5</v>
      </c>
      <c r="D292">
        <v>4100</v>
      </c>
      <c r="E292">
        <f>IF(soki[[#This Row],[magazyn]]="Ogrodzieniec", 1,0)</f>
        <v>0</v>
      </c>
      <c r="F292">
        <f>IF(soki[[#This Row],[data]]=B291,F291, F291+1)</f>
        <v>143</v>
      </c>
      <c r="G292">
        <f>IF(AND(WEEKDAY(soki[[#This Row],[data]],2)&lt;&gt;6, WEEKDAY(soki[[#This Row],[data]],2)&lt;&gt;7), 1,0)</f>
        <v>1</v>
      </c>
      <c r="H292">
        <f>IF(soki[[#This Row],[Nr dnia]]&lt;&gt;F291, IF(soki[[#This Row],[Czy roboczy]]=1, I291+12000+$O$2, I291+5000), I291)</f>
        <v>83629</v>
      </c>
      <c r="I292">
        <f>soki[[#This Row],[Stan magazynu przed wysyłką]]-soki[[#This Row],[wielkosc_zamowienia]]+J292</f>
        <v>79529</v>
      </c>
      <c r="J292">
        <f>IF(soki[[#This Row],[wielkosc_zamowienia]]&gt;soki[[#This Row],[Stan magazynu przed wysyłką]], soki[[#This Row],[wielkosc_zamowienia]],0)</f>
        <v>0</v>
      </c>
    </row>
    <row r="293" spans="1:10" x14ac:dyDescent="0.25">
      <c r="A293">
        <v>292</v>
      </c>
      <c r="B293" s="1">
        <v>44341</v>
      </c>
      <c r="C293" s="2" t="s">
        <v>7</v>
      </c>
      <c r="D293">
        <v>7870</v>
      </c>
      <c r="E293">
        <f>IF(soki[[#This Row],[magazyn]]="Ogrodzieniec", 1,0)</f>
        <v>0</v>
      </c>
      <c r="F293">
        <f>IF(soki[[#This Row],[data]]=B292,F292, F292+1)</f>
        <v>144</v>
      </c>
      <c r="G293">
        <f>IF(AND(WEEKDAY(soki[[#This Row],[data]],2)&lt;&gt;6, WEEKDAY(soki[[#This Row],[data]],2)&lt;&gt;7), 1,0)</f>
        <v>1</v>
      </c>
      <c r="H293">
        <f>IF(soki[[#This Row],[Nr dnia]]&lt;&gt;F292, IF(soki[[#This Row],[Czy roboczy]]=1, I292+12000+$O$2, I292+5000), I292)</f>
        <v>92708</v>
      </c>
      <c r="I293">
        <f>soki[[#This Row],[Stan magazynu przed wysyłką]]-soki[[#This Row],[wielkosc_zamowienia]]+J293</f>
        <v>84838</v>
      </c>
      <c r="J293">
        <f>IF(soki[[#This Row],[wielkosc_zamowienia]]&gt;soki[[#This Row],[Stan magazynu przed wysyłką]], soki[[#This Row],[wielkosc_zamowienia]],0)</f>
        <v>0</v>
      </c>
    </row>
    <row r="294" spans="1:10" x14ac:dyDescent="0.25">
      <c r="A294">
        <v>293</v>
      </c>
      <c r="B294" s="1">
        <v>44341</v>
      </c>
      <c r="C294" s="2" t="s">
        <v>5</v>
      </c>
      <c r="D294">
        <v>7160</v>
      </c>
      <c r="E294">
        <f>IF(soki[[#This Row],[magazyn]]="Ogrodzieniec", 1,0)</f>
        <v>0</v>
      </c>
      <c r="F294">
        <f>IF(soki[[#This Row],[data]]=B293,F293, F293+1)</f>
        <v>144</v>
      </c>
      <c r="G294">
        <f>IF(AND(WEEKDAY(soki[[#This Row],[data]],2)&lt;&gt;6, WEEKDAY(soki[[#This Row],[data]],2)&lt;&gt;7), 1,0)</f>
        <v>1</v>
      </c>
      <c r="H294">
        <f>IF(soki[[#This Row],[Nr dnia]]&lt;&gt;F293, IF(soki[[#This Row],[Czy roboczy]]=1, I293+12000+$O$2, I293+5000), I293)</f>
        <v>84838</v>
      </c>
      <c r="I294">
        <f>soki[[#This Row],[Stan magazynu przed wysyłką]]-soki[[#This Row],[wielkosc_zamowienia]]+J294</f>
        <v>77678</v>
      </c>
      <c r="J294">
        <f>IF(soki[[#This Row],[wielkosc_zamowienia]]&gt;soki[[#This Row],[Stan magazynu przed wysyłką]], soki[[#This Row],[wielkosc_zamowienia]],0)</f>
        <v>0</v>
      </c>
    </row>
    <row r="295" spans="1:10" x14ac:dyDescent="0.25">
      <c r="A295">
        <v>294</v>
      </c>
      <c r="B295" s="1">
        <v>44341</v>
      </c>
      <c r="C295" s="2" t="s">
        <v>6</v>
      </c>
      <c r="D295">
        <v>9200</v>
      </c>
      <c r="E295">
        <f>IF(soki[[#This Row],[magazyn]]="Ogrodzieniec", 1,0)</f>
        <v>0</v>
      </c>
      <c r="F295">
        <f>IF(soki[[#This Row],[data]]=B294,F294, F294+1)</f>
        <v>144</v>
      </c>
      <c r="G295">
        <f>IF(AND(WEEKDAY(soki[[#This Row],[data]],2)&lt;&gt;6, WEEKDAY(soki[[#This Row],[data]],2)&lt;&gt;7), 1,0)</f>
        <v>1</v>
      </c>
      <c r="H295">
        <f>IF(soki[[#This Row],[Nr dnia]]&lt;&gt;F294, IF(soki[[#This Row],[Czy roboczy]]=1, I294+12000+$O$2, I294+5000), I294)</f>
        <v>77678</v>
      </c>
      <c r="I295">
        <f>soki[[#This Row],[Stan magazynu przed wysyłką]]-soki[[#This Row],[wielkosc_zamowienia]]+J295</f>
        <v>68478</v>
      </c>
      <c r="J295">
        <f>IF(soki[[#This Row],[wielkosc_zamowienia]]&gt;soki[[#This Row],[Stan magazynu przed wysyłką]], soki[[#This Row],[wielkosc_zamowienia]],0)</f>
        <v>0</v>
      </c>
    </row>
    <row r="296" spans="1:10" x14ac:dyDescent="0.25">
      <c r="A296">
        <v>295</v>
      </c>
      <c r="B296" s="1">
        <v>44342</v>
      </c>
      <c r="C296" s="2" t="s">
        <v>5</v>
      </c>
      <c r="D296">
        <v>7390</v>
      </c>
      <c r="E296">
        <f>IF(soki[[#This Row],[magazyn]]="Ogrodzieniec", 1,0)</f>
        <v>0</v>
      </c>
      <c r="F296">
        <f>IF(soki[[#This Row],[data]]=B295,F295, F295+1)</f>
        <v>145</v>
      </c>
      <c r="G296">
        <f>IF(AND(WEEKDAY(soki[[#This Row],[data]],2)&lt;&gt;6, WEEKDAY(soki[[#This Row],[data]],2)&lt;&gt;7), 1,0)</f>
        <v>1</v>
      </c>
      <c r="H296">
        <f>IF(soki[[#This Row],[Nr dnia]]&lt;&gt;F295, IF(soki[[#This Row],[Czy roboczy]]=1, I295+12000+$O$2, I295+5000), I295)</f>
        <v>81657</v>
      </c>
      <c r="I296">
        <f>soki[[#This Row],[Stan magazynu przed wysyłką]]-soki[[#This Row],[wielkosc_zamowienia]]+J296</f>
        <v>74267</v>
      </c>
      <c r="J296">
        <f>IF(soki[[#This Row],[wielkosc_zamowienia]]&gt;soki[[#This Row],[Stan magazynu przed wysyłką]], soki[[#This Row],[wielkosc_zamowienia]],0)</f>
        <v>0</v>
      </c>
    </row>
    <row r="297" spans="1:10" x14ac:dyDescent="0.25">
      <c r="A297">
        <v>296</v>
      </c>
      <c r="B297" s="1">
        <v>44342</v>
      </c>
      <c r="C297" s="2" t="s">
        <v>4</v>
      </c>
      <c r="D297">
        <v>4560</v>
      </c>
      <c r="E297">
        <f>IF(soki[[#This Row],[magazyn]]="Ogrodzieniec", 1,0)</f>
        <v>1</v>
      </c>
      <c r="F297">
        <f>IF(soki[[#This Row],[data]]=B296,F296, F296+1)</f>
        <v>145</v>
      </c>
      <c r="G297">
        <f>IF(AND(WEEKDAY(soki[[#This Row],[data]],2)&lt;&gt;6, WEEKDAY(soki[[#This Row],[data]],2)&lt;&gt;7), 1,0)</f>
        <v>1</v>
      </c>
      <c r="H297">
        <f>IF(soki[[#This Row],[Nr dnia]]&lt;&gt;F296, IF(soki[[#This Row],[Czy roboczy]]=1, I296+12000+$O$2, I296+5000), I296)</f>
        <v>74267</v>
      </c>
      <c r="I297">
        <f>soki[[#This Row],[Stan magazynu przed wysyłką]]-soki[[#This Row],[wielkosc_zamowienia]]+J297</f>
        <v>69707</v>
      </c>
      <c r="J297">
        <f>IF(soki[[#This Row],[wielkosc_zamowienia]]&gt;soki[[#This Row],[Stan magazynu przed wysyłką]], soki[[#This Row],[wielkosc_zamowienia]],0)</f>
        <v>0</v>
      </c>
    </row>
    <row r="298" spans="1:10" x14ac:dyDescent="0.25">
      <c r="A298">
        <v>297</v>
      </c>
      <c r="B298" s="1">
        <v>44343</v>
      </c>
      <c r="C298" s="2" t="s">
        <v>5</v>
      </c>
      <c r="D298">
        <v>8680</v>
      </c>
      <c r="E298">
        <f>IF(soki[[#This Row],[magazyn]]="Ogrodzieniec", 1,0)</f>
        <v>0</v>
      </c>
      <c r="F298">
        <f>IF(soki[[#This Row],[data]]=B297,F297, F297+1)</f>
        <v>146</v>
      </c>
      <c r="G298">
        <f>IF(AND(WEEKDAY(soki[[#This Row],[data]],2)&lt;&gt;6, WEEKDAY(soki[[#This Row],[data]],2)&lt;&gt;7), 1,0)</f>
        <v>1</v>
      </c>
      <c r="H298">
        <f>IF(soki[[#This Row],[Nr dnia]]&lt;&gt;F297, IF(soki[[#This Row],[Czy roboczy]]=1, I297+12000+$O$2, I297+5000), I297)</f>
        <v>82886</v>
      </c>
      <c r="I298">
        <f>soki[[#This Row],[Stan magazynu przed wysyłką]]-soki[[#This Row],[wielkosc_zamowienia]]+J298</f>
        <v>74206</v>
      </c>
      <c r="J298">
        <f>IF(soki[[#This Row],[wielkosc_zamowienia]]&gt;soki[[#This Row],[Stan magazynu przed wysyłką]], soki[[#This Row],[wielkosc_zamowienia]],0)</f>
        <v>0</v>
      </c>
    </row>
    <row r="299" spans="1:10" x14ac:dyDescent="0.25">
      <c r="A299">
        <v>298</v>
      </c>
      <c r="B299" s="1">
        <v>44343</v>
      </c>
      <c r="C299" s="2" t="s">
        <v>4</v>
      </c>
      <c r="D299">
        <v>3110</v>
      </c>
      <c r="E299">
        <f>IF(soki[[#This Row],[magazyn]]="Ogrodzieniec", 1,0)</f>
        <v>1</v>
      </c>
      <c r="F299">
        <f>IF(soki[[#This Row],[data]]=B298,F298, F298+1)</f>
        <v>146</v>
      </c>
      <c r="G299">
        <f>IF(AND(WEEKDAY(soki[[#This Row],[data]],2)&lt;&gt;6, WEEKDAY(soki[[#This Row],[data]],2)&lt;&gt;7), 1,0)</f>
        <v>1</v>
      </c>
      <c r="H299">
        <f>IF(soki[[#This Row],[Nr dnia]]&lt;&gt;F298, IF(soki[[#This Row],[Czy roboczy]]=1, I298+12000+$O$2, I298+5000), I298)</f>
        <v>74206</v>
      </c>
      <c r="I299">
        <f>soki[[#This Row],[Stan magazynu przed wysyłką]]-soki[[#This Row],[wielkosc_zamowienia]]+J299</f>
        <v>71096</v>
      </c>
      <c r="J299">
        <f>IF(soki[[#This Row],[wielkosc_zamowienia]]&gt;soki[[#This Row],[Stan magazynu przed wysyłką]], soki[[#This Row],[wielkosc_zamowienia]],0)</f>
        <v>0</v>
      </c>
    </row>
    <row r="300" spans="1:10" x14ac:dyDescent="0.25">
      <c r="A300">
        <v>299</v>
      </c>
      <c r="B300" s="1">
        <v>44343</v>
      </c>
      <c r="C300" s="2" t="s">
        <v>7</v>
      </c>
      <c r="D300">
        <v>8770</v>
      </c>
      <c r="E300">
        <f>IF(soki[[#This Row],[magazyn]]="Ogrodzieniec", 1,0)</f>
        <v>0</v>
      </c>
      <c r="F300">
        <f>IF(soki[[#This Row],[data]]=B299,F299, F299+1)</f>
        <v>146</v>
      </c>
      <c r="G300">
        <f>IF(AND(WEEKDAY(soki[[#This Row],[data]],2)&lt;&gt;6, WEEKDAY(soki[[#This Row],[data]],2)&lt;&gt;7), 1,0)</f>
        <v>1</v>
      </c>
      <c r="H300">
        <f>IF(soki[[#This Row],[Nr dnia]]&lt;&gt;F299, IF(soki[[#This Row],[Czy roboczy]]=1, I299+12000+$O$2, I299+5000), I299)</f>
        <v>71096</v>
      </c>
      <c r="I300">
        <f>soki[[#This Row],[Stan magazynu przed wysyłką]]-soki[[#This Row],[wielkosc_zamowienia]]+J300</f>
        <v>62326</v>
      </c>
      <c r="J300">
        <f>IF(soki[[#This Row],[wielkosc_zamowienia]]&gt;soki[[#This Row],[Stan magazynu przed wysyłką]], soki[[#This Row],[wielkosc_zamowienia]],0)</f>
        <v>0</v>
      </c>
    </row>
    <row r="301" spans="1:10" x14ac:dyDescent="0.25">
      <c r="A301">
        <v>300</v>
      </c>
      <c r="B301" s="1">
        <v>44344</v>
      </c>
      <c r="C301" s="2" t="s">
        <v>7</v>
      </c>
      <c r="D301">
        <v>6900</v>
      </c>
      <c r="E301">
        <f>IF(soki[[#This Row],[magazyn]]="Ogrodzieniec", 1,0)</f>
        <v>0</v>
      </c>
      <c r="F301">
        <f>IF(soki[[#This Row],[data]]=B300,F300, F300+1)</f>
        <v>147</v>
      </c>
      <c r="G301">
        <f>IF(AND(WEEKDAY(soki[[#This Row],[data]],2)&lt;&gt;6, WEEKDAY(soki[[#This Row],[data]],2)&lt;&gt;7), 1,0)</f>
        <v>1</v>
      </c>
      <c r="H301">
        <f>IF(soki[[#This Row],[Nr dnia]]&lt;&gt;F300, IF(soki[[#This Row],[Czy roboczy]]=1, I300+12000+$O$2, I300+5000), I300)</f>
        <v>75505</v>
      </c>
      <c r="I301">
        <f>soki[[#This Row],[Stan magazynu przed wysyłką]]-soki[[#This Row],[wielkosc_zamowienia]]+J301</f>
        <v>68605</v>
      </c>
      <c r="J301">
        <f>IF(soki[[#This Row],[wielkosc_zamowienia]]&gt;soki[[#This Row],[Stan magazynu przed wysyłką]], soki[[#This Row],[wielkosc_zamowienia]],0)</f>
        <v>0</v>
      </c>
    </row>
    <row r="302" spans="1:10" x14ac:dyDescent="0.25">
      <c r="A302">
        <v>301</v>
      </c>
      <c r="B302" s="1">
        <v>44344</v>
      </c>
      <c r="C302" s="2" t="s">
        <v>4</v>
      </c>
      <c r="D302">
        <v>9220</v>
      </c>
      <c r="E302">
        <f>IF(soki[[#This Row],[magazyn]]="Ogrodzieniec", 1,0)</f>
        <v>1</v>
      </c>
      <c r="F302">
        <f>IF(soki[[#This Row],[data]]=B301,F301, F301+1)</f>
        <v>147</v>
      </c>
      <c r="G302">
        <f>IF(AND(WEEKDAY(soki[[#This Row],[data]],2)&lt;&gt;6, WEEKDAY(soki[[#This Row],[data]],2)&lt;&gt;7), 1,0)</f>
        <v>1</v>
      </c>
      <c r="H302">
        <f>IF(soki[[#This Row],[Nr dnia]]&lt;&gt;F301, IF(soki[[#This Row],[Czy roboczy]]=1, I301+12000+$O$2, I301+5000), I301)</f>
        <v>68605</v>
      </c>
      <c r="I302">
        <f>soki[[#This Row],[Stan magazynu przed wysyłką]]-soki[[#This Row],[wielkosc_zamowienia]]+J302</f>
        <v>59385</v>
      </c>
      <c r="J302">
        <f>IF(soki[[#This Row],[wielkosc_zamowienia]]&gt;soki[[#This Row],[Stan magazynu przed wysyłką]], soki[[#This Row],[wielkosc_zamowienia]],0)</f>
        <v>0</v>
      </c>
    </row>
    <row r="303" spans="1:10" x14ac:dyDescent="0.25">
      <c r="A303">
        <v>302</v>
      </c>
      <c r="B303" s="1">
        <v>44345</v>
      </c>
      <c r="C303" s="2" t="s">
        <v>4</v>
      </c>
      <c r="D303">
        <v>9740</v>
      </c>
      <c r="E303">
        <f>IF(soki[[#This Row],[magazyn]]="Ogrodzieniec", 1,0)</f>
        <v>1</v>
      </c>
      <c r="F303">
        <f>IF(soki[[#This Row],[data]]=B302,F302, F302+1)</f>
        <v>148</v>
      </c>
      <c r="G303">
        <f>IF(AND(WEEKDAY(soki[[#This Row],[data]],2)&lt;&gt;6, WEEKDAY(soki[[#This Row],[data]],2)&lt;&gt;7), 1,0)</f>
        <v>0</v>
      </c>
      <c r="H303">
        <f>IF(soki[[#This Row],[Nr dnia]]&lt;&gt;F302, IF(soki[[#This Row],[Czy roboczy]]=1, I302+12000+$O$2, I302+5000), I302)</f>
        <v>64385</v>
      </c>
      <c r="I303">
        <f>soki[[#This Row],[Stan magazynu przed wysyłką]]-soki[[#This Row],[wielkosc_zamowienia]]+J303</f>
        <v>54645</v>
      </c>
      <c r="J303">
        <f>IF(soki[[#This Row],[wielkosc_zamowienia]]&gt;soki[[#This Row],[Stan magazynu przed wysyłką]], soki[[#This Row],[wielkosc_zamowienia]],0)</f>
        <v>0</v>
      </c>
    </row>
    <row r="304" spans="1:10" x14ac:dyDescent="0.25">
      <c r="A304">
        <v>303</v>
      </c>
      <c r="B304" s="1">
        <v>44346</v>
      </c>
      <c r="C304" s="2" t="s">
        <v>4</v>
      </c>
      <c r="D304">
        <v>4500</v>
      </c>
      <c r="E304">
        <f>IF(soki[[#This Row],[magazyn]]="Ogrodzieniec", 1,0)</f>
        <v>1</v>
      </c>
      <c r="F304">
        <f>IF(soki[[#This Row],[data]]=B303,F303, F303+1)</f>
        <v>149</v>
      </c>
      <c r="G304">
        <f>IF(AND(WEEKDAY(soki[[#This Row],[data]],2)&lt;&gt;6, WEEKDAY(soki[[#This Row],[data]],2)&lt;&gt;7), 1,0)</f>
        <v>0</v>
      </c>
      <c r="H304">
        <f>IF(soki[[#This Row],[Nr dnia]]&lt;&gt;F303, IF(soki[[#This Row],[Czy roboczy]]=1, I303+12000+$O$2, I303+5000), I303)</f>
        <v>59645</v>
      </c>
      <c r="I304">
        <f>soki[[#This Row],[Stan magazynu przed wysyłką]]-soki[[#This Row],[wielkosc_zamowienia]]+J304</f>
        <v>55145</v>
      </c>
      <c r="J304">
        <f>IF(soki[[#This Row],[wielkosc_zamowienia]]&gt;soki[[#This Row],[Stan magazynu przed wysyłką]], soki[[#This Row],[wielkosc_zamowienia]],0)</f>
        <v>0</v>
      </c>
    </row>
    <row r="305" spans="1:10" x14ac:dyDescent="0.25">
      <c r="A305">
        <v>304</v>
      </c>
      <c r="B305" s="1">
        <v>44346</v>
      </c>
      <c r="C305" s="2" t="s">
        <v>6</v>
      </c>
      <c r="D305">
        <v>9950</v>
      </c>
      <c r="E305">
        <f>IF(soki[[#This Row],[magazyn]]="Ogrodzieniec", 1,0)</f>
        <v>0</v>
      </c>
      <c r="F305">
        <f>IF(soki[[#This Row],[data]]=B304,F304, F304+1)</f>
        <v>149</v>
      </c>
      <c r="G305">
        <f>IF(AND(WEEKDAY(soki[[#This Row],[data]],2)&lt;&gt;6, WEEKDAY(soki[[#This Row],[data]],2)&lt;&gt;7), 1,0)</f>
        <v>0</v>
      </c>
      <c r="H305">
        <f>IF(soki[[#This Row],[Nr dnia]]&lt;&gt;F304, IF(soki[[#This Row],[Czy roboczy]]=1, I304+12000+$O$2, I304+5000), I304)</f>
        <v>55145</v>
      </c>
      <c r="I305">
        <f>soki[[#This Row],[Stan magazynu przed wysyłką]]-soki[[#This Row],[wielkosc_zamowienia]]+J305</f>
        <v>45195</v>
      </c>
      <c r="J305">
        <f>IF(soki[[#This Row],[wielkosc_zamowienia]]&gt;soki[[#This Row],[Stan magazynu przed wysyłką]], soki[[#This Row],[wielkosc_zamowienia]],0)</f>
        <v>0</v>
      </c>
    </row>
    <row r="306" spans="1:10" x14ac:dyDescent="0.25">
      <c r="A306">
        <v>305</v>
      </c>
      <c r="B306" s="1">
        <v>44347</v>
      </c>
      <c r="C306" s="2" t="s">
        <v>4</v>
      </c>
      <c r="D306">
        <v>9960</v>
      </c>
      <c r="E306">
        <f>IF(soki[[#This Row],[magazyn]]="Ogrodzieniec", 1,0)</f>
        <v>1</v>
      </c>
      <c r="F306">
        <f>IF(soki[[#This Row],[data]]=B305,F305, F305+1)</f>
        <v>150</v>
      </c>
      <c r="G306">
        <f>IF(AND(WEEKDAY(soki[[#This Row],[data]],2)&lt;&gt;6, WEEKDAY(soki[[#This Row],[data]],2)&lt;&gt;7), 1,0)</f>
        <v>1</v>
      </c>
      <c r="H306">
        <f>IF(soki[[#This Row],[Nr dnia]]&lt;&gt;F305, IF(soki[[#This Row],[Czy roboczy]]=1, I305+12000+$O$2, I305+5000), I305)</f>
        <v>58374</v>
      </c>
      <c r="I306">
        <f>soki[[#This Row],[Stan magazynu przed wysyłką]]-soki[[#This Row],[wielkosc_zamowienia]]+J306</f>
        <v>48414</v>
      </c>
      <c r="J306">
        <f>IF(soki[[#This Row],[wielkosc_zamowienia]]&gt;soki[[#This Row],[Stan magazynu przed wysyłką]], soki[[#This Row],[wielkosc_zamowienia]],0)</f>
        <v>0</v>
      </c>
    </row>
    <row r="307" spans="1:10" x14ac:dyDescent="0.25">
      <c r="A307">
        <v>306</v>
      </c>
      <c r="B307" s="1">
        <v>44347</v>
      </c>
      <c r="C307" s="2" t="s">
        <v>6</v>
      </c>
      <c r="D307">
        <v>8880</v>
      </c>
      <c r="E307">
        <f>IF(soki[[#This Row],[magazyn]]="Ogrodzieniec", 1,0)</f>
        <v>0</v>
      </c>
      <c r="F307">
        <f>IF(soki[[#This Row],[data]]=B306,F306, F306+1)</f>
        <v>150</v>
      </c>
      <c r="G307">
        <f>IF(AND(WEEKDAY(soki[[#This Row],[data]],2)&lt;&gt;6, WEEKDAY(soki[[#This Row],[data]],2)&lt;&gt;7), 1,0)</f>
        <v>1</v>
      </c>
      <c r="H307">
        <f>IF(soki[[#This Row],[Nr dnia]]&lt;&gt;F306, IF(soki[[#This Row],[Czy roboczy]]=1, I306+12000+$O$2, I306+5000), I306)</f>
        <v>48414</v>
      </c>
      <c r="I307">
        <f>soki[[#This Row],[Stan magazynu przed wysyłką]]-soki[[#This Row],[wielkosc_zamowienia]]+J307</f>
        <v>39534</v>
      </c>
      <c r="J307">
        <f>IF(soki[[#This Row],[wielkosc_zamowienia]]&gt;soki[[#This Row],[Stan magazynu przed wysyłką]], soki[[#This Row],[wielkosc_zamowienia]],0)</f>
        <v>0</v>
      </c>
    </row>
    <row r="308" spans="1:10" x14ac:dyDescent="0.25">
      <c r="A308">
        <v>307</v>
      </c>
      <c r="B308" s="1">
        <v>44347</v>
      </c>
      <c r="C308" s="2" t="s">
        <v>5</v>
      </c>
      <c r="D308">
        <v>4160</v>
      </c>
      <c r="E308">
        <f>IF(soki[[#This Row],[magazyn]]="Ogrodzieniec", 1,0)</f>
        <v>0</v>
      </c>
      <c r="F308">
        <f>IF(soki[[#This Row],[data]]=B307,F307, F307+1)</f>
        <v>150</v>
      </c>
      <c r="G308">
        <f>IF(AND(WEEKDAY(soki[[#This Row],[data]],2)&lt;&gt;6, WEEKDAY(soki[[#This Row],[data]],2)&lt;&gt;7), 1,0)</f>
        <v>1</v>
      </c>
      <c r="H308">
        <f>IF(soki[[#This Row],[Nr dnia]]&lt;&gt;F307, IF(soki[[#This Row],[Czy roboczy]]=1, I307+12000+$O$2, I307+5000), I307)</f>
        <v>39534</v>
      </c>
      <c r="I308">
        <f>soki[[#This Row],[Stan magazynu przed wysyłką]]-soki[[#This Row],[wielkosc_zamowienia]]+J308</f>
        <v>35374</v>
      </c>
      <c r="J308">
        <f>IF(soki[[#This Row],[wielkosc_zamowienia]]&gt;soki[[#This Row],[Stan magazynu przed wysyłką]], soki[[#This Row],[wielkosc_zamowienia]],0)</f>
        <v>0</v>
      </c>
    </row>
    <row r="309" spans="1:10" x14ac:dyDescent="0.25">
      <c r="A309">
        <v>308</v>
      </c>
      <c r="B309" s="1">
        <v>44348</v>
      </c>
      <c r="C309" s="2" t="s">
        <v>5</v>
      </c>
      <c r="D309">
        <v>6300</v>
      </c>
      <c r="E309">
        <f>IF(soki[[#This Row],[magazyn]]="Ogrodzieniec", 1,0)</f>
        <v>0</v>
      </c>
      <c r="F309">
        <f>IF(soki[[#This Row],[data]]=B308,F308, F308+1)</f>
        <v>151</v>
      </c>
      <c r="G309">
        <f>IF(AND(WEEKDAY(soki[[#This Row],[data]],2)&lt;&gt;6, WEEKDAY(soki[[#This Row],[data]],2)&lt;&gt;7), 1,0)</f>
        <v>1</v>
      </c>
      <c r="H309">
        <f>IF(soki[[#This Row],[Nr dnia]]&lt;&gt;F308, IF(soki[[#This Row],[Czy roboczy]]=1, I308+12000+$O$2, I308+5000), I308)</f>
        <v>48553</v>
      </c>
      <c r="I309">
        <f>soki[[#This Row],[Stan magazynu przed wysyłką]]-soki[[#This Row],[wielkosc_zamowienia]]+J309</f>
        <v>42253</v>
      </c>
      <c r="J309">
        <f>IF(soki[[#This Row],[wielkosc_zamowienia]]&gt;soki[[#This Row],[Stan magazynu przed wysyłką]], soki[[#This Row],[wielkosc_zamowienia]],0)</f>
        <v>0</v>
      </c>
    </row>
    <row r="310" spans="1:10" x14ac:dyDescent="0.25">
      <c r="A310">
        <v>309</v>
      </c>
      <c r="B310" s="1">
        <v>44348</v>
      </c>
      <c r="C310" s="2" t="s">
        <v>7</v>
      </c>
      <c r="D310">
        <v>9040</v>
      </c>
      <c r="E310">
        <f>IF(soki[[#This Row],[magazyn]]="Ogrodzieniec", 1,0)</f>
        <v>0</v>
      </c>
      <c r="F310">
        <f>IF(soki[[#This Row],[data]]=B309,F309, F309+1)</f>
        <v>151</v>
      </c>
      <c r="G310">
        <f>IF(AND(WEEKDAY(soki[[#This Row],[data]],2)&lt;&gt;6, WEEKDAY(soki[[#This Row],[data]],2)&lt;&gt;7), 1,0)</f>
        <v>1</v>
      </c>
      <c r="H310">
        <f>IF(soki[[#This Row],[Nr dnia]]&lt;&gt;F309, IF(soki[[#This Row],[Czy roboczy]]=1, I309+12000+$O$2, I309+5000), I309)</f>
        <v>42253</v>
      </c>
      <c r="I310">
        <f>soki[[#This Row],[Stan magazynu przed wysyłką]]-soki[[#This Row],[wielkosc_zamowienia]]+J310</f>
        <v>33213</v>
      </c>
      <c r="J310">
        <f>IF(soki[[#This Row],[wielkosc_zamowienia]]&gt;soki[[#This Row],[Stan magazynu przed wysyłką]], soki[[#This Row],[wielkosc_zamowienia]],0)</f>
        <v>0</v>
      </c>
    </row>
    <row r="311" spans="1:10" x14ac:dyDescent="0.25">
      <c r="A311">
        <v>310</v>
      </c>
      <c r="B311" s="1">
        <v>44349</v>
      </c>
      <c r="C311" s="2" t="s">
        <v>7</v>
      </c>
      <c r="D311">
        <v>8880</v>
      </c>
      <c r="E311">
        <f>IF(soki[[#This Row],[magazyn]]="Ogrodzieniec", 1,0)</f>
        <v>0</v>
      </c>
      <c r="F311">
        <f>IF(soki[[#This Row],[data]]=B310,F310, F310+1)</f>
        <v>152</v>
      </c>
      <c r="G311">
        <f>IF(AND(WEEKDAY(soki[[#This Row],[data]],2)&lt;&gt;6, WEEKDAY(soki[[#This Row],[data]],2)&lt;&gt;7), 1,0)</f>
        <v>1</v>
      </c>
      <c r="H311">
        <f>IF(soki[[#This Row],[Nr dnia]]&lt;&gt;F310, IF(soki[[#This Row],[Czy roboczy]]=1, I310+12000+$O$2, I310+5000), I310)</f>
        <v>46392</v>
      </c>
      <c r="I311">
        <f>soki[[#This Row],[Stan magazynu przed wysyłką]]-soki[[#This Row],[wielkosc_zamowienia]]+J311</f>
        <v>37512</v>
      </c>
      <c r="J311">
        <f>IF(soki[[#This Row],[wielkosc_zamowienia]]&gt;soki[[#This Row],[Stan magazynu przed wysyłką]], soki[[#This Row],[wielkosc_zamowienia]],0)</f>
        <v>0</v>
      </c>
    </row>
    <row r="312" spans="1:10" x14ac:dyDescent="0.25">
      <c r="A312">
        <v>311</v>
      </c>
      <c r="B312" s="1">
        <v>44350</v>
      </c>
      <c r="C312" s="2" t="s">
        <v>4</v>
      </c>
      <c r="D312">
        <v>5030</v>
      </c>
      <c r="E312">
        <f>IF(soki[[#This Row],[magazyn]]="Ogrodzieniec", 1,0)</f>
        <v>1</v>
      </c>
      <c r="F312">
        <f>IF(soki[[#This Row],[data]]=B311,F311, F311+1)</f>
        <v>153</v>
      </c>
      <c r="G312">
        <f>IF(AND(WEEKDAY(soki[[#This Row],[data]],2)&lt;&gt;6, WEEKDAY(soki[[#This Row],[data]],2)&lt;&gt;7), 1,0)</f>
        <v>1</v>
      </c>
      <c r="H312">
        <f>IF(soki[[#This Row],[Nr dnia]]&lt;&gt;F311, IF(soki[[#This Row],[Czy roboczy]]=1, I311+12000+$O$2, I311+5000), I311)</f>
        <v>50691</v>
      </c>
      <c r="I312">
        <f>soki[[#This Row],[Stan magazynu przed wysyłką]]-soki[[#This Row],[wielkosc_zamowienia]]+J312</f>
        <v>45661</v>
      </c>
      <c r="J312">
        <f>IF(soki[[#This Row],[wielkosc_zamowienia]]&gt;soki[[#This Row],[Stan magazynu przed wysyłką]], soki[[#This Row],[wielkosc_zamowienia]],0)</f>
        <v>0</v>
      </c>
    </row>
    <row r="313" spans="1:10" x14ac:dyDescent="0.25">
      <c r="A313">
        <v>312</v>
      </c>
      <c r="B313" s="1">
        <v>44350</v>
      </c>
      <c r="C313" s="2" t="s">
        <v>6</v>
      </c>
      <c r="D313">
        <v>6010</v>
      </c>
      <c r="E313">
        <f>IF(soki[[#This Row],[magazyn]]="Ogrodzieniec", 1,0)</f>
        <v>0</v>
      </c>
      <c r="F313">
        <f>IF(soki[[#This Row],[data]]=B312,F312, F312+1)</f>
        <v>153</v>
      </c>
      <c r="G313">
        <f>IF(AND(WEEKDAY(soki[[#This Row],[data]],2)&lt;&gt;6, WEEKDAY(soki[[#This Row],[data]],2)&lt;&gt;7), 1,0)</f>
        <v>1</v>
      </c>
      <c r="H313">
        <f>IF(soki[[#This Row],[Nr dnia]]&lt;&gt;F312, IF(soki[[#This Row],[Czy roboczy]]=1, I312+12000+$O$2, I312+5000), I312)</f>
        <v>45661</v>
      </c>
      <c r="I313">
        <f>soki[[#This Row],[Stan magazynu przed wysyłką]]-soki[[#This Row],[wielkosc_zamowienia]]+J313</f>
        <v>39651</v>
      </c>
      <c r="J313">
        <f>IF(soki[[#This Row],[wielkosc_zamowienia]]&gt;soki[[#This Row],[Stan magazynu przed wysyłką]], soki[[#This Row],[wielkosc_zamowienia]],0)</f>
        <v>0</v>
      </c>
    </row>
    <row r="314" spans="1:10" x14ac:dyDescent="0.25">
      <c r="A314">
        <v>313</v>
      </c>
      <c r="B314" s="1">
        <v>44351</v>
      </c>
      <c r="C314" s="2" t="s">
        <v>5</v>
      </c>
      <c r="D314">
        <v>8880</v>
      </c>
      <c r="E314">
        <f>IF(soki[[#This Row],[magazyn]]="Ogrodzieniec", 1,0)</f>
        <v>0</v>
      </c>
      <c r="F314">
        <f>IF(soki[[#This Row],[data]]=B313,F313, F313+1)</f>
        <v>154</v>
      </c>
      <c r="G314">
        <f>IF(AND(WEEKDAY(soki[[#This Row],[data]],2)&lt;&gt;6, WEEKDAY(soki[[#This Row],[data]],2)&lt;&gt;7), 1,0)</f>
        <v>1</v>
      </c>
      <c r="H314">
        <f>IF(soki[[#This Row],[Nr dnia]]&lt;&gt;F313, IF(soki[[#This Row],[Czy roboczy]]=1, I313+12000+$O$2, I313+5000), I313)</f>
        <v>52830</v>
      </c>
      <c r="I314">
        <f>soki[[#This Row],[Stan magazynu przed wysyłką]]-soki[[#This Row],[wielkosc_zamowienia]]+J314</f>
        <v>43950</v>
      </c>
      <c r="J314">
        <f>IF(soki[[#This Row],[wielkosc_zamowienia]]&gt;soki[[#This Row],[Stan magazynu przed wysyłką]], soki[[#This Row],[wielkosc_zamowienia]],0)</f>
        <v>0</v>
      </c>
    </row>
    <row r="315" spans="1:10" x14ac:dyDescent="0.25">
      <c r="A315">
        <v>314</v>
      </c>
      <c r="B315" s="1">
        <v>44352</v>
      </c>
      <c r="C315" s="2" t="s">
        <v>4</v>
      </c>
      <c r="D315">
        <v>5490</v>
      </c>
      <c r="E315">
        <f>IF(soki[[#This Row],[magazyn]]="Ogrodzieniec", 1,0)</f>
        <v>1</v>
      </c>
      <c r="F315">
        <f>IF(soki[[#This Row],[data]]=B314,F314, F314+1)</f>
        <v>155</v>
      </c>
      <c r="G315">
        <f>IF(AND(WEEKDAY(soki[[#This Row],[data]],2)&lt;&gt;6, WEEKDAY(soki[[#This Row],[data]],2)&lt;&gt;7), 1,0)</f>
        <v>0</v>
      </c>
      <c r="H315">
        <f>IF(soki[[#This Row],[Nr dnia]]&lt;&gt;F314, IF(soki[[#This Row],[Czy roboczy]]=1, I314+12000+$O$2, I314+5000), I314)</f>
        <v>48950</v>
      </c>
      <c r="I315">
        <f>soki[[#This Row],[Stan magazynu przed wysyłką]]-soki[[#This Row],[wielkosc_zamowienia]]+J315</f>
        <v>43460</v>
      </c>
      <c r="J315">
        <f>IF(soki[[#This Row],[wielkosc_zamowienia]]&gt;soki[[#This Row],[Stan magazynu przed wysyłką]], soki[[#This Row],[wielkosc_zamowienia]],0)</f>
        <v>0</v>
      </c>
    </row>
    <row r="316" spans="1:10" x14ac:dyDescent="0.25">
      <c r="A316">
        <v>315</v>
      </c>
      <c r="B316" s="1">
        <v>44353</v>
      </c>
      <c r="C316" s="2" t="s">
        <v>7</v>
      </c>
      <c r="D316">
        <v>9370</v>
      </c>
      <c r="E316">
        <f>IF(soki[[#This Row],[magazyn]]="Ogrodzieniec", 1,0)</f>
        <v>0</v>
      </c>
      <c r="F316">
        <f>IF(soki[[#This Row],[data]]=B315,F315, F315+1)</f>
        <v>156</v>
      </c>
      <c r="G316">
        <f>IF(AND(WEEKDAY(soki[[#This Row],[data]],2)&lt;&gt;6, WEEKDAY(soki[[#This Row],[data]],2)&lt;&gt;7), 1,0)</f>
        <v>0</v>
      </c>
      <c r="H316">
        <f>IF(soki[[#This Row],[Nr dnia]]&lt;&gt;F315, IF(soki[[#This Row],[Czy roboczy]]=1, I315+12000+$O$2, I315+5000), I315)</f>
        <v>48460</v>
      </c>
      <c r="I316">
        <f>soki[[#This Row],[Stan magazynu przed wysyłką]]-soki[[#This Row],[wielkosc_zamowienia]]+J316</f>
        <v>39090</v>
      </c>
      <c r="J316">
        <f>IF(soki[[#This Row],[wielkosc_zamowienia]]&gt;soki[[#This Row],[Stan magazynu przed wysyłką]], soki[[#This Row],[wielkosc_zamowienia]],0)</f>
        <v>0</v>
      </c>
    </row>
    <row r="317" spans="1:10" x14ac:dyDescent="0.25">
      <c r="A317">
        <v>316</v>
      </c>
      <c r="B317" s="1">
        <v>44353</v>
      </c>
      <c r="C317" s="2" t="s">
        <v>4</v>
      </c>
      <c r="D317">
        <v>6790</v>
      </c>
      <c r="E317">
        <f>IF(soki[[#This Row],[magazyn]]="Ogrodzieniec", 1,0)</f>
        <v>1</v>
      </c>
      <c r="F317">
        <f>IF(soki[[#This Row],[data]]=B316,F316, F316+1)</f>
        <v>156</v>
      </c>
      <c r="G317">
        <f>IF(AND(WEEKDAY(soki[[#This Row],[data]],2)&lt;&gt;6, WEEKDAY(soki[[#This Row],[data]],2)&lt;&gt;7), 1,0)</f>
        <v>0</v>
      </c>
      <c r="H317">
        <f>IF(soki[[#This Row],[Nr dnia]]&lt;&gt;F316, IF(soki[[#This Row],[Czy roboczy]]=1, I316+12000+$O$2, I316+5000), I316)</f>
        <v>39090</v>
      </c>
      <c r="I317">
        <f>soki[[#This Row],[Stan magazynu przed wysyłką]]-soki[[#This Row],[wielkosc_zamowienia]]+J317</f>
        <v>32300</v>
      </c>
      <c r="J317">
        <f>IF(soki[[#This Row],[wielkosc_zamowienia]]&gt;soki[[#This Row],[Stan magazynu przed wysyłką]], soki[[#This Row],[wielkosc_zamowienia]],0)</f>
        <v>0</v>
      </c>
    </row>
    <row r="318" spans="1:10" x14ac:dyDescent="0.25">
      <c r="A318">
        <v>317</v>
      </c>
      <c r="B318" s="1">
        <v>44354</v>
      </c>
      <c r="C318" s="2" t="s">
        <v>5</v>
      </c>
      <c r="D318">
        <v>2540</v>
      </c>
      <c r="E318">
        <f>IF(soki[[#This Row],[magazyn]]="Ogrodzieniec", 1,0)</f>
        <v>0</v>
      </c>
      <c r="F318">
        <f>IF(soki[[#This Row],[data]]=B317,F317, F317+1)</f>
        <v>157</v>
      </c>
      <c r="G318">
        <f>IF(AND(WEEKDAY(soki[[#This Row],[data]],2)&lt;&gt;6, WEEKDAY(soki[[#This Row],[data]],2)&lt;&gt;7), 1,0)</f>
        <v>1</v>
      </c>
      <c r="H318">
        <f>IF(soki[[#This Row],[Nr dnia]]&lt;&gt;F317, IF(soki[[#This Row],[Czy roboczy]]=1, I317+12000+$O$2, I317+5000), I317)</f>
        <v>45479</v>
      </c>
      <c r="I318">
        <f>soki[[#This Row],[Stan magazynu przed wysyłką]]-soki[[#This Row],[wielkosc_zamowienia]]+J318</f>
        <v>42939</v>
      </c>
      <c r="J318">
        <f>IF(soki[[#This Row],[wielkosc_zamowienia]]&gt;soki[[#This Row],[Stan magazynu przed wysyłką]], soki[[#This Row],[wielkosc_zamowienia]],0)</f>
        <v>0</v>
      </c>
    </row>
    <row r="319" spans="1:10" x14ac:dyDescent="0.25">
      <c r="A319">
        <v>318</v>
      </c>
      <c r="B319" s="1">
        <v>44354</v>
      </c>
      <c r="C319" s="2" t="s">
        <v>4</v>
      </c>
      <c r="D319">
        <v>5530</v>
      </c>
      <c r="E319">
        <f>IF(soki[[#This Row],[magazyn]]="Ogrodzieniec", 1,0)</f>
        <v>1</v>
      </c>
      <c r="F319">
        <f>IF(soki[[#This Row],[data]]=B318,F318, F318+1)</f>
        <v>157</v>
      </c>
      <c r="G319">
        <f>IF(AND(WEEKDAY(soki[[#This Row],[data]],2)&lt;&gt;6, WEEKDAY(soki[[#This Row],[data]],2)&lt;&gt;7), 1,0)</f>
        <v>1</v>
      </c>
      <c r="H319">
        <f>IF(soki[[#This Row],[Nr dnia]]&lt;&gt;F318, IF(soki[[#This Row],[Czy roboczy]]=1, I318+12000+$O$2, I318+5000), I318)</f>
        <v>42939</v>
      </c>
      <c r="I319">
        <f>soki[[#This Row],[Stan magazynu przed wysyłką]]-soki[[#This Row],[wielkosc_zamowienia]]+J319</f>
        <v>37409</v>
      </c>
      <c r="J319">
        <f>IF(soki[[#This Row],[wielkosc_zamowienia]]&gt;soki[[#This Row],[Stan magazynu przed wysyłką]], soki[[#This Row],[wielkosc_zamowienia]],0)</f>
        <v>0</v>
      </c>
    </row>
    <row r="320" spans="1:10" x14ac:dyDescent="0.25">
      <c r="A320">
        <v>319</v>
      </c>
      <c r="B320" s="1">
        <v>44354</v>
      </c>
      <c r="C320" s="2" t="s">
        <v>7</v>
      </c>
      <c r="D320">
        <v>7020</v>
      </c>
      <c r="E320">
        <f>IF(soki[[#This Row],[magazyn]]="Ogrodzieniec", 1,0)</f>
        <v>0</v>
      </c>
      <c r="F320">
        <f>IF(soki[[#This Row],[data]]=B319,F319, F319+1)</f>
        <v>157</v>
      </c>
      <c r="G320">
        <f>IF(AND(WEEKDAY(soki[[#This Row],[data]],2)&lt;&gt;6, WEEKDAY(soki[[#This Row],[data]],2)&lt;&gt;7), 1,0)</f>
        <v>1</v>
      </c>
      <c r="H320">
        <f>IF(soki[[#This Row],[Nr dnia]]&lt;&gt;F319, IF(soki[[#This Row],[Czy roboczy]]=1, I319+12000+$O$2, I319+5000), I319)</f>
        <v>37409</v>
      </c>
      <c r="I320">
        <f>soki[[#This Row],[Stan magazynu przed wysyłką]]-soki[[#This Row],[wielkosc_zamowienia]]+J320</f>
        <v>30389</v>
      </c>
      <c r="J320">
        <f>IF(soki[[#This Row],[wielkosc_zamowienia]]&gt;soki[[#This Row],[Stan magazynu przed wysyłką]], soki[[#This Row],[wielkosc_zamowienia]],0)</f>
        <v>0</v>
      </c>
    </row>
    <row r="321" spans="1:10" x14ac:dyDescent="0.25">
      <c r="A321">
        <v>320</v>
      </c>
      <c r="B321" s="1">
        <v>44355</v>
      </c>
      <c r="C321" s="2" t="s">
        <v>5</v>
      </c>
      <c r="D321">
        <v>2330</v>
      </c>
      <c r="E321">
        <f>IF(soki[[#This Row],[magazyn]]="Ogrodzieniec", 1,0)</f>
        <v>0</v>
      </c>
      <c r="F321">
        <f>IF(soki[[#This Row],[data]]=B320,F320, F320+1)</f>
        <v>158</v>
      </c>
      <c r="G321">
        <f>IF(AND(WEEKDAY(soki[[#This Row],[data]],2)&lt;&gt;6, WEEKDAY(soki[[#This Row],[data]],2)&lt;&gt;7), 1,0)</f>
        <v>1</v>
      </c>
      <c r="H321">
        <f>IF(soki[[#This Row],[Nr dnia]]&lt;&gt;F320, IF(soki[[#This Row],[Czy roboczy]]=1, I320+12000+$O$2, I320+5000), I320)</f>
        <v>43568</v>
      </c>
      <c r="I321">
        <f>soki[[#This Row],[Stan magazynu przed wysyłką]]-soki[[#This Row],[wielkosc_zamowienia]]+J321</f>
        <v>41238</v>
      </c>
      <c r="J321">
        <f>IF(soki[[#This Row],[wielkosc_zamowienia]]&gt;soki[[#This Row],[Stan magazynu przed wysyłką]], soki[[#This Row],[wielkosc_zamowienia]],0)</f>
        <v>0</v>
      </c>
    </row>
    <row r="322" spans="1:10" x14ac:dyDescent="0.25">
      <c r="A322">
        <v>321</v>
      </c>
      <c r="B322" s="1">
        <v>44356</v>
      </c>
      <c r="C322" s="2" t="s">
        <v>4</v>
      </c>
      <c r="D322">
        <v>5550</v>
      </c>
      <c r="E322">
        <f>IF(soki[[#This Row],[magazyn]]="Ogrodzieniec", 1,0)</f>
        <v>1</v>
      </c>
      <c r="F322">
        <f>IF(soki[[#This Row],[data]]=B321,F321, F321+1)</f>
        <v>159</v>
      </c>
      <c r="G322">
        <f>IF(AND(WEEKDAY(soki[[#This Row],[data]],2)&lt;&gt;6, WEEKDAY(soki[[#This Row],[data]],2)&lt;&gt;7), 1,0)</f>
        <v>1</v>
      </c>
      <c r="H322">
        <f>IF(soki[[#This Row],[Nr dnia]]&lt;&gt;F321, IF(soki[[#This Row],[Czy roboczy]]=1, I321+12000+$O$2, I321+5000), I321)</f>
        <v>54417</v>
      </c>
      <c r="I322">
        <f>soki[[#This Row],[Stan magazynu przed wysyłką]]-soki[[#This Row],[wielkosc_zamowienia]]+J322</f>
        <v>48867</v>
      </c>
      <c r="J322">
        <f>IF(soki[[#This Row],[wielkosc_zamowienia]]&gt;soki[[#This Row],[Stan magazynu przed wysyłką]], soki[[#This Row],[wielkosc_zamowienia]],0)</f>
        <v>0</v>
      </c>
    </row>
    <row r="323" spans="1:10" x14ac:dyDescent="0.25">
      <c r="A323">
        <v>322</v>
      </c>
      <c r="B323" s="1">
        <v>44356</v>
      </c>
      <c r="C323" s="2" t="s">
        <v>6</v>
      </c>
      <c r="D323">
        <v>6150</v>
      </c>
      <c r="E323">
        <f>IF(soki[[#This Row],[magazyn]]="Ogrodzieniec", 1,0)</f>
        <v>0</v>
      </c>
      <c r="F323">
        <f>IF(soki[[#This Row],[data]]=B322,F322, F322+1)</f>
        <v>159</v>
      </c>
      <c r="G323">
        <f>IF(AND(WEEKDAY(soki[[#This Row],[data]],2)&lt;&gt;6, WEEKDAY(soki[[#This Row],[data]],2)&lt;&gt;7), 1,0)</f>
        <v>1</v>
      </c>
      <c r="H323">
        <f>IF(soki[[#This Row],[Nr dnia]]&lt;&gt;F322, IF(soki[[#This Row],[Czy roboczy]]=1, I322+12000+$O$2, I322+5000), I322)</f>
        <v>48867</v>
      </c>
      <c r="I323">
        <f>soki[[#This Row],[Stan magazynu przed wysyłką]]-soki[[#This Row],[wielkosc_zamowienia]]+J323</f>
        <v>42717</v>
      </c>
      <c r="J323">
        <f>IF(soki[[#This Row],[wielkosc_zamowienia]]&gt;soki[[#This Row],[Stan magazynu przed wysyłką]], soki[[#This Row],[wielkosc_zamowienia]],0)</f>
        <v>0</v>
      </c>
    </row>
    <row r="324" spans="1:10" x14ac:dyDescent="0.25">
      <c r="A324">
        <v>323</v>
      </c>
      <c r="B324" s="1">
        <v>44357</v>
      </c>
      <c r="C324" s="2" t="s">
        <v>7</v>
      </c>
      <c r="D324">
        <v>3220</v>
      </c>
      <c r="E324">
        <f>IF(soki[[#This Row],[magazyn]]="Ogrodzieniec", 1,0)</f>
        <v>0</v>
      </c>
      <c r="F324">
        <f>IF(soki[[#This Row],[data]]=B323,F323, F323+1)</f>
        <v>160</v>
      </c>
      <c r="G324">
        <f>IF(AND(WEEKDAY(soki[[#This Row],[data]],2)&lt;&gt;6, WEEKDAY(soki[[#This Row],[data]],2)&lt;&gt;7), 1,0)</f>
        <v>1</v>
      </c>
      <c r="H324">
        <f>IF(soki[[#This Row],[Nr dnia]]&lt;&gt;F323, IF(soki[[#This Row],[Czy roboczy]]=1, I323+12000+$O$2, I323+5000), I323)</f>
        <v>55896</v>
      </c>
      <c r="I324">
        <f>soki[[#This Row],[Stan magazynu przed wysyłką]]-soki[[#This Row],[wielkosc_zamowienia]]+J324</f>
        <v>52676</v>
      </c>
      <c r="J324">
        <f>IF(soki[[#This Row],[wielkosc_zamowienia]]&gt;soki[[#This Row],[Stan magazynu przed wysyłką]], soki[[#This Row],[wielkosc_zamowienia]],0)</f>
        <v>0</v>
      </c>
    </row>
    <row r="325" spans="1:10" x14ac:dyDescent="0.25">
      <c r="A325">
        <v>324</v>
      </c>
      <c r="B325" s="1">
        <v>44357</v>
      </c>
      <c r="C325" s="2" t="s">
        <v>4</v>
      </c>
      <c r="D325">
        <v>4330</v>
      </c>
      <c r="E325">
        <f>IF(soki[[#This Row],[magazyn]]="Ogrodzieniec", 1,0)</f>
        <v>1</v>
      </c>
      <c r="F325">
        <f>IF(soki[[#This Row],[data]]=B324,F324, F324+1)</f>
        <v>160</v>
      </c>
      <c r="G325">
        <f>IF(AND(WEEKDAY(soki[[#This Row],[data]],2)&lt;&gt;6, WEEKDAY(soki[[#This Row],[data]],2)&lt;&gt;7), 1,0)</f>
        <v>1</v>
      </c>
      <c r="H325">
        <f>IF(soki[[#This Row],[Nr dnia]]&lt;&gt;F324, IF(soki[[#This Row],[Czy roboczy]]=1, I324+12000+$O$2, I324+5000), I324)</f>
        <v>52676</v>
      </c>
      <c r="I325">
        <f>soki[[#This Row],[Stan magazynu przed wysyłką]]-soki[[#This Row],[wielkosc_zamowienia]]+J325</f>
        <v>48346</v>
      </c>
      <c r="J325">
        <f>IF(soki[[#This Row],[wielkosc_zamowienia]]&gt;soki[[#This Row],[Stan magazynu przed wysyłką]], soki[[#This Row],[wielkosc_zamowienia]],0)</f>
        <v>0</v>
      </c>
    </row>
    <row r="326" spans="1:10" x14ac:dyDescent="0.25">
      <c r="A326">
        <v>325</v>
      </c>
      <c r="B326" s="1">
        <v>44357</v>
      </c>
      <c r="C326" s="2" t="s">
        <v>5</v>
      </c>
      <c r="D326">
        <v>4000</v>
      </c>
      <c r="E326">
        <f>IF(soki[[#This Row],[magazyn]]="Ogrodzieniec", 1,0)</f>
        <v>0</v>
      </c>
      <c r="F326">
        <f>IF(soki[[#This Row],[data]]=B325,F325, F325+1)</f>
        <v>160</v>
      </c>
      <c r="G326">
        <f>IF(AND(WEEKDAY(soki[[#This Row],[data]],2)&lt;&gt;6, WEEKDAY(soki[[#This Row],[data]],2)&lt;&gt;7), 1,0)</f>
        <v>1</v>
      </c>
      <c r="H326">
        <f>IF(soki[[#This Row],[Nr dnia]]&lt;&gt;F325, IF(soki[[#This Row],[Czy roboczy]]=1, I325+12000+$O$2, I325+5000), I325)</f>
        <v>48346</v>
      </c>
      <c r="I326">
        <f>soki[[#This Row],[Stan magazynu przed wysyłką]]-soki[[#This Row],[wielkosc_zamowienia]]+J326</f>
        <v>44346</v>
      </c>
      <c r="J326">
        <f>IF(soki[[#This Row],[wielkosc_zamowienia]]&gt;soki[[#This Row],[Stan magazynu przed wysyłką]], soki[[#This Row],[wielkosc_zamowienia]],0)</f>
        <v>0</v>
      </c>
    </row>
    <row r="327" spans="1:10" x14ac:dyDescent="0.25">
      <c r="A327">
        <v>326</v>
      </c>
      <c r="B327" s="1">
        <v>44358</v>
      </c>
      <c r="C327" s="2" t="s">
        <v>7</v>
      </c>
      <c r="D327">
        <v>4970</v>
      </c>
      <c r="E327">
        <f>IF(soki[[#This Row],[magazyn]]="Ogrodzieniec", 1,0)</f>
        <v>0</v>
      </c>
      <c r="F327">
        <f>IF(soki[[#This Row],[data]]=B326,F326, F326+1)</f>
        <v>161</v>
      </c>
      <c r="G327">
        <f>IF(AND(WEEKDAY(soki[[#This Row],[data]],2)&lt;&gt;6, WEEKDAY(soki[[#This Row],[data]],2)&lt;&gt;7), 1,0)</f>
        <v>1</v>
      </c>
      <c r="H327">
        <f>IF(soki[[#This Row],[Nr dnia]]&lt;&gt;F326, IF(soki[[#This Row],[Czy roboczy]]=1, I326+12000+$O$2, I326+5000), I326)</f>
        <v>57525</v>
      </c>
      <c r="I327">
        <f>soki[[#This Row],[Stan magazynu przed wysyłką]]-soki[[#This Row],[wielkosc_zamowienia]]+J327</f>
        <v>52555</v>
      </c>
      <c r="J327">
        <f>IF(soki[[#This Row],[wielkosc_zamowienia]]&gt;soki[[#This Row],[Stan magazynu przed wysyłką]], soki[[#This Row],[wielkosc_zamowienia]],0)</f>
        <v>0</v>
      </c>
    </row>
    <row r="328" spans="1:10" x14ac:dyDescent="0.25">
      <c r="A328">
        <v>327</v>
      </c>
      <c r="B328" s="1">
        <v>44358</v>
      </c>
      <c r="C328" s="2" t="s">
        <v>6</v>
      </c>
      <c r="D328">
        <v>8900</v>
      </c>
      <c r="E328">
        <f>IF(soki[[#This Row],[magazyn]]="Ogrodzieniec", 1,0)</f>
        <v>0</v>
      </c>
      <c r="F328">
        <f>IF(soki[[#This Row],[data]]=B327,F327, F327+1)</f>
        <v>161</v>
      </c>
      <c r="G328">
        <f>IF(AND(WEEKDAY(soki[[#This Row],[data]],2)&lt;&gt;6, WEEKDAY(soki[[#This Row],[data]],2)&lt;&gt;7), 1,0)</f>
        <v>1</v>
      </c>
      <c r="H328">
        <f>IF(soki[[#This Row],[Nr dnia]]&lt;&gt;F327, IF(soki[[#This Row],[Czy roboczy]]=1, I327+12000+$O$2, I327+5000), I327)</f>
        <v>52555</v>
      </c>
      <c r="I328">
        <f>soki[[#This Row],[Stan magazynu przed wysyłką]]-soki[[#This Row],[wielkosc_zamowienia]]+J328</f>
        <v>43655</v>
      </c>
      <c r="J328">
        <f>IF(soki[[#This Row],[wielkosc_zamowienia]]&gt;soki[[#This Row],[Stan magazynu przed wysyłką]], soki[[#This Row],[wielkosc_zamowienia]],0)</f>
        <v>0</v>
      </c>
    </row>
    <row r="329" spans="1:10" x14ac:dyDescent="0.25">
      <c r="A329">
        <v>328</v>
      </c>
      <c r="B329" s="1">
        <v>44359</v>
      </c>
      <c r="C329" s="2" t="s">
        <v>5</v>
      </c>
      <c r="D329">
        <v>5340</v>
      </c>
      <c r="E329">
        <f>IF(soki[[#This Row],[magazyn]]="Ogrodzieniec", 1,0)</f>
        <v>0</v>
      </c>
      <c r="F329">
        <f>IF(soki[[#This Row],[data]]=B328,F328, F328+1)</f>
        <v>162</v>
      </c>
      <c r="G329">
        <f>IF(AND(WEEKDAY(soki[[#This Row],[data]],2)&lt;&gt;6, WEEKDAY(soki[[#This Row],[data]],2)&lt;&gt;7), 1,0)</f>
        <v>0</v>
      </c>
      <c r="H329">
        <f>IF(soki[[#This Row],[Nr dnia]]&lt;&gt;F328, IF(soki[[#This Row],[Czy roboczy]]=1, I328+12000+$O$2, I328+5000), I328)</f>
        <v>48655</v>
      </c>
      <c r="I329">
        <f>soki[[#This Row],[Stan magazynu przed wysyłką]]-soki[[#This Row],[wielkosc_zamowienia]]+J329</f>
        <v>43315</v>
      </c>
      <c r="J329">
        <f>IF(soki[[#This Row],[wielkosc_zamowienia]]&gt;soki[[#This Row],[Stan magazynu przed wysyłką]], soki[[#This Row],[wielkosc_zamowienia]],0)</f>
        <v>0</v>
      </c>
    </row>
    <row r="330" spans="1:10" x14ac:dyDescent="0.25">
      <c r="A330">
        <v>329</v>
      </c>
      <c r="B330" s="1">
        <v>44359</v>
      </c>
      <c r="C330" s="2" t="s">
        <v>4</v>
      </c>
      <c r="D330">
        <v>2240</v>
      </c>
      <c r="E330">
        <f>IF(soki[[#This Row],[magazyn]]="Ogrodzieniec", 1,0)</f>
        <v>1</v>
      </c>
      <c r="F330">
        <f>IF(soki[[#This Row],[data]]=B329,F329, F329+1)</f>
        <v>162</v>
      </c>
      <c r="G330">
        <f>IF(AND(WEEKDAY(soki[[#This Row],[data]],2)&lt;&gt;6, WEEKDAY(soki[[#This Row],[data]],2)&lt;&gt;7), 1,0)</f>
        <v>0</v>
      </c>
      <c r="H330">
        <f>IF(soki[[#This Row],[Nr dnia]]&lt;&gt;F329, IF(soki[[#This Row],[Czy roboczy]]=1, I329+12000+$O$2, I329+5000), I329)</f>
        <v>43315</v>
      </c>
      <c r="I330">
        <f>soki[[#This Row],[Stan magazynu przed wysyłką]]-soki[[#This Row],[wielkosc_zamowienia]]+J330</f>
        <v>41075</v>
      </c>
      <c r="J330">
        <f>IF(soki[[#This Row],[wielkosc_zamowienia]]&gt;soki[[#This Row],[Stan magazynu przed wysyłką]], soki[[#This Row],[wielkosc_zamowienia]],0)</f>
        <v>0</v>
      </c>
    </row>
    <row r="331" spans="1:10" x14ac:dyDescent="0.25">
      <c r="A331">
        <v>330</v>
      </c>
      <c r="B331" s="1">
        <v>44360</v>
      </c>
      <c r="C331" s="2" t="s">
        <v>4</v>
      </c>
      <c r="D331">
        <v>1810</v>
      </c>
      <c r="E331">
        <f>IF(soki[[#This Row],[magazyn]]="Ogrodzieniec", 1,0)</f>
        <v>1</v>
      </c>
      <c r="F331">
        <f>IF(soki[[#This Row],[data]]=B330,F330, F330+1)</f>
        <v>163</v>
      </c>
      <c r="G331">
        <f>IF(AND(WEEKDAY(soki[[#This Row],[data]],2)&lt;&gt;6, WEEKDAY(soki[[#This Row],[data]],2)&lt;&gt;7), 1,0)</f>
        <v>0</v>
      </c>
      <c r="H331">
        <f>IF(soki[[#This Row],[Nr dnia]]&lt;&gt;F330, IF(soki[[#This Row],[Czy roboczy]]=1, I330+12000+$O$2, I330+5000), I330)</f>
        <v>46075</v>
      </c>
      <c r="I331">
        <f>soki[[#This Row],[Stan magazynu przed wysyłką]]-soki[[#This Row],[wielkosc_zamowienia]]+J331</f>
        <v>44265</v>
      </c>
      <c r="J331">
        <f>IF(soki[[#This Row],[wielkosc_zamowienia]]&gt;soki[[#This Row],[Stan magazynu przed wysyłką]], soki[[#This Row],[wielkosc_zamowienia]],0)</f>
        <v>0</v>
      </c>
    </row>
    <row r="332" spans="1:10" x14ac:dyDescent="0.25">
      <c r="A332">
        <v>331</v>
      </c>
      <c r="B332" s="1">
        <v>44360</v>
      </c>
      <c r="C332" s="2" t="s">
        <v>6</v>
      </c>
      <c r="D332">
        <v>7960</v>
      </c>
      <c r="E332">
        <f>IF(soki[[#This Row],[magazyn]]="Ogrodzieniec", 1,0)</f>
        <v>0</v>
      </c>
      <c r="F332">
        <f>IF(soki[[#This Row],[data]]=B331,F331, F331+1)</f>
        <v>163</v>
      </c>
      <c r="G332">
        <f>IF(AND(WEEKDAY(soki[[#This Row],[data]],2)&lt;&gt;6, WEEKDAY(soki[[#This Row],[data]],2)&lt;&gt;7), 1,0)</f>
        <v>0</v>
      </c>
      <c r="H332">
        <f>IF(soki[[#This Row],[Nr dnia]]&lt;&gt;F331, IF(soki[[#This Row],[Czy roboczy]]=1, I331+12000+$O$2, I331+5000), I331)</f>
        <v>44265</v>
      </c>
      <c r="I332">
        <f>soki[[#This Row],[Stan magazynu przed wysyłką]]-soki[[#This Row],[wielkosc_zamowienia]]+J332</f>
        <v>36305</v>
      </c>
      <c r="J332">
        <f>IF(soki[[#This Row],[wielkosc_zamowienia]]&gt;soki[[#This Row],[Stan magazynu przed wysyłką]], soki[[#This Row],[wielkosc_zamowienia]],0)</f>
        <v>0</v>
      </c>
    </row>
    <row r="333" spans="1:10" x14ac:dyDescent="0.25">
      <c r="A333">
        <v>332</v>
      </c>
      <c r="B333" s="1">
        <v>44360</v>
      </c>
      <c r="C333" s="2" t="s">
        <v>5</v>
      </c>
      <c r="D333">
        <v>9400</v>
      </c>
      <c r="E333">
        <f>IF(soki[[#This Row],[magazyn]]="Ogrodzieniec", 1,0)</f>
        <v>0</v>
      </c>
      <c r="F333">
        <f>IF(soki[[#This Row],[data]]=B332,F332, F332+1)</f>
        <v>163</v>
      </c>
      <c r="G333">
        <f>IF(AND(WEEKDAY(soki[[#This Row],[data]],2)&lt;&gt;6, WEEKDAY(soki[[#This Row],[data]],2)&lt;&gt;7), 1,0)</f>
        <v>0</v>
      </c>
      <c r="H333">
        <f>IF(soki[[#This Row],[Nr dnia]]&lt;&gt;F332, IF(soki[[#This Row],[Czy roboczy]]=1, I332+12000+$O$2, I332+5000), I332)</f>
        <v>36305</v>
      </c>
      <c r="I333">
        <f>soki[[#This Row],[Stan magazynu przed wysyłką]]-soki[[#This Row],[wielkosc_zamowienia]]+J333</f>
        <v>26905</v>
      </c>
      <c r="J333">
        <f>IF(soki[[#This Row],[wielkosc_zamowienia]]&gt;soki[[#This Row],[Stan magazynu przed wysyłką]], soki[[#This Row],[wielkosc_zamowienia]],0)</f>
        <v>0</v>
      </c>
    </row>
    <row r="334" spans="1:10" x14ac:dyDescent="0.25">
      <c r="A334">
        <v>333</v>
      </c>
      <c r="B334" s="1">
        <v>44361</v>
      </c>
      <c r="C334" s="2" t="s">
        <v>7</v>
      </c>
      <c r="D334">
        <v>5380</v>
      </c>
      <c r="E334">
        <f>IF(soki[[#This Row],[magazyn]]="Ogrodzieniec", 1,0)</f>
        <v>0</v>
      </c>
      <c r="F334">
        <f>IF(soki[[#This Row],[data]]=B333,F333, F333+1)</f>
        <v>164</v>
      </c>
      <c r="G334">
        <f>IF(AND(WEEKDAY(soki[[#This Row],[data]],2)&lt;&gt;6, WEEKDAY(soki[[#This Row],[data]],2)&lt;&gt;7), 1,0)</f>
        <v>1</v>
      </c>
      <c r="H334">
        <f>IF(soki[[#This Row],[Nr dnia]]&lt;&gt;F333, IF(soki[[#This Row],[Czy roboczy]]=1, I333+12000+$O$2, I333+5000), I333)</f>
        <v>40084</v>
      </c>
      <c r="I334">
        <f>soki[[#This Row],[Stan magazynu przed wysyłką]]-soki[[#This Row],[wielkosc_zamowienia]]+J334</f>
        <v>34704</v>
      </c>
      <c r="J334">
        <f>IF(soki[[#This Row],[wielkosc_zamowienia]]&gt;soki[[#This Row],[Stan magazynu przed wysyłką]], soki[[#This Row],[wielkosc_zamowienia]],0)</f>
        <v>0</v>
      </c>
    </row>
    <row r="335" spans="1:10" x14ac:dyDescent="0.25">
      <c r="A335">
        <v>334</v>
      </c>
      <c r="B335" s="1">
        <v>44361</v>
      </c>
      <c r="C335" s="2" t="s">
        <v>5</v>
      </c>
      <c r="D335">
        <v>4220</v>
      </c>
      <c r="E335">
        <f>IF(soki[[#This Row],[magazyn]]="Ogrodzieniec", 1,0)</f>
        <v>0</v>
      </c>
      <c r="F335">
        <f>IF(soki[[#This Row],[data]]=B334,F334, F334+1)</f>
        <v>164</v>
      </c>
      <c r="G335">
        <f>IF(AND(WEEKDAY(soki[[#This Row],[data]],2)&lt;&gt;6, WEEKDAY(soki[[#This Row],[data]],2)&lt;&gt;7), 1,0)</f>
        <v>1</v>
      </c>
      <c r="H335">
        <f>IF(soki[[#This Row],[Nr dnia]]&lt;&gt;F334, IF(soki[[#This Row],[Czy roboczy]]=1, I334+12000+$O$2, I334+5000), I334)</f>
        <v>34704</v>
      </c>
      <c r="I335">
        <f>soki[[#This Row],[Stan magazynu przed wysyłką]]-soki[[#This Row],[wielkosc_zamowienia]]+J335</f>
        <v>30484</v>
      </c>
      <c r="J335">
        <f>IF(soki[[#This Row],[wielkosc_zamowienia]]&gt;soki[[#This Row],[Stan magazynu przed wysyłką]], soki[[#This Row],[wielkosc_zamowienia]],0)</f>
        <v>0</v>
      </c>
    </row>
    <row r="336" spans="1:10" x14ac:dyDescent="0.25">
      <c r="A336">
        <v>335</v>
      </c>
      <c r="B336" s="1">
        <v>44361</v>
      </c>
      <c r="C336" s="2" t="s">
        <v>4</v>
      </c>
      <c r="D336">
        <v>1230</v>
      </c>
      <c r="E336">
        <f>IF(soki[[#This Row],[magazyn]]="Ogrodzieniec", 1,0)</f>
        <v>1</v>
      </c>
      <c r="F336">
        <f>IF(soki[[#This Row],[data]]=B335,F335, F335+1)</f>
        <v>164</v>
      </c>
      <c r="G336">
        <f>IF(AND(WEEKDAY(soki[[#This Row],[data]],2)&lt;&gt;6, WEEKDAY(soki[[#This Row],[data]],2)&lt;&gt;7), 1,0)</f>
        <v>1</v>
      </c>
      <c r="H336">
        <f>IF(soki[[#This Row],[Nr dnia]]&lt;&gt;F335, IF(soki[[#This Row],[Czy roboczy]]=1, I335+12000+$O$2, I335+5000), I335)</f>
        <v>30484</v>
      </c>
      <c r="I336">
        <f>soki[[#This Row],[Stan magazynu przed wysyłką]]-soki[[#This Row],[wielkosc_zamowienia]]+J336</f>
        <v>29254</v>
      </c>
      <c r="J336">
        <f>IF(soki[[#This Row],[wielkosc_zamowienia]]&gt;soki[[#This Row],[Stan magazynu przed wysyłką]], soki[[#This Row],[wielkosc_zamowienia]],0)</f>
        <v>0</v>
      </c>
    </row>
    <row r="337" spans="1:10" x14ac:dyDescent="0.25">
      <c r="A337">
        <v>336</v>
      </c>
      <c r="B337" s="1">
        <v>44362</v>
      </c>
      <c r="C337" s="2" t="s">
        <v>7</v>
      </c>
      <c r="D337">
        <v>1920</v>
      </c>
      <c r="E337">
        <f>IF(soki[[#This Row],[magazyn]]="Ogrodzieniec", 1,0)</f>
        <v>0</v>
      </c>
      <c r="F337">
        <f>IF(soki[[#This Row],[data]]=B336,F336, F336+1)</f>
        <v>165</v>
      </c>
      <c r="G337">
        <f>IF(AND(WEEKDAY(soki[[#This Row],[data]],2)&lt;&gt;6, WEEKDAY(soki[[#This Row],[data]],2)&lt;&gt;7), 1,0)</f>
        <v>1</v>
      </c>
      <c r="H337">
        <f>IF(soki[[#This Row],[Nr dnia]]&lt;&gt;F336, IF(soki[[#This Row],[Czy roboczy]]=1, I336+12000+$O$2, I336+5000), I336)</f>
        <v>42433</v>
      </c>
      <c r="I337">
        <f>soki[[#This Row],[Stan magazynu przed wysyłką]]-soki[[#This Row],[wielkosc_zamowienia]]+J337</f>
        <v>40513</v>
      </c>
      <c r="J337">
        <f>IF(soki[[#This Row],[wielkosc_zamowienia]]&gt;soki[[#This Row],[Stan magazynu przed wysyłką]], soki[[#This Row],[wielkosc_zamowienia]],0)</f>
        <v>0</v>
      </c>
    </row>
    <row r="338" spans="1:10" x14ac:dyDescent="0.25">
      <c r="A338">
        <v>337</v>
      </c>
      <c r="B338" s="1">
        <v>44362</v>
      </c>
      <c r="C338" s="2" t="s">
        <v>5</v>
      </c>
      <c r="D338">
        <v>6790</v>
      </c>
      <c r="E338">
        <f>IF(soki[[#This Row],[magazyn]]="Ogrodzieniec", 1,0)</f>
        <v>0</v>
      </c>
      <c r="F338">
        <f>IF(soki[[#This Row],[data]]=B337,F337, F337+1)</f>
        <v>165</v>
      </c>
      <c r="G338">
        <f>IF(AND(WEEKDAY(soki[[#This Row],[data]],2)&lt;&gt;6, WEEKDAY(soki[[#This Row],[data]],2)&lt;&gt;7), 1,0)</f>
        <v>1</v>
      </c>
      <c r="H338">
        <f>IF(soki[[#This Row],[Nr dnia]]&lt;&gt;F337, IF(soki[[#This Row],[Czy roboczy]]=1, I337+12000+$O$2, I337+5000), I337)</f>
        <v>40513</v>
      </c>
      <c r="I338">
        <f>soki[[#This Row],[Stan magazynu przed wysyłką]]-soki[[#This Row],[wielkosc_zamowienia]]+J338</f>
        <v>33723</v>
      </c>
      <c r="J338">
        <f>IF(soki[[#This Row],[wielkosc_zamowienia]]&gt;soki[[#This Row],[Stan magazynu przed wysyłką]], soki[[#This Row],[wielkosc_zamowienia]],0)</f>
        <v>0</v>
      </c>
    </row>
    <row r="339" spans="1:10" x14ac:dyDescent="0.25">
      <c r="A339">
        <v>338</v>
      </c>
      <c r="B339" s="1">
        <v>44362</v>
      </c>
      <c r="C339" s="2" t="s">
        <v>6</v>
      </c>
      <c r="D339">
        <v>7950</v>
      </c>
      <c r="E339">
        <f>IF(soki[[#This Row],[magazyn]]="Ogrodzieniec", 1,0)</f>
        <v>0</v>
      </c>
      <c r="F339">
        <f>IF(soki[[#This Row],[data]]=B338,F338, F338+1)</f>
        <v>165</v>
      </c>
      <c r="G339">
        <f>IF(AND(WEEKDAY(soki[[#This Row],[data]],2)&lt;&gt;6, WEEKDAY(soki[[#This Row],[data]],2)&lt;&gt;7), 1,0)</f>
        <v>1</v>
      </c>
      <c r="H339">
        <f>IF(soki[[#This Row],[Nr dnia]]&lt;&gt;F338, IF(soki[[#This Row],[Czy roboczy]]=1, I338+12000+$O$2, I338+5000), I338)</f>
        <v>33723</v>
      </c>
      <c r="I339">
        <f>soki[[#This Row],[Stan magazynu przed wysyłką]]-soki[[#This Row],[wielkosc_zamowienia]]+J339</f>
        <v>25773</v>
      </c>
      <c r="J339">
        <f>IF(soki[[#This Row],[wielkosc_zamowienia]]&gt;soki[[#This Row],[Stan magazynu przed wysyłką]], soki[[#This Row],[wielkosc_zamowienia]],0)</f>
        <v>0</v>
      </c>
    </row>
    <row r="340" spans="1:10" x14ac:dyDescent="0.25">
      <c r="A340">
        <v>339</v>
      </c>
      <c r="B340" s="1">
        <v>44363</v>
      </c>
      <c r="C340" s="2" t="s">
        <v>4</v>
      </c>
      <c r="D340">
        <v>3020</v>
      </c>
      <c r="E340">
        <f>IF(soki[[#This Row],[magazyn]]="Ogrodzieniec", 1,0)</f>
        <v>1</v>
      </c>
      <c r="F340">
        <f>IF(soki[[#This Row],[data]]=B339,F339, F339+1)</f>
        <v>166</v>
      </c>
      <c r="G340">
        <f>IF(AND(WEEKDAY(soki[[#This Row],[data]],2)&lt;&gt;6, WEEKDAY(soki[[#This Row],[data]],2)&lt;&gt;7), 1,0)</f>
        <v>1</v>
      </c>
      <c r="H340">
        <f>IF(soki[[#This Row],[Nr dnia]]&lt;&gt;F339, IF(soki[[#This Row],[Czy roboczy]]=1, I339+12000+$O$2, I339+5000), I339)</f>
        <v>38952</v>
      </c>
      <c r="I340">
        <f>soki[[#This Row],[Stan magazynu przed wysyłką]]-soki[[#This Row],[wielkosc_zamowienia]]+J340</f>
        <v>35932</v>
      </c>
      <c r="J340">
        <f>IF(soki[[#This Row],[wielkosc_zamowienia]]&gt;soki[[#This Row],[Stan magazynu przed wysyłką]], soki[[#This Row],[wielkosc_zamowienia]],0)</f>
        <v>0</v>
      </c>
    </row>
    <row r="341" spans="1:10" x14ac:dyDescent="0.25">
      <c r="A341">
        <v>340</v>
      </c>
      <c r="B341" s="1">
        <v>44364</v>
      </c>
      <c r="C341" s="2" t="s">
        <v>5</v>
      </c>
      <c r="D341">
        <v>7990</v>
      </c>
      <c r="E341">
        <f>IF(soki[[#This Row],[magazyn]]="Ogrodzieniec", 1,0)</f>
        <v>0</v>
      </c>
      <c r="F341">
        <f>IF(soki[[#This Row],[data]]=B340,F340, F340+1)</f>
        <v>167</v>
      </c>
      <c r="G341">
        <f>IF(AND(WEEKDAY(soki[[#This Row],[data]],2)&lt;&gt;6, WEEKDAY(soki[[#This Row],[data]],2)&lt;&gt;7), 1,0)</f>
        <v>1</v>
      </c>
      <c r="H341">
        <f>IF(soki[[#This Row],[Nr dnia]]&lt;&gt;F340, IF(soki[[#This Row],[Czy roboczy]]=1, I340+12000+$O$2, I340+5000), I340)</f>
        <v>49111</v>
      </c>
      <c r="I341">
        <f>soki[[#This Row],[Stan magazynu przed wysyłką]]-soki[[#This Row],[wielkosc_zamowienia]]+J341</f>
        <v>41121</v>
      </c>
      <c r="J341">
        <f>IF(soki[[#This Row],[wielkosc_zamowienia]]&gt;soki[[#This Row],[Stan magazynu przed wysyłką]], soki[[#This Row],[wielkosc_zamowienia]],0)</f>
        <v>0</v>
      </c>
    </row>
    <row r="342" spans="1:10" x14ac:dyDescent="0.25">
      <c r="A342">
        <v>341</v>
      </c>
      <c r="B342" s="1">
        <v>44364</v>
      </c>
      <c r="C342" s="2" t="s">
        <v>6</v>
      </c>
      <c r="D342">
        <v>6390</v>
      </c>
      <c r="E342">
        <f>IF(soki[[#This Row],[magazyn]]="Ogrodzieniec", 1,0)</f>
        <v>0</v>
      </c>
      <c r="F342">
        <f>IF(soki[[#This Row],[data]]=B341,F341, F341+1)</f>
        <v>167</v>
      </c>
      <c r="G342">
        <f>IF(AND(WEEKDAY(soki[[#This Row],[data]],2)&lt;&gt;6, WEEKDAY(soki[[#This Row],[data]],2)&lt;&gt;7), 1,0)</f>
        <v>1</v>
      </c>
      <c r="H342">
        <f>IF(soki[[#This Row],[Nr dnia]]&lt;&gt;F341, IF(soki[[#This Row],[Czy roboczy]]=1, I341+12000+$O$2, I341+5000), I341)</f>
        <v>41121</v>
      </c>
      <c r="I342">
        <f>soki[[#This Row],[Stan magazynu przed wysyłką]]-soki[[#This Row],[wielkosc_zamowienia]]+J342</f>
        <v>34731</v>
      </c>
      <c r="J342">
        <f>IF(soki[[#This Row],[wielkosc_zamowienia]]&gt;soki[[#This Row],[Stan magazynu przed wysyłką]], soki[[#This Row],[wielkosc_zamowienia]],0)</f>
        <v>0</v>
      </c>
    </row>
    <row r="343" spans="1:10" x14ac:dyDescent="0.25">
      <c r="A343">
        <v>342</v>
      </c>
      <c r="B343" s="1">
        <v>44364</v>
      </c>
      <c r="C343" s="2" t="s">
        <v>4</v>
      </c>
      <c r="D343">
        <v>4180</v>
      </c>
      <c r="E343">
        <f>IF(soki[[#This Row],[magazyn]]="Ogrodzieniec", 1,0)</f>
        <v>1</v>
      </c>
      <c r="F343">
        <f>IF(soki[[#This Row],[data]]=B342,F342, F342+1)</f>
        <v>167</v>
      </c>
      <c r="G343">
        <f>IF(AND(WEEKDAY(soki[[#This Row],[data]],2)&lt;&gt;6, WEEKDAY(soki[[#This Row],[data]],2)&lt;&gt;7), 1,0)</f>
        <v>1</v>
      </c>
      <c r="H343">
        <f>IF(soki[[#This Row],[Nr dnia]]&lt;&gt;F342, IF(soki[[#This Row],[Czy roboczy]]=1, I342+12000+$O$2, I342+5000), I342)</f>
        <v>34731</v>
      </c>
      <c r="I343">
        <f>soki[[#This Row],[Stan magazynu przed wysyłką]]-soki[[#This Row],[wielkosc_zamowienia]]+J343</f>
        <v>30551</v>
      </c>
      <c r="J343">
        <f>IF(soki[[#This Row],[wielkosc_zamowienia]]&gt;soki[[#This Row],[Stan magazynu przed wysyłką]], soki[[#This Row],[wielkosc_zamowienia]],0)</f>
        <v>0</v>
      </c>
    </row>
    <row r="344" spans="1:10" x14ac:dyDescent="0.25">
      <c r="A344">
        <v>343</v>
      </c>
      <c r="B344" s="1">
        <v>44365</v>
      </c>
      <c r="C344" s="2" t="s">
        <v>7</v>
      </c>
      <c r="D344">
        <v>7940</v>
      </c>
      <c r="E344">
        <f>IF(soki[[#This Row],[magazyn]]="Ogrodzieniec", 1,0)</f>
        <v>0</v>
      </c>
      <c r="F344">
        <f>IF(soki[[#This Row],[data]]=B343,F343, F343+1)</f>
        <v>168</v>
      </c>
      <c r="G344">
        <f>IF(AND(WEEKDAY(soki[[#This Row],[data]],2)&lt;&gt;6, WEEKDAY(soki[[#This Row],[data]],2)&lt;&gt;7), 1,0)</f>
        <v>1</v>
      </c>
      <c r="H344">
        <f>IF(soki[[#This Row],[Nr dnia]]&lt;&gt;F343, IF(soki[[#This Row],[Czy roboczy]]=1, I343+12000+$O$2, I343+5000), I343)</f>
        <v>43730</v>
      </c>
      <c r="I344">
        <f>soki[[#This Row],[Stan magazynu przed wysyłką]]-soki[[#This Row],[wielkosc_zamowienia]]+J344</f>
        <v>35790</v>
      </c>
      <c r="J344">
        <f>IF(soki[[#This Row],[wielkosc_zamowienia]]&gt;soki[[#This Row],[Stan magazynu przed wysyłką]], soki[[#This Row],[wielkosc_zamowienia]],0)</f>
        <v>0</v>
      </c>
    </row>
    <row r="345" spans="1:10" x14ac:dyDescent="0.25">
      <c r="A345">
        <v>344</v>
      </c>
      <c r="B345" s="1">
        <v>44365</v>
      </c>
      <c r="C345" s="2" t="s">
        <v>6</v>
      </c>
      <c r="D345">
        <v>8070</v>
      </c>
      <c r="E345">
        <f>IF(soki[[#This Row],[magazyn]]="Ogrodzieniec", 1,0)</f>
        <v>0</v>
      </c>
      <c r="F345">
        <f>IF(soki[[#This Row],[data]]=B344,F344, F344+1)</f>
        <v>168</v>
      </c>
      <c r="G345">
        <f>IF(AND(WEEKDAY(soki[[#This Row],[data]],2)&lt;&gt;6, WEEKDAY(soki[[#This Row],[data]],2)&lt;&gt;7), 1,0)</f>
        <v>1</v>
      </c>
      <c r="H345">
        <f>IF(soki[[#This Row],[Nr dnia]]&lt;&gt;F344, IF(soki[[#This Row],[Czy roboczy]]=1, I344+12000+$O$2, I344+5000), I344)</f>
        <v>35790</v>
      </c>
      <c r="I345">
        <f>soki[[#This Row],[Stan magazynu przed wysyłką]]-soki[[#This Row],[wielkosc_zamowienia]]+J345</f>
        <v>27720</v>
      </c>
      <c r="J345">
        <f>IF(soki[[#This Row],[wielkosc_zamowienia]]&gt;soki[[#This Row],[Stan magazynu przed wysyłką]], soki[[#This Row],[wielkosc_zamowienia]],0)</f>
        <v>0</v>
      </c>
    </row>
    <row r="346" spans="1:10" x14ac:dyDescent="0.25">
      <c r="A346">
        <v>345</v>
      </c>
      <c r="B346" s="1">
        <v>44365</v>
      </c>
      <c r="C346" s="2" t="s">
        <v>5</v>
      </c>
      <c r="D346">
        <v>6060</v>
      </c>
      <c r="E346">
        <f>IF(soki[[#This Row],[magazyn]]="Ogrodzieniec", 1,0)</f>
        <v>0</v>
      </c>
      <c r="F346">
        <f>IF(soki[[#This Row],[data]]=B345,F345, F345+1)</f>
        <v>168</v>
      </c>
      <c r="G346">
        <f>IF(AND(WEEKDAY(soki[[#This Row],[data]],2)&lt;&gt;6, WEEKDAY(soki[[#This Row],[data]],2)&lt;&gt;7), 1,0)</f>
        <v>1</v>
      </c>
      <c r="H346">
        <f>IF(soki[[#This Row],[Nr dnia]]&lt;&gt;F345, IF(soki[[#This Row],[Czy roboczy]]=1, I345+12000+$O$2, I345+5000), I345)</f>
        <v>27720</v>
      </c>
      <c r="I346">
        <f>soki[[#This Row],[Stan magazynu przed wysyłką]]-soki[[#This Row],[wielkosc_zamowienia]]+J346</f>
        <v>21660</v>
      </c>
      <c r="J346">
        <f>IF(soki[[#This Row],[wielkosc_zamowienia]]&gt;soki[[#This Row],[Stan magazynu przed wysyłką]], soki[[#This Row],[wielkosc_zamowienia]],0)</f>
        <v>0</v>
      </c>
    </row>
    <row r="347" spans="1:10" x14ac:dyDescent="0.25">
      <c r="A347">
        <v>346</v>
      </c>
      <c r="B347" s="1">
        <v>44365</v>
      </c>
      <c r="C347" s="2" t="s">
        <v>4</v>
      </c>
      <c r="D347">
        <v>9420</v>
      </c>
      <c r="E347">
        <f>IF(soki[[#This Row],[magazyn]]="Ogrodzieniec", 1,0)</f>
        <v>1</v>
      </c>
      <c r="F347">
        <f>IF(soki[[#This Row],[data]]=B346,F346, F346+1)</f>
        <v>168</v>
      </c>
      <c r="G347">
        <f>IF(AND(WEEKDAY(soki[[#This Row],[data]],2)&lt;&gt;6, WEEKDAY(soki[[#This Row],[data]],2)&lt;&gt;7), 1,0)</f>
        <v>1</v>
      </c>
      <c r="H347">
        <f>IF(soki[[#This Row],[Nr dnia]]&lt;&gt;F346, IF(soki[[#This Row],[Czy roboczy]]=1, I346+12000+$O$2, I346+5000), I346)</f>
        <v>21660</v>
      </c>
      <c r="I347">
        <f>soki[[#This Row],[Stan magazynu przed wysyłką]]-soki[[#This Row],[wielkosc_zamowienia]]+J347</f>
        <v>12240</v>
      </c>
      <c r="J347">
        <f>IF(soki[[#This Row],[wielkosc_zamowienia]]&gt;soki[[#This Row],[Stan magazynu przed wysyłką]], soki[[#This Row],[wielkosc_zamowienia]],0)</f>
        <v>0</v>
      </c>
    </row>
    <row r="348" spans="1:10" x14ac:dyDescent="0.25">
      <c r="A348">
        <v>347</v>
      </c>
      <c r="B348" s="1">
        <v>44366</v>
      </c>
      <c r="C348" s="2" t="s">
        <v>7</v>
      </c>
      <c r="D348">
        <v>4440</v>
      </c>
      <c r="E348">
        <f>IF(soki[[#This Row],[magazyn]]="Ogrodzieniec", 1,0)</f>
        <v>0</v>
      </c>
      <c r="F348">
        <f>IF(soki[[#This Row],[data]]=B347,F347, F347+1)</f>
        <v>169</v>
      </c>
      <c r="G348">
        <f>IF(AND(WEEKDAY(soki[[#This Row],[data]],2)&lt;&gt;6, WEEKDAY(soki[[#This Row],[data]],2)&lt;&gt;7), 1,0)</f>
        <v>0</v>
      </c>
      <c r="H348">
        <f>IF(soki[[#This Row],[Nr dnia]]&lt;&gt;F347, IF(soki[[#This Row],[Czy roboczy]]=1, I347+12000+$O$2, I347+5000), I347)</f>
        <v>17240</v>
      </c>
      <c r="I348">
        <f>soki[[#This Row],[Stan magazynu przed wysyłką]]-soki[[#This Row],[wielkosc_zamowienia]]+J348</f>
        <v>12800</v>
      </c>
      <c r="J348">
        <f>IF(soki[[#This Row],[wielkosc_zamowienia]]&gt;soki[[#This Row],[Stan magazynu przed wysyłką]], soki[[#This Row],[wielkosc_zamowienia]],0)</f>
        <v>0</v>
      </c>
    </row>
    <row r="349" spans="1:10" x14ac:dyDescent="0.25">
      <c r="A349">
        <v>348</v>
      </c>
      <c r="B349" s="1">
        <v>44367</v>
      </c>
      <c r="C349" s="2" t="s">
        <v>7</v>
      </c>
      <c r="D349">
        <v>3010</v>
      </c>
      <c r="E349">
        <f>IF(soki[[#This Row],[magazyn]]="Ogrodzieniec", 1,0)</f>
        <v>0</v>
      </c>
      <c r="F349">
        <f>IF(soki[[#This Row],[data]]=B348,F348, F348+1)</f>
        <v>170</v>
      </c>
      <c r="G349">
        <f>IF(AND(WEEKDAY(soki[[#This Row],[data]],2)&lt;&gt;6, WEEKDAY(soki[[#This Row],[data]],2)&lt;&gt;7), 1,0)</f>
        <v>0</v>
      </c>
      <c r="H349">
        <f>IF(soki[[#This Row],[Nr dnia]]&lt;&gt;F348, IF(soki[[#This Row],[Czy roboczy]]=1, I348+12000+$O$2, I348+5000), I348)</f>
        <v>17800</v>
      </c>
      <c r="I349">
        <f>soki[[#This Row],[Stan magazynu przed wysyłką]]-soki[[#This Row],[wielkosc_zamowienia]]+J349</f>
        <v>14790</v>
      </c>
      <c r="J349">
        <f>IF(soki[[#This Row],[wielkosc_zamowienia]]&gt;soki[[#This Row],[Stan magazynu przed wysyłką]], soki[[#This Row],[wielkosc_zamowienia]],0)</f>
        <v>0</v>
      </c>
    </row>
    <row r="350" spans="1:10" x14ac:dyDescent="0.25">
      <c r="A350">
        <v>349</v>
      </c>
      <c r="B350" s="1">
        <v>44367</v>
      </c>
      <c r="C350" s="2" t="s">
        <v>4</v>
      </c>
      <c r="D350">
        <v>1060</v>
      </c>
      <c r="E350">
        <f>IF(soki[[#This Row],[magazyn]]="Ogrodzieniec", 1,0)</f>
        <v>1</v>
      </c>
      <c r="F350">
        <f>IF(soki[[#This Row],[data]]=B349,F349, F349+1)</f>
        <v>170</v>
      </c>
      <c r="G350">
        <f>IF(AND(WEEKDAY(soki[[#This Row],[data]],2)&lt;&gt;6, WEEKDAY(soki[[#This Row],[data]],2)&lt;&gt;7), 1,0)</f>
        <v>0</v>
      </c>
      <c r="H350">
        <f>IF(soki[[#This Row],[Nr dnia]]&lt;&gt;F349, IF(soki[[#This Row],[Czy roboczy]]=1, I349+12000+$O$2, I349+5000), I349)</f>
        <v>14790</v>
      </c>
      <c r="I350">
        <f>soki[[#This Row],[Stan magazynu przed wysyłką]]-soki[[#This Row],[wielkosc_zamowienia]]+J350</f>
        <v>13730</v>
      </c>
      <c r="J350">
        <f>IF(soki[[#This Row],[wielkosc_zamowienia]]&gt;soki[[#This Row],[Stan magazynu przed wysyłką]], soki[[#This Row],[wielkosc_zamowienia]],0)</f>
        <v>0</v>
      </c>
    </row>
    <row r="351" spans="1:10" x14ac:dyDescent="0.25">
      <c r="A351">
        <v>350</v>
      </c>
      <c r="B351" s="1">
        <v>44368</v>
      </c>
      <c r="C351" s="2" t="s">
        <v>7</v>
      </c>
      <c r="D351">
        <v>5970</v>
      </c>
      <c r="E351">
        <f>IF(soki[[#This Row],[magazyn]]="Ogrodzieniec", 1,0)</f>
        <v>0</v>
      </c>
      <c r="F351">
        <f>IF(soki[[#This Row],[data]]=B350,F350, F350+1)</f>
        <v>171</v>
      </c>
      <c r="G351">
        <f>IF(AND(WEEKDAY(soki[[#This Row],[data]],2)&lt;&gt;6, WEEKDAY(soki[[#This Row],[data]],2)&lt;&gt;7), 1,0)</f>
        <v>1</v>
      </c>
      <c r="H351">
        <f>IF(soki[[#This Row],[Nr dnia]]&lt;&gt;F350, IF(soki[[#This Row],[Czy roboczy]]=1, I350+12000+$O$2, I350+5000), I350)</f>
        <v>26909</v>
      </c>
      <c r="I351">
        <f>soki[[#This Row],[Stan magazynu przed wysyłką]]-soki[[#This Row],[wielkosc_zamowienia]]+J351</f>
        <v>20939</v>
      </c>
      <c r="J351">
        <f>IF(soki[[#This Row],[wielkosc_zamowienia]]&gt;soki[[#This Row],[Stan magazynu przed wysyłką]], soki[[#This Row],[wielkosc_zamowienia]],0)</f>
        <v>0</v>
      </c>
    </row>
    <row r="352" spans="1:10" x14ac:dyDescent="0.25">
      <c r="A352">
        <v>351</v>
      </c>
      <c r="B352" s="1">
        <v>44368</v>
      </c>
      <c r="C352" s="2" t="s">
        <v>5</v>
      </c>
      <c r="D352">
        <v>1180</v>
      </c>
      <c r="E352">
        <f>IF(soki[[#This Row],[magazyn]]="Ogrodzieniec", 1,0)</f>
        <v>0</v>
      </c>
      <c r="F352">
        <f>IF(soki[[#This Row],[data]]=B351,F351, F351+1)</f>
        <v>171</v>
      </c>
      <c r="G352">
        <f>IF(AND(WEEKDAY(soki[[#This Row],[data]],2)&lt;&gt;6, WEEKDAY(soki[[#This Row],[data]],2)&lt;&gt;7), 1,0)</f>
        <v>1</v>
      </c>
      <c r="H352">
        <f>IF(soki[[#This Row],[Nr dnia]]&lt;&gt;F351, IF(soki[[#This Row],[Czy roboczy]]=1, I351+12000+$O$2, I351+5000), I351)</f>
        <v>20939</v>
      </c>
      <c r="I352">
        <f>soki[[#This Row],[Stan magazynu przed wysyłką]]-soki[[#This Row],[wielkosc_zamowienia]]+J352</f>
        <v>19759</v>
      </c>
      <c r="J352">
        <f>IF(soki[[#This Row],[wielkosc_zamowienia]]&gt;soki[[#This Row],[Stan magazynu przed wysyłką]], soki[[#This Row],[wielkosc_zamowienia]],0)</f>
        <v>0</v>
      </c>
    </row>
    <row r="353" spans="1:10" x14ac:dyDescent="0.25">
      <c r="A353">
        <v>352</v>
      </c>
      <c r="B353" s="1">
        <v>44369</v>
      </c>
      <c r="C353" s="2" t="s">
        <v>5</v>
      </c>
      <c r="D353">
        <v>1510</v>
      </c>
      <c r="E353">
        <f>IF(soki[[#This Row],[magazyn]]="Ogrodzieniec", 1,0)</f>
        <v>0</v>
      </c>
      <c r="F353">
        <f>IF(soki[[#This Row],[data]]=B352,F352, F352+1)</f>
        <v>172</v>
      </c>
      <c r="G353">
        <f>IF(AND(WEEKDAY(soki[[#This Row],[data]],2)&lt;&gt;6, WEEKDAY(soki[[#This Row],[data]],2)&lt;&gt;7), 1,0)</f>
        <v>1</v>
      </c>
      <c r="H353">
        <f>IF(soki[[#This Row],[Nr dnia]]&lt;&gt;F352, IF(soki[[#This Row],[Czy roboczy]]=1, I352+12000+$O$2, I352+5000), I352)</f>
        <v>32938</v>
      </c>
      <c r="I353">
        <f>soki[[#This Row],[Stan magazynu przed wysyłką]]-soki[[#This Row],[wielkosc_zamowienia]]+J353</f>
        <v>31428</v>
      </c>
      <c r="J353">
        <f>IF(soki[[#This Row],[wielkosc_zamowienia]]&gt;soki[[#This Row],[Stan magazynu przed wysyłką]], soki[[#This Row],[wielkosc_zamowienia]],0)</f>
        <v>0</v>
      </c>
    </row>
    <row r="354" spans="1:10" x14ac:dyDescent="0.25">
      <c r="A354">
        <v>353</v>
      </c>
      <c r="B354" s="1">
        <v>44370</v>
      </c>
      <c r="C354" s="2" t="s">
        <v>6</v>
      </c>
      <c r="D354">
        <v>5610</v>
      </c>
      <c r="E354">
        <f>IF(soki[[#This Row],[magazyn]]="Ogrodzieniec", 1,0)</f>
        <v>0</v>
      </c>
      <c r="F354">
        <f>IF(soki[[#This Row],[data]]=B353,F353, F353+1)</f>
        <v>173</v>
      </c>
      <c r="G354">
        <f>IF(AND(WEEKDAY(soki[[#This Row],[data]],2)&lt;&gt;6, WEEKDAY(soki[[#This Row],[data]],2)&lt;&gt;7), 1,0)</f>
        <v>1</v>
      </c>
      <c r="H354">
        <f>IF(soki[[#This Row],[Nr dnia]]&lt;&gt;F353, IF(soki[[#This Row],[Czy roboczy]]=1, I353+12000+$O$2, I353+5000), I353)</f>
        <v>44607</v>
      </c>
      <c r="I354">
        <f>soki[[#This Row],[Stan magazynu przed wysyłką]]-soki[[#This Row],[wielkosc_zamowienia]]+J354</f>
        <v>38997</v>
      </c>
      <c r="J354">
        <f>IF(soki[[#This Row],[wielkosc_zamowienia]]&gt;soki[[#This Row],[Stan magazynu przed wysyłką]], soki[[#This Row],[wielkosc_zamowienia]],0)</f>
        <v>0</v>
      </c>
    </row>
    <row r="355" spans="1:10" x14ac:dyDescent="0.25">
      <c r="A355">
        <v>354</v>
      </c>
      <c r="B355" s="1">
        <v>44370</v>
      </c>
      <c r="C355" s="2" t="s">
        <v>7</v>
      </c>
      <c r="D355">
        <v>4850</v>
      </c>
      <c r="E355">
        <f>IF(soki[[#This Row],[magazyn]]="Ogrodzieniec", 1,0)</f>
        <v>0</v>
      </c>
      <c r="F355">
        <f>IF(soki[[#This Row],[data]]=B354,F354, F354+1)</f>
        <v>173</v>
      </c>
      <c r="G355">
        <f>IF(AND(WEEKDAY(soki[[#This Row],[data]],2)&lt;&gt;6, WEEKDAY(soki[[#This Row],[data]],2)&lt;&gt;7), 1,0)</f>
        <v>1</v>
      </c>
      <c r="H355">
        <f>IF(soki[[#This Row],[Nr dnia]]&lt;&gt;F354, IF(soki[[#This Row],[Czy roboczy]]=1, I354+12000+$O$2, I354+5000), I354)</f>
        <v>38997</v>
      </c>
      <c r="I355">
        <f>soki[[#This Row],[Stan magazynu przed wysyłką]]-soki[[#This Row],[wielkosc_zamowienia]]+J355</f>
        <v>34147</v>
      </c>
      <c r="J355">
        <f>IF(soki[[#This Row],[wielkosc_zamowienia]]&gt;soki[[#This Row],[Stan magazynu przed wysyłką]], soki[[#This Row],[wielkosc_zamowienia]],0)</f>
        <v>0</v>
      </c>
    </row>
    <row r="356" spans="1:10" x14ac:dyDescent="0.25">
      <c r="A356">
        <v>355</v>
      </c>
      <c r="B356" s="1">
        <v>44371</v>
      </c>
      <c r="C356" s="2" t="s">
        <v>6</v>
      </c>
      <c r="D356">
        <v>3640</v>
      </c>
      <c r="E356">
        <f>IF(soki[[#This Row],[magazyn]]="Ogrodzieniec", 1,0)</f>
        <v>0</v>
      </c>
      <c r="F356">
        <f>IF(soki[[#This Row],[data]]=B355,F355, F355+1)</f>
        <v>174</v>
      </c>
      <c r="G356">
        <f>IF(AND(WEEKDAY(soki[[#This Row],[data]],2)&lt;&gt;6, WEEKDAY(soki[[#This Row],[data]],2)&lt;&gt;7), 1,0)</f>
        <v>1</v>
      </c>
      <c r="H356">
        <f>IF(soki[[#This Row],[Nr dnia]]&lt;&gt;F355, IF(soki[[#This Row],[Czy roboczy]]=1, I355+12000+$O$2, I355+5000), I355)</f>
        <v>47326</v>
      </c>
      <c r="I356">
        <f>soki[[#This Row],[Stan magazynu przed wysyłką]]-soki[[#This Row],[wielkosc_zamowienia]]+J356</f>
        <v>43686</v>
      </c>
      <c r="J356">
        <f>IF(soki[[#This Row],[wielkosc_zamowienia]]&gt;soki[[#This Row],[Stan magazynu przed wysyłką]], soki[[#This Row],[wielkosc_zamowienia]],0)</f>
        <v>0</v>
      </c>
    </row>
    <row r="357" spans="1:10" x14ac:dyDescent="0.25">
      <c r="A357">
        <v>356</v>
      </c>
      <c r="B357" s="1">
        <v>44372</v>
      </c>
      <c r="C357" s="2" t="s">
        <v>6</v>
      </c>
      <c r="D357">
        <v>6950</v>
      </c>
      <c r="E357">
        <f>IF(soki[[#This Row],[magazyn]]="Ogrodzieniec", 1,0)</f>
        <v>0</v>
      </c>
      <c r="F357">
        <f>IF(soki[[#This Row],[data]]=B356,F356, F356+1)</f>
        <v>175</v>
      </c>
      <c r="G357">
        <f>IF(AND(WEEKDAY(soki[[#This Row],[data]],2)&lt;&gt;6, WEEKDAY(soki[[#This Row],[data]],2)&lt;&gt;7), 1,0)</f>
        <v>1</v>
      </c>
      <c r="H357">
        <f>IF(soki[[#This Row],[Nr dnia]]&lt;&gt;F356, IF(soki[[#This Row],[Czy roboczy]]=1, I356+12000+$O$2, I356+5000), I356)</f>
        <v>56865</v>
      </c>
      <c r="I357">
        <f>soki[[#This Row],[Stan magazynu przed wysyłką]]-soki[[#This Row],[wielkosc_zamowienia]]+J357</f>
        <v>49915</v>
      </c>
      <c r="J357">
        <f>IF(soki[[#This Row],[wielkosc_zamowienia]]&gt;soki[[#This Row],[Stan magazynu przed wysyłką]], soki[[#This Row],[wielkosc_zamowienia]],0)</f>
        <v>0</v>
      </c>
    </row>
    <row r="358" spans="1:10" x14ac:dyDescent="0.25">
      <c r="A358">
        <v>357</v>
      </c>
      <c r="B358" s="1">
        <v>44372</v>
      </c>
      <c r="C358" s="2" t="s">
        <v>7</v>
      </c>
      <c r="D358">
        <v>3790</v>
      </c>
      <c r="E358">
        <f>IF(soki[[#This Row],[magazyn]]="Ogrodzieniec", 1,0)</f>
        <v>0</v>
      </c>
      <c r="F358">
        <f>IF(soki[[#This Row],[data]]=B357,F357, F357+1)</f>
        <v>175</v>
      </c>
      <c r="G358">
        <f>IF(AND(WEEKDAY(soki[[#This Row],[data]],2)&lt;&gt;6, WEEKDAY(soki[[#This Row],[data]],2)&lt;&gt;7), 1,0)</f>
        <v>1</v>
      </c>
      <c r="H358">
        <f>IF(soki[[#This Row],[Nr dnia]]&lt;&gt;F357, IF(soki[[#This Row],[Czy roboczy]]=1, I357+12000+$O$2, I357+5000), I357)</f>
        <v>49915</v>
      </c>
      <c r="I358">
        <f>soki[[#This Row],[Stan magazynu przed wysyłką]]-soki[[#This Row],[wielkosc_zamowienia]]+J358</f>
        <v>46125</v>
      </c>
      <c r="J358">
        <f>IF(soki[[#This Row],[wielkosc_zamowienia]]&gt;soki[[#This Row],[Stan magazynu przed wysyłką]], soki[[#This Row],[wielkosc_zamowienia]],0)</f>
        <v>0</v>
      </c>
    </row>
    <row r="359" spans="1:10" x14ac:dyDescent="0.25">
      <c r="A359">
        <v>358</v>
      </c>
      <c r="B359" s="1">
        <v>44373</v>
      </c>
      <c r="C359" s="2" t="s">
        <v>5</v>
      </c>
      <c r="D359">
        <v>6570</v>
      </c>
      <c r="E359">
        <f>IF(soki[[#This Row],[magazyn]]="Ogrodzieniec", 1,0)</f>
        <v>0</v>
      </c>
      <c r="F359">
        <f>IF(soki[[#This Row],[data]]=B358,F358, F358+1)</f>
        <v>176</v>
      </c>
      <c r="G359">
        <f>IF(AND(WEEKDAY(soki[[#This Row],[data]],2)&lt;&gt;6, WEEKDAY(soki[[#This Row],[data]],2)&lt;&gt;7), 1,0)</f>
        <v>0</v>
      </c>
      <c r="H359">
        <f>IF(soki[[#This Row],[Nr dnia]]&lt;&gt;F358, IF(soki[[#This Row],[Czy roboczy]]=1, I358+12000+$O$2, I358+5000), I358)</f>
        <v>51125</v>
      </c>
      <c r="I359">
        <f>soki[[#This Row],[Stan magazynu przed wysyłką]]-soki[[#This Row],[wielkosc_zamowienia]]+J359</f>
        <v>44555</v>
      </c>
      <c r="J359">
        <f>IF(soki[[#This Row],[wielkosc_zamowienia]]&gt;soki[[#This Row],[Stan magazynu przed wysyłką]], soki[[#This Row],[wielkosc_zamowienia]],0)</f>
        <v>0</v>
      </c>
    </row>
    <row r="360" spans="1:10" x14ac:dyDescent="0.25">
      <c r="A360">
        <v>359</v>
      </c>
      <c r="B360" s="1">
        <v>44374</v>
      </c>
      <c r="C360" s="2" t="s">
        <v>6</v>
      </c>
      <c r="D360">
        <v>6200</v>
      </c>
      <c r="E360">
        <f>IF(soki[[#This Row],[magazyn]]="Ogrodzieniec", 1,0)</f>
        <v>0</v>
      </c>
      <c r="F360">
        <f>IF(soki[[#This Row],[data]]=B359,F359, F359+1)</f>
        <v>177</v>
      </c>
      <c r="G360">
        <f>IF(AND(WEEKDAY(soki[[#This Row],[data]],2)&lt;&gt;6, WEEKDAY(soki[[#This Row],[data]],2)&lt;&gt;7), 1,0)</f>
        <v>0</v>
      </c>
      <c r="H360">
        <f>IF(soki[[#This Row],[Nr dnia]]&lt;&gt;F359, IF(soki[[#This Row],[Czy roboczy]]=1, I359+12000+$O$2, I359+5000), I359)</f>
        <v>49555</v>
      </c>
      <c r="I360">
        <f>soki[[#This Row],[Stan magazynu przed wysyłką]]-soki[[#This Row],[wielkosc_zamowienia]]+J360</f>
        <v>43355</v>
      </c>
      <c r="J360">
        <f>IF(soki[[#This Row],[wielkosc_zamowienia]]&gt;soki[[#This Row],[Stan magazynu przed wysyłką]], soki[[#This Row],[wielkosc_zamowienia]],0)</f>
        <v>0</v>
      </c>
    </row>
    <row r="361" spans="1:10" x14ac:dyDescent="0.25">
      <c r="A361">
        <v>360</v>
      </c>
      <c r="B361" s="1">
        <v>44374</v>
      </c>
      <c r="C361" s="2" t="s">
        <v>4</v>
      </c>
      <c r="D361">
        <v>9010</v>
      </c>
      <c r="E361">
        <f>IF(soki[[#This Row],[magazyn]]="Ogrodzieniec", 1,0)</f>
        <v>1</v>
      </c>
      <c r="F361">
        <f>IF(soki[[#This Row],[data]]=B360,F360, F360+1)</f>
        <v>177</v>
      </c>
      <c r="G361">
        <f>IF(AND(WEEKDAY(soki[[#This Row],[data]],2)&lt;&gt;6, WEEKDAY(soki[[#This Row],[data]],2)&lt;&gt;7), 1,0)</f>
        <v>0</v>
      </c>
      <c r="H361">
        <f>IF(soki[[#This Row],[Nr dnia]]&lt;&gt;F360, IF(soki[[#This Row],[Czy roboczy]]=1, I360+12000+$O$2, I360+5000), I360)</f>
        <v>43355</v>
      </c>
      <c r="I361">
        <f>soki[[#This Row],[Stan magazynu przed wysyłką]]-soki[[#This Row],[wielkosc_zamowienia]]+J361</f>
        <v>34345</v>
      </c>
      <c r="J361">
        <f>IF(soki[[#This Row],[wielkosc_zamowienia]]&gt;soki[[#This Row],[Stan magazynu przed wysyłką]], soki[[#This Row],[wielkosc_zamowienia]],0)</f>
        <v>0</v>
      </c>
    </row>
    <row r="362" spans="1:10" x14ac:dyDescent="0.25">
      <c r="A362">
        <v>361</v>
      </c>
      <c r="B362" s="1">
        <v>44375</v>
      </c>
      <c r="C362" s="2" t="s">
        <v>7</v>
      </c>
      <c r="D362">
        <v>1510</v>
      </c>
      <c r="E362">
        <f>IF(soki[[#This Row],[magazyn]]="Ogrodzieniec", 1,0)</f>
        <v>0</v>
      </c>
      <c r="F362">
        <f>IF(soki[[#This Row],[data]]=B361,F361, F361+1)</f>
        <v>178</v>
      </c>
      <c r="G362">
        <f>IF(AND(WEEKDAY(soki[[#This Row],[data]],2)&lt;&gt;6, WEEKDAY(soki[[#This Row],[data]],2)&lt;&gt;7), 1,0)</f>
        <v>1</v>
      </c>
      <c r="H362">
        <f>IF(soki[[#This Row],[Nr dnia]]&lt;&gt;F361, IF(soki[[#This Row],[Czy roboczy]]=1, I361+12000+$O$2, I361+5000), I361)</f>
        <v>47524</v>
      </c>
      <c r="I362">
        <f>soki[[#This Row],[Stan magazynu przed wysyłką]]-soki[[#This Row],[wielkosc_zamowienia]]+J362</f>
        <v>46014</v>
      </c>
      <c r="J362">
        <f>IF(soki[[#This Row],[wielkosc_zamowienia]]&gt;soki[[#This Row],[Stan magazynu przed wysyłką]], soki[[#This Row],[wielkosc_zamowienia]],0)</f>
        <v>0</v>
      </c>
    </row>
    <row r="363" spans="1:10" x14ac:dyDescent="0.25">
      <c r="A363">
        <v>362</v>
      </c>
      <c r="B363" s="1">
        <v>44376</v>
      </c>
      <c r="C363" s="2" t="s">
        <v>4</v>
      </c>
      <c r="D363">
        <v>2910</v>
      </c>
      <c r="E363">
        <f>IF(soki[[#This Row],[magazyn]]="Ogrodzieniec", 1,0)</f>
        <v>1</v>
      </c>
      <c r="F363">
        <f>IF(soki[[#This Row],[data]]=B362,F362, F362+1)</f>
        <v>179</v>
      </c>
      <c r="G363">
        <f>IF(AND(WEEKDAY(soki[[#This Row],[data]],2)&lt;&gt;6, WEEKDAY(soki[[#This Row],[data]],2)&lt;&gt;7), 1,0)</f>
        <v>1</v>
      </c>
      <c r="H363">
        <f>IF(soki[[#This Row],[Nr dnia]]&lt;&gt;F362, IF(soki[[#This Row],[Czy roboczy]]=1, I362+12000+$O$2, I362+5000), I362)</f>
        <v>59193</v>
      </c>
      <c r="I363">
        <f>soki[[#This Row],[Stan magazynu przed wysyłką]]-soki[[#This Row],[wielkosc_zamowienia]]+J363</f>
        <v>56283</v>
      </c>
      <c r="J363">
        <f>IF(soki[[#This Row],[wielkosc_zamowienia]]&gt;soki[[#This Row],[Stan magazynu przed wysyłką]], soki[[#This Row],[wielkosc_zamowienia]],0)</f>
        <v>0</v>
      </c>
    </row>
    <row r="364" spans="1:10" x14ac:dyDescent="0.25">
      <c r="A364">
        <v>363</v>
      </c>
      <c r="B364" s="1">
        <v>44376</v>
      </c>
      <c r="C364" s="2" t="s">
        <v>6</v>
      </c>
      <c r="D364">
        <v>6310</v>
      </c>
      <c r="E364">
        <f>IF(soki[[#This Row],[magazyn]]="Ogrodzieniec", 1,0)</f>
        <v>0</v>
      </c>
      <c r="F364">
        <f>IF(soki[[#This Row],[data]]=B363,F363, F363+1)</f>
        <v>179</v>
      </c>
      <c r="G364">
        <f>IF(AND(WEEKDAY(soki[[#This Row],[data]],2)&lt;&gt;6, WEEKDAY(soki[[#This Row],[data]],2)&lt;&gt;7), 1,0)</f>
        <v>1</v>
      </c>
      <c r="H364">
        <f>IF(soki[[#This Row],[Nr dnia]]&lt;&gt;F363, IF(soki[[#This Row],[Czy roboczy]]=1, I363+12000+$O$2, I363+5000), I363)</f>
        <v>56283</v>
      </c>
      <c r="I364">
        <f>soki[[#This Row],[Stan magazynu przed wysyłką]]-soki[[#This Row],[wielkosc_zamowienia]]+J364</f>
        <v>49973</v>
      </c>
      <c r="J364">
        <f>IF(soki[[#This Row],[wielkosc_zamowienia]]&gt;soki[[#This Row],[Stan magazynu przed wysyłką]], soki[[#This Row],[wielkosc_zamowienia]],0)</f>
        <v>0</v>
      </c>
    </row>
    <row r="365" spans="1:10" x14ac:dyDescent="0.25">
      <c r="A365">
        <v>364</v>
      </c>
      <c r="B365" s="1">
        <v>44377</v>
      </c>
      <c r="C365" s="2" t="s">
        <v>6</v>
      </c>
      <c r="D365">
        <v>7110</v>
      </c>
      <c r="E365">
        <f>IF(soki[[#This Row],[magazyn]]="Ogrodzieniec", 1,0)</f>
        <v>0</v>
      </c>
      <c r="F365">
        <f>IF(soki[[#This Row],[data]]=B364,F364, F364+1)</f>
        <v>180</v>
      </c>
      <c r="G365">
        <f>IF(AND(WEEKDAY(soki[[#This Row],[data]],2)&lt;&gt;6, WEEKDAY(soki[[#This Row],[data]],2)&lt;&gt;7), 1,0)</f>
        <v>1</v>
      </c>
      <c r="H365">
        <f>IF(soki[[#This Row],[Nr dnia]]&lt;&gt;F364, IF(soki[[#This Row],[Czy roboczy]]=1, I364+12000+$O$2, I364+5000), I364)</f>
        <v>63152</v>
      </c>
      <c r="I365">
        <f>soki[[#This Row],[Stan magazynu przed wysyłką]]-soki[[#This Row],[wielkosc_zamowienia]]+J365</f>
        <v>56042</v>
      </c>
      <c r="J365">
        <f>IF(soki[[#This Row],[wielkosc_zamowienia]]&gt;soki[[#This Row],[Stan magazynu przed wysyłką]], soki[[#This Row],[wielkosc_zamowienia]],0)</f>
        <v>0</v>
      </c>
    </row>
    <row r="366" spans="1:10" x14ac:dyDescent="0.25">
      <c r="A366">
        <v>365</v>
      </c>
      <c r="B366" s="1">
        <v>44377</v>
      </c>
      <c r="C366" s="2" t="s">
        <v>5</v>
      </c>
      <c r="D366">
        <v>2540</v>
      </c>
      <c r="E366">
        <f>IF(soki[[#This Row],[magazyn]]="Ogrodzieniec", 1,0)</f>
        <v>0</v>
      </c>
      <c r="F366">
        <f>IF(soki[[#This Row],[data]]=B365,F365, F365+1)</f>
        <v>180</v>
      </c>
      <c r="G366">
        <f>IF(AND(WEEKDAY(soki[[#This Row],[data]],2)&lt;&gt;6, WEEKDAY(soki[[#This Row],[data]],2)&lt;&gt;7), 1,0)</f>
        <v>1</v>
      </c>
      <c r="H366">
        <f>IF(soki[[#This Row],[Nr dnia]]&lt;&gt;F365, IF(soki[[#This Row],[Czy roboczy]]=1, I365+12000+$O$2, I365+5000), I365)</f>
        <v>56042</v>
      </c>
      <c r="I366">
        <f>soki[[#This Row],[Stan magazynu przed wysyłką]]-soki[[#This Row],[wielkosc_zamowienia]]+J366</f>
        <v>53502</v>
      </c>
      <c r="J366">
        <f>IF(soki[[#This Row],[wielkosc_zamowienia]]&gt;soki[[#This Row],[Stan magazynu przed wysyłką]], soki[[#This Row],[wielkosc_zamowienia]],0)</f>
        <v>0</v>
      </c>
    </row>
    <row r="367" spans="1:10" x14ac:dyDescent="0.25">
      <c r="A367">
        <v>366</v>
      </c>
      <c r="B367" s="1">
        <v>44377</v>
      </c>
      <c r="C367" s="2" t="s">
        <v>7</v>
      </c>
      <c r="D367">
        <v>8140</v>
      </c>
      <c r="E367">
        <f>IF(soki[[#This Row],[magazyn]]="Ogrodzieniec", 1,0)</f>
        <v>0</v>
      </c>
      <c r="F367">
        <f>IF(soki[[#This Row],[data]]=B366,F366, F366+1)</f>
        <v>180</v>
      </c>
      <c r="G367">
        <f>IF(AND(WEEKDAY(soki[[#This Row],[data]],2)&lt;&gt;6, WEEKDAY(soki[[#This Row],[data]],2)&lt;&gt;7), 1,0)</f>
        <v>1</v>
      </c>
      <c r="H367">
        <f>IF(soki[[#This Row],[Nr dnia]]&lt;&gt;F366, IF(soki[[#This Row],[Czy roboczy]]=1, I366+12000+$O$2, I366+5000), I366)</f>
        <v>53502</v>
      </c>
      <c r="I367">
        <f>soki[[#This Row],[Stan magazynu przed wysyłką]]-soki[[#This Row],[wielkosc_zamowienia]]+J367</f>
        <v>45362</v>
      </c>
      <c r="J367">
        <f>IF(soki[[#This Row],[wielkosc_zamowienia]]&gt;soki[[#This Row],[Stan magazynu przed wysyłką]], soki[[#This Row],[wielkosc_zamowienia]],0)</f>
        <v>0</v>
      </c>
    </row>
    <row r="368" spans="1:10" x14ac:dyDescent="0.25">
      <c r="A368">
        <v>367</v>
      </c>
      <c r="B368" s="1">
        <v>44378</v>
      </c>
      <c r="C368" s="2" t="s">
        <v>4</v>
      </c>
      <c r="D368">
        <v>1740</v>
      </c>
      <c r="E368">
        <f>IF(soki[[#This Row],[magazyn]]="Ogrodzieniec", 1,0)</f>
        <v>1</v>
      </c>
      <c r="F368">
        <f>IF(soki[[#This Row],[data]]=B367,F367, F367+1)</f>
        <v>181</v>
      </c>
      <c r="G368">
        <f>IF(AND(WEEKDAY(soki[[#This Row],[data]],2)&lt;&gt;6, WEEKDAY(soki[[#This Row],[data]],2)&lt;&gt;7), 1,0)</f>
        <v>1</v>
      </c>
      <c r="H368">
        <f>IF(soki[[#This Row],[Nr dnia]]&lt;&gt;F367, IF(soki[[#This Row],[Czy roboczy]]=1, I367+12000+$O$2, I367+5000), I367)</f>
        <v>58541</v>
      </c>
      <c r="I368">
        <f>soki[[#This Row],[Stan magazynu przed wysyłką]]-soki[[#This Row],[wielkosc_zamowienia]]+J368</f>
        <v>56801</v>
      </c>
      <c r="J368">
        <f>IF(soki[[#This Row],[wielkosc_zamowienia]]&gt;soki[[#This Row],[Stan magazynu przed wysyłką]], soki[[#This Row],[wielkosc_zamowienia]],0)</f>
        <v>0</v>
      </c>
    </row>
    <row r="369" spans="1:10" x14ac:dyDescent="0.25">
      <c r="A369">
        <v>368</v>
      </c>
      <c r="B369" s="1">
        <v>44378</v>
      </c>
      <c r="C369" s="2" t="s">
        <v>7</v>
      </c>
      <c r="D369">
        <v>5840</v>
      </c>
      <c r="E369">
        <f>IF(soki[[#This Row],[magazyn]]="Ogrodzieniec", 1,0)</f>
        <v>0</v>
      </c>
      <c r="F369">
        <f>IF(soki[[#This Row],[data]]=B368,F368, F368+1)</f>
        <v>181</v>
      </c>
      <c r="G369">
        <f>IF(AND(WEEKDAY(soki[[#This Row],[data]],2)&lt;&gt;6, WEEKDAY(soki[[#This Row],[data]],2)&lt;&gt;7), 1,0)</f>
        <v>1</v>
      </c>
      <c r="H369">
        <f>IF(soki[[#This Row],[Nr dnia]]&lt;&gt;F368, IF(soki[[#This Row],[Czy roboczy]]=1, I368+12000+$O$2, I368+5000), I368)</f>
        <v>56801</v>
      </c>
      <c r="I369">
        <f>soki[[#This Row],[Stan magazynu przed wysyłką]]-soki[[#This Row],[wielkosc_zamowienia]]+J369</f>
        <v>50961</v>
      </c>
      <c r="J369">
        <f>IF(soki[[#This Row],[wielkosc_zamowienia]]&gt;soki[[#This Row],[Stan magazynu przed wysyłką]], soki[[#This Row],[wielkosc_zamowienia]],0)</f>
        <v>0</v>
      </c>
    </row>
    <row r="370" spans="1:10" x14ac:dyDescent="0.25">
      <c r="A370">
        <v>369</v>
      </c>
      <c r="B370" s="1">
        <v>44379</v>
      </c>
      <c r="C370" s="2" t="s">
        <v>5</v>
      </c>
      <c r="D370">
        <v>3170</v>
      </c>
      <c r="E370">
        <f>IF(soki[[#This Row],[magazyn]]="Ogrodzieniec", 1,0)</f>
        <v>0</v>
      </c>
      <c r="F370">
        <f>IF(soki[[#This Row],[data]]=B369,F369, F369+1)</f>
        <v>182</v>
      </c>
      <c r="G370">
        <f>IF(AND(WEEKDAY(soki[[#This Row],[data]],2)&lt;&gt;6, WEEKDAY(soki[[#This Row],[data]],2)&lt;&gt;7), 1,0)</f>
        <v>1</v>
      </c>
      <c r="H370">
        <f>IF(soki[[#This Row],[Nr dnia]]&lt;&gt;F369, IF(soki[[#This Row],[Czy roboczy]]=1, I369+12000+$O$2, I369+5000), I369)</f>
        <v>64140</v>
      </c>
      <c r="I370">
        <f>soki[[#This Row],[Stan magazynu przed wysyłką]]-soki[[#This Row],[wielkosc_zamowienia]]+J370</f>
        <v>60970</v>
      </c>
      <c r="J370">
        <f>IF(soki[[#This Row],[wielkosc_zamowienia]]&gt;soki[[#This Row],[Stan magazynu przed wysyłką]], soki[[#This Row],[wielkosc_zamowienia]],0)</f>
        <v>0</v>
      </c>
    </row>
    <row r="371" spans="1:10" x14ac:dyDescent="0.25">
      <c r="A371">
        <v>370</v>
      </c>
      <c r="B371" s="1">
        <v>44379</v>
      </c>
      <c r="C371" s="2" t="s">
        <v>7</v>
      </c>
      <c r="D371">
        <v>4000</v>
      </c>
      <c r="E371">
        <f>IF(soki[[#This Row],[magazyn]]="Ogrodzieniec", 1,0)</f>
        <v>0</v>
      </c>
      <c r="F371">
        <f>IF(soki[[#This Row],[data]]=B370,F370, F370+1)</f>
        <v>182</v>
      </c>
      <c r="G371">
        <f>IF(AND(WEEKDAY(soki[[#This Row],[data]],2)&lt;&gt;6, WEEKDAY(soki[[#This Row],[data]],2)&lt;&gt;7), 1,0)</f>
        <v>1</v>
      </c>
      <c r="H371">
        <f>IF(soki[[#This Row],[Nr dnia]]&lt;&gt;F370, IF(soki[[#This Row],[Czy roboczy]]=1, I370+12000+$O$2, I370+5000), I370)</f>
        <v>60970</v>
      </c>
      <c r="I371">
        <f>soki[[#This Row],[Stan magazynu przed wysyłką]]-soki[[#This Row],[wielkosc_zamowienia]]+J371</f>
        <v>56970</v>
      </c>
      <c r="J371">
        <f>IF(soki[[#This Row],[wielkosc_zamowienia]]&gt;soki[[#This Row],[Stan magazynu przed wysyłką]], soki[[#This Row],[wielkosc_zamowienia]],0)</f>
        <v>0</v>
      </c>
    </row>
    <row r="372" spans="1:10" x14ac:dyDescent="0.25">
      <c r="A372">
        <v>371</v>
      </c>
      <c r="B372" s="1">
        <v>44380</v>
      </c>
      <c r="C372" s="2" t="s">
        <v>4</v>
      </c>
      <c r="D372">
        <v>4600</v>
      </c>
      <c r="E372">
        <f>IF(soki[[#This Row],[magazyn]]="Ogrodzieniec", 1,0)</f>
        <v>1</v>
      </c>
      <c r="F372">
        <f>IF(soki[[#This Row],[data]]=B371,F371, F371+1)</f>
        <v>183</v>
      </c>
      <c r="G372">
        <f>IF(AND(WEEKDAY(soki[[#This Row],[data]],2)&lt;&gt;6, WEEKDAY(soki[[#This Row],[data]],2)&lt;&gt;7), 1,0)</f>
        <v>0</v>
      </c>
      <c r="H372">
        <f>IF(soki[[#This Row],[Nr dnia]]&lt;&gt;F371, IF(soki[[#This Row],[Czy roboczy]]=1, I371+12000+$O$2, I371+5000), I371)</f>
        <v>61970</v>
      </c>
      <c r="I372">
        <f>soki[[#This Row],[Stan magazynu przed wysyłką]]-soki[[#This Row],[wielkosc_zamowienia]]+J372</f>
        <v>57370</v>
      </c>
      <c r="J372">
        <f>IF(soki[[#This Row],[wielkosc_zamowienia]]&gt;soki[[#This Row],[Stan magazynu przed wysyłką]], soki[[#This Row],[wielkosc_zamowienia]],0)</f>
        <v>0</v>
      </c>
    </row>
    <row r="373" spans="1:10" x14ac:dyDescent="0.25">
      <c r="A373">
        <v>372</v>
      </c>
      <c r="B373" s="1">
        <v>44380</v>
      </c>
      <c r="C373" s="2" t="s">
        <v>5</v>
      </c>
      <c r="D373">
        <v>9870</v>
      </c>
      <c r="E373">
        <f>IF(soki[[#This Row],[magazyn]]="Ogrodzieniec", 1,0)</f>
        <v>0</v>
      </c>
      <c r="F373">
        <f>IF(soki[[#This Row],[data]]=B372,F372, F372+1)</f>
        <v>183</v>
      </c>
      <c r="G373">
        <f>IF(AND(WEEKDAY(soki[[#This Row],[data]],2)&lt;&gt;6, WEEKDAY(soki[[#This Row],[data]],2)&lt;&gt;7), 1,0)</f>
        <v>0</v>
      </c>
      <c r="H373">
        <f>IF(soki[[#This Row],[Nr dnia]]&lt;&gt;F372, IF(soki[[#This Row],[Czy roboczy]]=1, I372+12000+$O$2, I372+5000), I372)</f>
        <v>57370</v>
      </c>
      <c r="I373">
        <f>soki[[#This Row],[Stan magazynu przed wysyłką]]-soki[[#This Row],[wielkosc_zamowienia]]+J373</f>
        <v>47500</v>
      </c>
      <c r="J373">
        <f>IF(soki[[#This Row],[wielkosc_zamowienia]]&gt;soki[[#This Row],[Stan magazynu przed wysyłką]], soki[[#This Row],[wielkosc_zamowienia]],0)</f>
        <v>0</v>
      </c>
    </row>
    <row r="374" spans="1:10" x14ac:dyDescent="0.25">
      <c r="A374">
        <v>373</v>
      </c>
      <c r="B374" s="1">
        <v>44381</v>
      </c>
      <c r="C374" s="2" t="s">
        <v>5</v>
      </c>
      <c r="D374">
        <v>9390</v>
      </c>
      <c r="E374">
        <f>IF(soki[[#This Row],[magazyn]]="Ogrodzieniec", 1,0)</f>
        <v>0</v>
      </c>
      <c r="F374">
        <f>IF(soki[[#This Row],[data]]=B373,F373, F373+1)</f>
        <v>184</v>
      </c>
      <c r="G374">
        <f>IF(AND(WEEKDAY(soki[[#This Row],[data]],2)&lt;&gt;6, WEEKDAY(soki[[#This Row],[data]],2)&lt;&gt;7), 1,0)</f>
        <v>0</v>
      </c>
      <c r="H374">
        <f>IF(soki[[#This Row],[Nr dnia]]&lt;&gt;F373, IF(soki[[#This Row],[Czy roboczy]]=1, I373+12000+$O$2, I373+5000), I373)</f>
        <v>52500</v>
      </c>
      <c r="I374">
        <f>soki[[#This Row],[Stan magazynu przed wysyłką]]-soki[[#This Row],[wielkosc_zamowienia]]+J374</f>
        <v>43110</v>
      </c>
      <c r="J374">
        <f>IF(soki[[#This Row],[wielkosc_zamowienia]]&gt;soki[[#This Row],[Stan magazynu przed wysyłką]], soki[[#This Row],[wielkosc_zamowienia]],0)</f>
        <v>0</v>
      </c>
    </row>
    <row r="375" spans="1:10" x14ac:dyDescent="0.25">
      <c r="A375">
        <v>374</v>
      </c>
      <c r="B375" s="1">
        <v>44382</v>
      </c>
      <c r="C375" s="2" t="s">
        <v>7</v>
      </c>
      <c r="D375">
        <v>1300</v>
      </c>
      <c r="E375">
        <f>IF(soki[[#This Row],[magazyn]]="Ogrodzieniec", 1,0)</f>
        <v>0</v>
      </c>
      <c r="F375">
        <f>IF(soki[[#This Row],[data]]=B374,F374, F374+1)</f>
        <v>185</v>
      </c>
      <c r="G375">
        <f>IF(AND(WEEKDAY(soki[[#This Row],[data]],2)&lt;&gt;6, WEEKDAY(soki[[#This Row],[data]],2)&lt;&gt;7), 1,0)</f>
        <v>1</v>
      </c>
      <c r="H375">
        <f>IF(soki[[#This Row],[Nr dnia]]&lt;&gt;F374, IF(soki[[#This Row],[Czy roboczy]]=1, I374+12000+$O$2, I374+5000), I374)</f>
        <v>56289</v>
      </c>
      <c r="I375">
        <f>soki[[#This Row],[Stan magazynu przed wysyłką]]-soki[[#This Row],[wielkosc_zamowienia]]+J375</f>
        <v>54989</v>
      </c>
      <c r="J375">
        <f>IF(soki[[#This Row],[wielkosc_zamowienia]]&gt;soki[[#This Row],[Stan magazynu przed wysyłką]], soki[[#This Row],[wielkosc_zamowienia]],0)</f>
        <v>0</v>
      </c>
    </row>
    <row r="376" spans="1:10" x14ac:dyDescent="0.25">
      <c r="A376">
        <v>375</v>
      </c>
      <c r="B376" s="1">
        <v>44382</v>
      </c>
      <c r="C376" s="2" t="s">
        <v>4</v>
      </c>
      <c r="D376">
        <v>2650</v>
      </c>
      <c r="E376">
        <f>IF(soki[[#This Row],[magazyn]]="Ogrodzieniec", 1,0)</f>
        <v>1</v>
      </c>
      <c r="F376">
        <f>IF(soki[[#This Row],[data]]=B375,F375, F375+1)</f>
        <v>185</v>
      </c>
      <c r="G376">
        <f>IF(AND(WEEKDAY(soki[[#This Row],[data]],2)&lt;&gt;6, WEEKDAY(soki[[#This Row],[data]],2)&lt;&gt;7), 1,0)</f>
        <v>1</v>
      </c>
      <c r="H376">
        <f>IF(soki[[#This Row],[Nr dnia]]&lt;&gt;F375, IF(soki[[#This Row],[Czy roboczy]]=1, I375+12000+$O$2, I375+5000), I375)</f>
        <v>54989</v>
      </c>
      <c r="I376">
        <f>soki[[#This Row],[Stan magazynu przed wysyłką]]-soki[[#This Row],[wielkosc_zamowienia]]+J376</f>
        <v>52339</v>
      </c>
      <c r="J376">
        <f>IF(soki[[#This Row],[wielkosc_zamowienia]]&gt;soki[[#This Row],[Stan magazynu przed wysyłką]], soki[[#This Row],[wielkosc_zamowienia]],0)</f>
        <v>0</v>
      </c>
    </row>
    <row r="377" spans="1:10" x14ac:dyDescent="0.25">
      <c r="A377">
        <v>376</v>
      </c>
      <c r="B377" s="1">
        <v>44383</v>
      </c>
      <c r="C377" s="2" t="s">
        <v>5</v>
      </c>
      <c r="D377">
        <v>4060</v>
      </c>
      <c r="E377">
        <f>IF(soki[[#This Row],[magazyn]]="Ogrodzieniec", 1,0)</f>
        <v>0</v>
      </c>
      <c r="F377">
        <f>IF(soki[[#This Row],[data]]=B376,F376, F376+1)</f>
        <v>186</v>
      </c>
      <c r="G377">
        <f>IF(AND(WEEKDAY(soki[[#This Row],[data]],2)&lt;&gt;6, WEEKDAY(soki[[#This Row],[data]],2)&lt;&gt;7), 1,0)</f>
        <v>1</v>
      </c>
      <c r="H377">
        <f>IF(soki[[#This Row],[Nr dnia]]&lt;&gt;F376, IF(soki[[#This Row],[Czy roboczy]]=1, I376+12000+$O$2, I376+5000), I376)</f>
        <v>65518</v>
      </c>
      <c r="I377">
        <f>soki[[#This Row],[Stan magazynu przed wysyłką]]-soki[[#This Row],[wielkosc_zamowienia]]+J377</f>
        <v>61458</v>
      </c>
      <c r="J377">
        <f>IF(soki[[#This Row],[wielkosc_zamowienia]]&gt;soki[[#This Row],[Stan magazynu przed wysyłką]], soki[[#This Row],[wielkosc_zamowienia]],0)</f>
        <v>0</v>
      </c>
    </row>
    <row r="378" spans="1:10" x14ac:dyDescent="0.25">
      <c r="A378">
        <v>377</v>
      </c>
      <c r="B378" s="1">
        <v>44383</v>
      </c>
      <c r="C378" s="2" t="s">
        <v>4</v>
      </c>
      <c r="D378">
        <v>4460</v>
      </c>
      <c r="E378">
        <f>IF(soki[[#This Row],[magazyn]]="Ogrodzieniec", 1,0)</f>
        <v>1</v>
      </c>
      <c r="F378">
        <f>IF(soki[[#This Row],[data]]=B377,F377, F377+1)</f>
        <v>186</v>
      </c>
      <c r="G378">
        <f>IF(AND(WEEKDAY(soki[[#This Row],[data]],2)&lt;&gt;6, WEEKDAY(soki[[#This Row],[data]],2)&lt;&gt;7), 1,0)</f>
        <v>1</v>
      </c>
      <c r="H378">
        <f>IF(soki[[#This Row],[Nr dnia]]&lt;&gt;F377, IF(soki[[#This Row],[Czy roboczy]]=1, I377+12000+$O$2, I377+5000), I377)</f>
        <v>61458</v>
      </c>
      <c r="I378">
        <f>soki[[#This Row],[Stan magazynu przed wysyłką]]-soki[[#This Row],[wielkosc_zamowienia]]+J378</f>
        <v>56998</v>
      </c>
      <c r="J378">
        <f>IF(soki[[#This Row],[wielkosc_zamowienia]]&gt;soki[[#This Row],[Stan magazynu przed wysyłką]], soki[[#This Row],[wielkosc_zamowienia]],0)</f>
        <v>0</v>
      </c>
    </row>
    <row r="379" spans="1:10" x14ac:dyDescent="0.25">
      <c r="A379">
        <v>378</v>
      </c>
      <c r="B379" s="1">
        <v>44384</v>
      </c>
      <c r="C379" s="2" t="s">
        <v>6</v>
      </c>
      <c r="D379">
        <v>9390</v>
      </c>
      <c r="E379">
        <f>IF(soki[[#This Row],[magazyn]]="Ogrodzieniec", 1,0)</f>
        <v>0</v>
      </c>
      <c r="F379">
        <f>IF(soki[[#This Row],[data]]=B378,F378, F378+1)</f>
        <v>187</v>
      </c>
      <c r="G379">
        <f>IF(AND(WEEKDAY(soki[[#This Row],[data]],2)&lt;&gt;6, WEEKDAY(soki[[#This Row],[data]],2)&lt;&gt;7), 1,0)</f>
        <v>1</v>
      </c>
      <c r="H379">
        <f>IF(soki[[#This Row],[Nr dnia]]&lt;&gt;F378, IF(soki[[#This Row],[Czy roboczy]]=1, I378+12000+$O$2, I378+5000), I378)</f>
        <v>70177</v>
      </c>
      <c r="I379">
        <f>soki[[#This Row],[Stan magazynu przed wysyłką]]-soki[[#This Row],[wielkosc_zamowienia]]+J379</f>
        <v>60787</v>
      </c>
      <c r="J379">
        <f>IF(soki[[#This Row],[wielkosc_zamowienia]]&gt;soki[[#This Row],[Stan magazynu przed wysyłką]], soki[[#This Row],[wielkosc_zamowienia]],0)</f>
        <v>0</v>
      </c>
    </row>
    <row r="380" spans="1:10" x14ac:dyDescent="0.25">
      <c r="A380">
        <v>379</v>
      </c>
      <c r="B380" s="1">
        <v>44384</v>
      </c>
      <c r="C380" s="2" t="s">
        <v>4</v>
      </c>
      <c r="D380">
        <v>9670</v>
      </c>
      <c r="E380">
        <f>IF(soki[[#This Row],[magazyn]]="Ogrodzieniec", 1,0)</f>
        <v>1</v>
      </c>
      <c r="F380">
        <f>IF(soki[[#This Row],[data]]=B379,F379, F379+1)</f>
        <v>187</v>
      </c>
      <c r="G380">
        <f>IF(AND(WEEKDAY(soki[[#This Row],[data]],2)&lt;&gt;6, WEEKDAY(soki[[#This Row],[data]],2)&lt;&gt;7), 1,0)</f>
        <v>1</v>
      </c>
      <c r="H380">
        <f>IF(soki[[#This Row],[Nr dnia]]&lt;&gt;F379, IF(soki[[#This Row],[Czy roboczy]]=1, I379+12000+$O$2, I379+5000), I379)</f>
        <v>60787</v>
      </c>
      <c r="I380">
        <f>soki[[#This Row],[Stan magazynu przed wysyłką]]-soki[[#This Row],[wielkosc_zamowienia]]+J380</f>
        <v>51117</v>
      </c>
      <c r="J380">
        <f>IF(soki[[#This Row],[wielkosc_zamowienia]]&gt;soki[[#This Row],[Stan magazynu przed wysyłką]], soki[[#This Row],[wielkosc_zamowienia]],0)</f>
        <v>0</v>
      </c>
    </row>
    <row r="381" spans="1:10" x14ac:dyDescent="0.25">
      <c r="A381">
        <v>380</v>
      </c>
      <c r="B381" s="1">
        <v>44384</v>
      </c>
      <c r="C381" s="2" t="s">
        <v>5</v>
      </c>
      <c r="D381">
        <v>3460</v>
      </c>
      <c r="E381">
        <f>IF(soki[[#This Row],[magazyn]]="Ogrodzieniec", 1,0)</f>
        <v>0</v>
      </c>
      <c r="F381">
        <f>IF(soki[[#This Row],[data]]=B380,F380, F380+1)</f>
        <v>187</v>
      </c>
      <c r="G381">
        <f>IF(AND(WEEKDAY(soki[[#This Row],[data]],2)&lt;&gt;6, WEEKDAY(soki[[#This Row],[data]],2)&lt;&gt;7), 1,0)</f>
        <v>1</v>
      </c>
      <c r="H381">
        <f>IF(soki[[#This Row],[Nr dnia]]&lt;&gt;F380, IF(soki[[#This Row],[Czy roboczy]]=1, I380+12000+$O$2, I380+5000), I380)</f>
        <v>51117</v>
      </c>
      <c r="I381">
        <f>soki[[#This Row],[Stan magazynu przed wysyłką]]-soki[[#This Row],[wielkosc_zamowienia]]+J381</f>
        <v>47657</v>
      </c>
      <c r="J381">
        <f>IF(soki[[#This Row],[wielkosc_zamowienia]]&gt;soki[[#This Row],[Stan magazynu przed wysyłką]], soki[[#This Row],[wielkosc_zamowienia]],0)</f>
        <v>0</v>
      </c>
    </row>
    <row r="382" spans="1:10" x14ac:dyDescent="0.25">
      <c r="A382">
        <v>381</v>
      </c>
      <c r="B382" s="1">
        <v>44385</v>
      </c>
      <c r="C382" s="2" t="s">
        <v>4</v>
      </c>
      <c r="D382">
        <v>2030</v>
      </c>
      <c r="E382">
        <f>IF(soki[[#This Row],[magazyn]]="Ogrodzieniec", 1,0)</f>
        <v>1</v>
      </c>
      <c r="F382">
        <f>IF(soki[[#This Row],[data]]=B381,F381, F381+1)</f>
        <v>188</v>
      </c>
      <c r="G382">
        <f>IF(AND(WEEKDAY(soki[[#This Row],[data]],2)&lt;&gt;6, WEEKDAY(soki[[#This Row],[data]],2)&lt;&gt;7), 1,0)</f>
        <v>1</v>
      </c>
      <c r="H382">
        <f>IF(soki[[#This Row],[Nr dnia]]&lt;&gt;F381, IF(soki[[#This Row],[Czy roboczy]]=1, I381+12000+$O$2, I381+5000), I381)</f>
        <v>60836</v>
      </c>
      <c r="I382">
        <f>soki[[#This Row],[Stan magazynu przed wysyłką]]-soki[[#This Row],[wielkosc_zamowienia]]+J382</f>
        <v>58806</v>
      </c>
      <c r="J382">
        <f>IF(soki[[#This Row],[wielkosc_zamowienia]]&gt;soki[[#This Row],[Stan magazynu przed wysyłką]], soki[[#This Row],[wielkosc_zamowienia]],0)</f>
        <v>0</v>
      </c>
    </row>
    <row r="383" spans="1:10" x14ac:dyDescent="0.25">
      <c r="A383">
        <v>382</v>
      </c>
      <c r="B383" s="1">
        <v>44385</v>
      </c>
      <c r="C383" s="2" t="s">
        <v>6</v>
      </c>
      <c r="D383">
        <v>3860</v>
      </c>
      <c r="E383">
        <f>IF(soki[[#This Row],[magazyn]]="Ogrodzieniec", 1,0)</f>
        <v>0</v>
      </c>
      <c r="F383">
        <f>IF(soki[[#This Row],[data]]=B382,F382, F382+1)</f>
        <v>188</v>
      </c>
      <c r="G383">
        <f>IF(AND(WEEKDAY(soki[[#This Row],[data]],2)&lt;&gt;6, WEEKDAY(soki[[#This Row],[data]],2)&lt;&gt;7), 1,0)</f>
        <v>1</v>
      </c>
      <c r="H383">
        <f>IF(soki[[#This Row],[Nr dnia]]&lt;&gt;F382, IF(soki[[#This Row],[Czy roboczy]]=1, I382+12000+$O$2, I382+5000), I382)</f>
        <v>58806</v>
      </c>
      <c r="I383">
        <f>soki[[#This Row],[Stan magazynu przed wysyłką]]-soki[[#This Row],[wielkosc_zamowienia]]+J383</f>
        <v>54946</v>
      </c>
      <c r="J383">
        <f>IF(soki[[#This Row],[wielkosc_zamowienia]]&gt;soki[[#This Row],[Stan magazynu przed wysyłką]], soki[[#This Row],[wielkosc_zamowienia]],0)</f>
        <v>0</v>
      </c>
    </row>
    <row r="384" spans="1:10" x14ac:dyDescent="0.25">
      <c r="A384">
        <v>383</v>
      </c>
      <c r="B384" s="1">
        <v>44385</v>
      </c>
      <c r="C384" s="2" t="s">
        <v>5</v>
      </c>
      <c r="D384">
        <v>3770</v>
      </c>
      <c r="E384">
        <f>IF(soki[[#This Row],[magazyn]]="Ogrodzieniec", 1,0)</f>
        <v>0</v>
      </c>
      <c r="F384">
        <f>IF(soki[[#This Row],[data]]=B383,F383, F383+1)</f>
        <v>188</v>
      </c>
      <c r="G384">
        <f>IF(AND(WEEKDAY(soki[[#This Row],[data]],2)&lt;&gt;6, WEEKDAY(soki[[#This Row],[data]],2)&lt;&gt;7), 1,0)</f>
        <v>1</v>
      </c>
      <c r="H384">
        <f>IF(soki[[#This Row],[Nr dnia]]&lt;&gt;F383, IF(soki[[#This Row],[Czy roboczy]]=1, I383+12000+$O$2, I383+5000), I383)</f>
        <v>54946</v>
      </c>
      <c r="I384">
        <f>soki[[#This Row],[Stan magazynu przed wysyłką]]-soki[[#This Row],[wielkosc_zamowienia]]+J384</f>
        <v>51176</v>
      </c>
      <c r="J384">
        <f>IF(soki[[#This Row],[wielkosc_zamowienia]]&gt;soki[[#This Row],[Stan magazynu przed wysyłką]], soki[[#This Row],[wielkosc_zamowienia]],0)</f>
        <v>0</v>
      </c>
    </row>
    <row r="385" spans="1:10" x14ac:dyDescent="0.25">
      <c r="A385">
        <v>384</v>
      </c>
      <c r="B385" s="1">
        <v>44386</v>
      </c>
      <c r="C385" s="2" t="s">
        <v>6</v>
      </c>
      <c r="D385">
        <v>3970</v>
      </c>
      <c r="E385">
        <f>IF(soki[[#This Row],[magazyn]]="Ogrodzieniec", 1,0)</f>
        <v>0</v>
      </c>
      <c r="F385">
        <f>IF(soki[[#This Row],[data]]=B384,F384, F384+1)</f>
        <v>189</v>
      </c>
      <c r="G385">
        <f>IF(AND(WEEKDAY(soki[[#This Row],[data]],2)&lt;&gt;6, WEEKDAY(soki[[#This Row],[data]],2)&lt;&gt;7), 1,0)</f>
        <v>1</v>
      </c>
      <c r="H385">
        <f>IF(soki[[#This Row],[Nr dnia]]&lt;&gt;F384, IF(soki[[#This Row],[Czy roboczy]]=1, I384+12000+$O$2, I384+5000), I384)</f>
        <v>64355</v>
      </c>
      <c r="I385">
        <f>soki[[#This Row],[Stan magazynu przed wysyłką]]-soki[[#This Row],[wielkosc_zamowienia]]+J385</f>
        <v>60385</v>
      </c>
      <c r="J385">
        <f>IF(soki[[#This Row],[wielkosc_zamowienia]]&gt;soki[[#This Row],[Stan magazynu przed wysyłką]], soki[[#This Row],[wielkosc_zamowienia]],0)</f>
        <v>0</v>
      </c>
    </row>
    <row r="386" spans="1:10" x14ac:dyDescent="0.25">
      <c r="A386">
        <v>385</v>
      </c>
      <c r="B386" s="1">
        <v>44386</v>
      </c>
      <c r="C386" s="2" t="s">
        <v>4</v>
      </c>
      <c r="D386">
        <v>9280</v>
      </c>
      <c r="E386">
        <f>IF(soki[[#This Row],[magazyn]]="Ogrodzieniec", 1,0)</f>
        <v>1</v>
      </c>
      <c r="F386">
        <f>IF(soki[[#This Row],[data]]=B385,F385, F385+1)</f>
        <v>189</v>
      </c>
      <c r="G386">
        <f>IF(AND(WEEKDAY(soki[[#This Row],[data]],2)&lt;&gt;6, WEEKDAY(soki[[#This Row],[data]],2)&lt;&gt;7), 1,0)</f>
        <v>1</v>
      </c>
      <c r="H386">
        <f>IF(soki[[#This Row],[Nr dnia]]&lt;&gt;F385, IF(soki[[#This Row],[Czy roboczy]]=1, I385+12000+$O$2, I385+5000), I385)</f>
        <v>60385</v>
      </c>
      <c r="I386">
        <f>soki[[#This Row],[Stan magazynu przed wysyłką]]-soki[[#This Row],[wielkosc_zamowienia]]+J386</f>
        <v>51105</v>
      </c>
      <c r="J386">
        <f>IF(soki[[#This Row],[wielkosc_zamowienia]]&gt;soki[[#This Row],[Stan magazynu przed wysyłką]], soki[[#This Row],[wielkosc_zamowienia]],0)</f>
        <v>0</v>
      </c>
    </row>
    <row r="387" spans="1:10" x14ac:dyDescent="0.25">
      <c r="A387">
        <v>386</v>
      </c>
      <c r="B387" s="1">
        <v>44387</v>
      </c>
      <c r="C387" s="2" t="s">
        <v>7</v>
      </c>
      <c r="D387">
        <v>6930</v>
      </c>
      <c r="E387">
        <f>IF(soki[[#This Row],[magazyn]]="Ogrodzieniec", 1,0)</f>
        <v>0</v>
      </c>
      <c r="F387">
        <f>IF(soki[[#This Row],[data]]=B386,F386, F386+1)</f>
        <v>190</v>
      </c>
      <c r="G387">
        <f>IF(AND(WEEKDAY(soki[[#This Row],[data]],2)&lt;&gt;6, WEEKDAY(soki[[#This Row],[data]],2)&lt;&gt;7), 1,0)</f>
        <v>0</v>
      </c>
      <c r="H387">
        <f>IF(soki[[#This Row],[Nr dnia]]&lt;&gt;F386, IF(soki[[#This Row],[Czy roboczy]]=1, I386+12000+$O$2, I386+5000), I386)</f>
        <v>56105</v>
      </c>
      <c r="I387">
        <f>soki[[#This Row],[Stan magazynu przed wysyłką]]-soki[[#This Row],[wielkosc_zamowienia]]+J387</f>
        <v>49175</v>
      </c>
      <c r="J387">
        <f>IF(soki[[#This Row],[wielkosc_zamowienia]]&gt;soki[[#This Row],[Stan magazynu przed wysyłką]], soki[[#This Row],[wielkosc_zamowienia]],0)</f>
        <v>0</v>
      </c>
    </row>
    <row r="388" spans="1:10" x14ac:dyDescent="0.25">
      <c r="A388">
        <v>387</v>
      </c>
      <c r="B388" s="1">
        <v>44388</v>
      </c>
      <c r="C388" s="2" t="s">
        <v>7</v>
      </c>
      <c r="D388">
        <v>2850</v>
      </c>
      <c r="E388">
        <f>IF(soki[[#This Row],[magazyn]]="Ogrodzieniec", 1,0)</f>
        <v>0</v>
      </c>
      <c r="F388">
        <f>IF(soki[[#This Row],[data]]=B387,F387, F387+1)</f>
        <v>191</v>
      </c>
      <c r="G388">
        <f>IF(AND(WEEKDAY(soki[[#This Row],[data]],2)&lt;&gt;6, WEEKDAY(soki[[#This Row],[data]],2)&lt;&gt;7), 1,0)</f>
        <v>0</v>
      </c>
      <c r="H388">
        <f>IF(soki[[#This Row],[Nr dnia]]&lt;&gt;F387, IF(soki[[#This Row],[Czy roboczy]]=1, I387+12000+$O$2, I387+5000), I387)</f>
        <v>54175</v>
      </c>
      <c r="I388">
        <f>soki[[#This Row],[Stan magazynu przed wysyłką]]-soki[[#This Row],[wielkosc_zamowienia]]+J388</f>
        <v>51325</v>
      </c>
      <c r="J388">
        <f>IF(soki[[#This Row],[wielkosc_zamowienia]]&gt;soki[[#This Row],[Stan magazynu przed wysyłką]], soki[[#This Row],[wielkosc_zamowienia]],0)</f>
        <v>0</v>
      </c>
    </row>
    <row r="389" spans="1:10" x14ac:dyDescent="0.25">
      <c r="A389">
        <v>388</v>
      </c>
      <c r="B389" s="1">
        <v>44388</v>
      </c>
      <c r="C389" s="2" t="s">
        <v>5</v>
      </c>
      <c r="D389">
        <v>7480</v>
      </c>
      <c r="E389">
        <f>IF(soki[[#This Row],[magazyn]]="Ogrodzieniec", 1,0)</f>
        <v>0</v>
      </c>
      <c r="F389">
        <f>IF(soki[[#This Row],[data]]=B388,F388, F388+1)</f>
        <v>191</v>
      </c>
      <c r="G389">
        <f>IF(AND(WEEKDAY(soki[[#This Row],[data]],2)&lt;&gt;6, WEEKDAY(soki[[#This Row],[data]],2)&lt;&gt;7), 1,0)</f>
        <v>0</v>
      </c>
      <c r="H389">
        <f>IF(soki[[#This Row],[Nr dnia]]&lt;&gt;F388, IF(soki[[#This Row],[Czy roboczy]]=1, I388+12000+$O$2, I388+5000), I388)</f>
        <v>51325</v>
      </c>
      <c r="I389">
        <f>soki[[#This Row],[Stan magazynu przed wysyłką]]-soki[[#This Row],[wielkosc_zamowienia]]+J389</f>
        <v>43845</v>
      </c>
      <c r="J389">
        <f>IF(soki[[#This Row],[wielkosc_zamowienia]]&gt;soki[[#This Row],[Stan magazynu przed wysyłką]], soki[[#This Row],[wielkosc_zamowienia]],0)</f>
        <v>0</v>
      </c>
    </row>
    <row r="390" spans="1:10" x14ac:dyDescent="0.25">
      <c r="A390">
        <v>389</v>
      </c>
      <c r="B390" s="1">
        <v>44388</v>
      </c>
      <c r="C390" s="2" t="s">
        <v>4</v>
      </c>
      <c r="D390">
        <v>4170</v>
      </c>
      <c r="E390">
        <f>IF(soki[[#This Row],[magazyn]]="Ogrodzieniec", 1,0)</f>
        <v>1</v>
      </c>
      <c r="F390">
        <f>IF(soki[[#This Row],[data]]=B389,F389, F389+1)</f>
        <v>191</v>
      </c>
      <c r="G390">
        <f>IF(AND(WEEKDAY(soki[[#This Row],[data]],2)&lt;&gt;6, WEEKDAY(soki[[#This Row],[data]],2)&lt;&gt;7), 1,0)</f>
        <v>0</v>
      </c>
      <c r="H390">
        <f>IF(soki[[#This Row],[Nr dnia]]&lt;&gt;F389, IF(soki[[#This Row],[Czy roboczy]]=1, I389+12000+$O$2, I389+5000), I389)</f>
        <v>43845</v>
      </c>
      <c r="I390">
        <f>soki[[#This Row],[Stan magazynu przed wysyłką]]-soki[[#This Row],[wielkosc_zamowienia]]+J390</f>
        <v>39675</v>
      </c>
      <c r="J390">
        <f>IF(soki[[#This Row],[wielkosc_zamowienia]]&gt;soki[[#This Row],[Stan magazynu przed wysyłką]], soki[[#This Row],[wielkosc_zamowienia]],0)</f>
        <v>0</v>
      </c>
    </row>
    <row r="391" spans="1:10" x14ac:dyDescent="0.25">
      <c r="A391">
        <v>390</v>
      </c>
      <c r="B391" s="1">
        <v>44389</v>
      </c>
      <c r="C391" s="2" t="s">
        <v>4</v>
      </c>
      <c r="D391">
        <v>6110</v>
      </c>
      <c r="E391">
        <f>IF(soki[[#This Row],[magazyn]]="Ogrodzieniec", 1,0)</f>
        <v>1</v>
      </c>
      <c r="F391">
        <f>IF(soki[[#This Row],[data]]=B390,F390, F390+1)</f>
        <v>192</v>
      </c>
      <c r="G391">
        <f>IF(AND(WEEKDAY(soki[[#This Row],[data]],2)&lt;&gt;6, WEEKDAY(soki[[#This Row],[data]],2)&lt;&gt;7), 1,0)</f>
        <v>1</v>
      </c>
      <c r="H391">
        <f>IF(soki[[#This Row],[Nr dnia]]&lt;&gt;F390, IF(soki[[#This Row],[Czy roboczy]]=1, I390+12000+$O$2, I390+5000), I390)</f>
        <v>52854</v>
      </c>
      <c r="I391">
        <f>soki[[#This Row],[Stan magazynu przed wysyłką]]-soki[[#This Row],[wielkosc_zamowienia]]+J391</f>
        <v>46744</v>
      </c>
      <c r="J391">
        <f>IF(soki[[#This Row],[wielkosc_zamowienia]]&gt;soki[[#This Row],[Stan magazynu przed wysyłką]], soki[[#This Row],[wielkosc_zamowienia]],0)</f>
        <v>0</v>
      </c>
    </row>
    <row r="392" spans="1:10" x14ac:dyDescent="0.25">
      <c r="A392">
        <v>391</v>
      </c>
      <c r="B392" s="1">
        <v>44389</v>
      </c>
      <c r="C392" s="2" t="s">
        <v>7</v>
      </c>
      <c r="D392">
        <v>3250</v>
      </c>
      <c r="E392">
        <f>IF(soki[[#This Row],[magazyn]]="Ogrodzieniec", 1,0)</f>
        <v>0</v>
      </c>
      <c r="F392">
        <f>IF(soki[[#This Row],[data]]=B391,F391, F391+1)</f>
        <v>192</v>
      </c>
      <c r="G392">
        <f>IF(AND(WEEKDAY(soki[[#This Row],[data]],2)&lt;&gt;6, WEEKDAY(soki[[#This Row],[data]],2)&lt;&gt;7), 1,0)</f>
        <v>1</v>
      </c>
      <c r="H392">
        <f>IF(soki[[#This Row],[Nr dnia]]&lt;&gt;F391, IF(soki[[#This Row],[Czy roboczy]]=1, I391+12000+$O$2, I391+5000), I391)</f>
        <v>46744</v>
      </c>
      <c r="I392">
        <f>soki[[#This Row],[Stan magazynu przed wysyłką]]-soki[[#This Row],[wielkosc_zamowienia]]+J392</f>
        <v>43494</v>
      </c>
      <c r="J392">
        <f>IF(soki[[#This Row],[wielkosc_zamowienia]]&gt;soki[[#This Row],[Stan magazynu przed wysyłką]], soki[[#This Row],[wielkosc_zamowienia]],0)</f>
        <v>0</v>
      </c>
    </row>
    <row r="393" spans="1:10" x14ac:dyDescent="0.25">
      <c r="A393">
        <v>392</v>
      </c>
      <c r="B393" s="1">
        <v>44390</v>
      </c>
      <c r="C393" s="2" t="s">
        <v>4</v>
      </c>
      <c r="D393">
        <v>6930</v>
      </c>
      <c r="E393">
        <f>IF(soki[[#This Row],[magazyn]]="Ogrodzieniec", 1,0)</f>
        <v>1</v>
      </c>
      <c r="F393">
        <f>IF(soki[[#This Row],[data]]=B392,F392, F392+1)</f>
        <v>193</v>
      </c>
      <c r="G393">
        <f>IF(AND(WEEKDAY(soki[[#This Row],[data]],2)&lt;&gt;6, WEEKDAY(soki[[#This Row],[data]],2)&lt;&gt;7), 1,0)</f>
        <v>1</v>
      </c>
      <c r="H393">
        <f>IF(soki[[#This Row],[Nr dnia]]&lt;&gt;F392, IF(soki[[#This Row],[Czy roboczy]]=1, I392+12000+$O$2, I392+5000), I392)</f>
        <v>56673</v>
      </c>
      <c r="I393">
        <f>soki[[#This Row],[Stan magazynu przed wysyłką]]-soki[[#This Row],[wielkosc_zamowienia]]+J393</f>
        <v>49743</v>
      </c>
      <c r="J393">
        <f>IF(soki[[#This Row],[wielkosc_zamowienia]]&gt;soki[[#This Row],[Stan magazynu przed wysyłką]], soki[[#This Row],[wielkosc_zamowienia]],0)</f>
        <v>0</v>
      </c>
    </row>
    <row r="394" spans="1:10" x14ac:dyDescent="0.25">
      <c r="A394">
        <v>393</v>
      </c>
      <c r="B394" s="1">
        <v>44390</v>
      </c>
      <c r="C394" s="2" t="s">
        <v>5</v>
      </c>
      <c r="D394">
        <v>4790</v>
      </c>
      <c r="E394">
        <f>IF(soki[[#This Row],[magazyn]]="Ogrodzieniec", 1,0)</f>
        <v>0</v>
      </c>
      <c r="F394">
        <f>IF(soki[[#This Row],[data]]=B393,F393, F393+1)</f>
        <v>193</v>
      </c>
      <c r="G394">
        <f>IF(AND(WEEKDAY(soki[[#This Row],[data]],2)&lt;&gt;6, WEEKDAY(soki[[#This Row],[data]],2)&lt;&gt;7), 1,0)</f>
        <v>1</v>
      </c>
      <c r="H394">
        <f>IF(soki[[#This Row],[Nr dnia]]&lt;&gt;F393, IF(soki[[#This Row],[Czy roboczy]]=1, I393+12000+$O$2, I393+5000), I393)</f>
        <v>49743</v>
      </c>
      <c r="I394">
        <f>soki[[#This Row],[Stan magazynu przed wysyłką]]-soki[[#This Row],[wielkosc_zamowienia]]+J394</f>
        <v>44953</v>
      </c>
      <c r="J394">
        <f>IF(soki[[#This Row],[wielkosc_zamowienia]]&gt;soki[[#This Row],[Stan magazynu przed wysyłką]], soki[[#This Row],[wielkosc_zamowienia]],0)</f>
        <v>0</v>
      </c>
    </row>
    <row r="395" spans="1:10" x14ac:dyDescent="0.25">
      <c r="A395">
        <v>394</v>
      </c>
      <c r="B395" s="1">
        <v>44390</v>
      </c>
      <c r="C395" s="2" t="s">
        <v>7</v>
      </c>
      <c r="D395">
        <v>3110</v>
      </c>
      <c r="E395">
        <f>IF(soki[[#This Row],[magazyn]]="Ogrodzieniec", 1,0)</f>
        <v>0</v>
      </c>
      <c r="F395">
        <f>IF(soki[[#This Row],[data]]=B394,F394, F394+1)</f>
        <v>193</v>
      </c>
      <c r="G395">
        <f>IF(AND(WEEKDAY(soki[[#This Row],[data]],2)&lt;&gt;6, WEEKDAY(soki[[#This Row],[data]],2)&lt;&gt;7), 1,0)</f>
        <v>1</v>
      </c>
      <c r="H395">
        <f>IF(soki[[#This Row],[Nr dnia]]&lt;&gt;F394, IF(soki[[#This Row],[Czy roboczy]]=1, I394+12000+$O$2, I394+5000), I394)</f>
        <v>44953</v>
      </c>
      <c r="I395">
        <f>soki[[#This Row],[Stan magazynu przed wysyłką]]-soki[[#This Row],[wielkosc_zamowienia]]+J395</f>
        <v>41843</v>
      </c>
      <c r="J395">
        <f>IF(soki[[#This Row],[wielkosc_zamowienia]]&gt;soki[[#This Row],[Stan magazynu przed wysyłką]], soki[[#This Row],[wielkosc_zamowienia]],0)</f>
        <v>0</v>
      </c>
    </row>
    <row r="396" spans="1:10" x14ac:dyDescent="0.25">
      <c r="A396">
        <v>395</v>
      </c>
      <c r="B396" s="1">
        <v>44391</v>
      </c>
      <c r="C396" s="2" t="s">
        <v>7</v>
      </c>
      <c r="D396">
        <v>6930</v>
      </c>
      <c r="E396">
        <f>IF(soki[[#This Row],[magazyn]]="Ogrodzieniec", 1,0)</f>
        <v>0</v>
      </c>
      <c r="F396">
        <f>IF(soki[[#This Row],[data]]=B395,F395, F395+1)</f>
        <v>194</v>
      </c>
      <c r="G396">
        <f>IF(AND(WEEKDAY(soki[[#This Row],[data]],2)&lt;&gt;6, WEEKDAY(soki[[#This Row],[data]],2)&lt;&gt;7), 1,0)</f>
        <v>1</v>
      </c>
      <c r="H396">
        <f>IF(soki[[#This Row],[Nr dnia]]&lt;&gt;F395, IF(soki[[#This Row],[Czy roboczy]]=1, I395+12000+$O$2, I395+5000), I395)</f>
        <v>55022</v>
      </c>
      <c r="I396">
        <f>soki[[#This Row],[Stan magazynu przed wysyłką]]-soki[[#This Row],[wielkosc_zamowienia]]+J396</f>
        <v>48092</v>
      </c>
      <c r="J396">
        <f>IF(soki[[#This Row],[wielkosc_zamowienia]]&gt;soki[[#This Row],[Stan magazynu przed wysyłką]], soki[[#This Row],[wielkosc_zamowienia]],0)</f>
        <v>0</v>
      </c>
    </row>
    <row r="397" spans="1:10" x14ac:dyDescent="0.25">
      <c r="A397">
        <v>396</v>
      </c>
      <c r="B397" s="1">
        <v>44392</v>
      </c>
      <c r="C397" s="2" t="s">
        <v>5</v>
      </c>
      <c r="D397">
        <v>8100</v>
      </c>
      <c r="E397">
        <f>IF(soki[[#This Row],[magazyn]]="Ogrodzieniec", 1,0)</f>
        <v>0</v>
      </c>
      <c r="F397">
        <f>IF(soki[[#This Row],[data]]=B396,F396, F396+1)</f>
        <v>195</v>
      </c>
      <c r="G397">
        <f>IF(AND(WEEKDAY(soki[[#This Row],[data]],2)&lt;&gt;6, WEEKDAY(soki[[#This Row],[data]],2)&lt;&gt;7), 1,0)</f>
        <v>1</v>
      </c>
      <c r="H397">
        <f>IF(soki[[#This Row],[Nr dnia]]&lt;&gt;F396, IF(soki[[#This Row],[Czy roboczy]]=1, I396+12000+$O$2, I396+5000), I396)</f>
        <v>61271</v>
      </c>
      <c r="I397">
        <f>soki[[#This Row],[Stan magazynu przed wysyłką]]-soki[[#This Row],[wielkosc_zamowienia]]+J397</f>
        <v>53171</v>
      </c>
      <c r="J397">
        <f>IF(soki[[#This Row],[wielkosc_zamowienia]]&gt;soki[[#This Row],[Stan magazynu przed wysyłką]], soki[[#This Row],[wielkosc_zamowienia]],0)</f>
        <v>0</v>
      </c>
    </row>
    <row r="398" spans="1:10" x14ac:dyDescent="0.25">
      <c r="A398">
        <v>397</v>
      </c>
      <c r="B398" s="1">
        <v>44392</v>
      </c>
      <c r="C398" s="2" t="s">
        <v>7</v>
      </c>
      <c r="D398">
        <v>6600</v>
      </c>
      <c r="E398">
        <f>IF(soki[[#This Row],[magazyn]]="Ogrodzieniec", 1,0)</f>
        <v>0</v>
      </c>
      <c r="F398">
        <f>IF(soki[[#This Row],[data]]=B397,F397, F397+1)</f>
        <v>195</v>
      </c>
      <c r="G398">
        <f>IF(AND(WEEKDAY(soki[[#This Row],[data]],2)&lt;&gt;6, WEEKDAY(soki[[#This Row],[data]],2)&lt;&gt;7), 1,0)</f>
        <v>1</v>
      </c>
      <c r="H398">
        <f>IF(soki[[#This Row],[Nr dnia]]&lt;&gt;F397, IF(soki[[#This Row],[Czy roboczy]]=1, I397+12000+$O$2, I397+5000), I397)</f>
        <v>53171</v>
      </c>
      <c r="I398">
        <f>soki[[#This Row],[Stan magazynu przed wysyłką]]-soki[[#This Row],[wielkosc_zamowienia]]+J398</f>
        <v>46571</v>
      </c>
      <c r="J398">
        <f>IF(soki[[#This Row],[wielkosc_zamowienia]]&gt;soki[[#This Row],[Stan magazynu przed wysyłką]], soki[[#This Row],[wielkosc_zamowienia]],0)</f>
        <v>0</v>
      </c>
    </row>
    <row r="399" spans="1:10" x14ac:dyDescent="0.25">
      <c r="A399">
        <v>398</v>
      </c>
      <c r="B399" s="1">
        <v>44392</v>
      </c>
      <c r="C399" s="2" t="s">
        <v>4</v>
      </c>
      <c r="D399">
        <v>9850</v>
      </c>
      <c r="E399">
        <f>IF(soki[[#This Row],[magazyn]]="Ogrodzieniec", 1,0)</f>
        <v>1</v>
      </c>
      <c r="F399">
        <f>IF(soki[[#This Row],[data]]=B398,F398, F398+1)</f>
        <v>195</v>
      </c>
      <c r="G399">
        <f>IF(AND(WEEKDAY(soki[[#This Row],[data]],2)&lt;&gt;6, WEEKDAY(soki[[#This Row],[data]],2)&lt;&gt;7), 1,0)</f>
        <v>1</v>
      </c>
      <c r="H399">
        <f>IF(soki[[#This Row],[Nr dnia]]&lt;&gt;F398, IF(soki[[#This Row],[Czy roboczy]]=1, I398+12000+$O$2, I398+5000), I398)</f>
        <v>46571</v>
      </c>
      <c r="I399">
        <f>soki[[#This Row],[Stan magazynu przed wysyłką]]-soki[[#This Row],[wielkosc_zamowienia]]+J399</f>
        <v>36721</v>
      </c>
      <c r="J399">
        <f>IF(soki[[#This Row],[wielkosc_zamowienia]]&gt;soki[[#This Row],[Stan magazynu przed wysyłką]], soki[[#This Row],[wielkosc_zamowienia]],0)</f>
        <v>0</v>
      </c>
    </row>
    <row r="400" spans="1:10" x14ac:dyDescent="0.25">
      <c r="A400">
        <v>399</v>
      </c>
      <c r="B400" s="1">
        <v>44393</v>
      </c>
      <c r="C400" s="2" t="s">
        <v>4</v>
      </c>
      <c r="D400">
        <v>8950</v>
      </c>
      <c r="E400">
        <f>IF(soki[[#This Row],[magazyn]]="Ogrodzieniec", 1,0)</f>
        <v>1</v>
      </c>
      <c r="F400">
        <f>IF(soki[[#This Row],[data]]=B399,F399, F399+1)</f>
        <v>196</v>
      </c>
      <c r="G400">
        <f>IF(AND(WEEKDAY(soki[[#This Row],[data]],2)&lt;&gt;6, WEEKDAY(soki[[#This Row],[data]],2)&lt;&gt;7), 1,0)</f>
        <v>1</v>
      </c>
      <c r="H400">
        <f>IF(soki[[#This Row],[Nr dnia]]&lt;&gt;F399, IF(soki[[#This Row],[Czy roboczy]]=1, I399+12000+$O$2, I399+5000), I399)</f>
        <v>49900</v>
      </c>
      <c r="I400">
        <f>soki[[#This Row],[Stan magazynu przed wysyłką]]-soki[[#This Row],[wielkosc_zamowienia]]+J400</f>
        <v>40950</v>
      </c>
      <c r="J400">
        <f>IF(soki[[#This Row],[wielkosc_zamowienia]]&gt;soki[[#This Row],[Stan magazynu przed wysyłką]], soki[[#This Row],[wielkosc_zamowienia]],0)</f>
        <v>0</v>
      </c>
    </row>
    <row r="401" spans="1:10" x14ac:dyDescent="0.25">
      <c r="A401">
        <v>400</v>
      </c>
      <c r="B401" s="1">
        <v>44394</v>
      </c>
      <c r="C401" s="2" t="s">
        <v>7</v>
      </c>
      <c r="D401">
        <v>3280</v>
      </c>
      <c r="E401">
        <f>IF(soki[[#This Row],[magazyn]]="Ogrodzieniec", 1,0)</f>
        <v>0</v>
      </c>
      <c r="F401">
        <f>IF(soki[[#This Row],[data]]=B400,F400, F400+1)</f>
        <v>197</v>
      </c>
      <c r="G401">
        <f>IF(AND(WEEKDAY(soki[[#This Row],[data]],2)&lt;&gt;6, WEEKDAY(soki[[#This Row],[data]],2)&lt;&gt;7), 1,0)</f>
        <v>0</v>
      </c>
      <c r="H401">
        <f>IF(soki[[#This Row],[Nr dnia]]&lt;&gt;F400, IF(soki[[#This Row],[Czy roboczy]]=1, I400+12000+$O$2, I400+5000), I400)</f>
        <v>45950</v>
      </c>
      <c r="I401">
        <f>soki[[#This Row],[Stan magazynu przed wysyłką]]-soki[[#This Row],[wielkosc_zamowienia]]+J401</f>
        <v>42670</v>
      </c>
      <c r="J401">
        <f>IF(soki[[#This Row],[wielkosc_zamowienia]]&gt;soki[[#This Row],[Stan magazynu przed wysyłką]], soki[[#This Row],[wielkosc_zamowienia]],0)</f>
        <v>0</v>
      </c>
    </row>
    <row r="402" spans="1:10" x14ac:dyDescent="0.25">
      <c r="A402">
        <v>401</v>
      </c>
      <c r="B402" s="1">
        <v>44394</v>
      </c>
      <c r="C402" s="2" t="s">
        <v>4</v>
      </c>
      <c r="D402">
        <v>4680</v>
      </c>
      <c r="E402">
        <f>IF(soki[[#This Row],[magazyn]]="Ogrodzieniec", 1,0)</f>
        <v>1</v>
      </c>
      <c r="F402">
        <f>IF(soki[[#This Row],[data]]=B401,F401, F401+1)</f>
        <v>197</v>
      </c>
      <c r="G402">
        <f>IF(AND(WEEKDAY(soki[[#This Row],[data]],2)&lt;&gt;6, WEEKDAY(soki[[#This Row],[data]],2)&lt;&gt;7), 1,0)</f>
        <v>0</v>
      </c>
      <c r="H402">
        <f>IF(soki[[#This Row],[Nr dnia]]&lt;&gt;F401, IF(soki[[#This Row],[Czy roboczy]]=1, I401+12000+$O$2, I401+5000), I401)</f>
        <v>42670</v>
      </c>
      <c r="I402">
        <f>soki[[#This Row],[Stan magazynu przed wysyłką]]-soki[[#This Row],[wielkosc_zamowienia]]+J402</f>
        <v>37990</v>
      </c>
      <c r="J402">
        <f>IF(soki[[#This Row],[wielkosc_zamowienia]]&gt;soki[[#This Row],[Stan magazynu przed wysyłką]], soki[[#This Row],[wielkosc_zamowienia]],0)</f>
        <v>0</v>
      </c>
    </row>
    <row r="403" spans="1:10" x14ac:dyDescent="0.25">
      <c r="A403">
        <v>402</v>
      </c>
      <c r="B403" s="1">
        <v>44395</v>
      </c>
      <c r="C403" s="2" t="s">
        <v>6</v>
      </c>
      <c r="D403">
        <v>5750</v>
      </c>
      <c r="E403">
        <f>IF(soki[[#This Row],[magazyn]]="Ogrodzieniec", 1,0)</f>
        <v>0</v>
      </c>
      <c r="F403">
        <f>IF(soki[[#This Row],[data]]=B402,F402, F402+1)</f>
        <v>198</v>
      </c>
      <c r="G403">
        <f>IF(AND(WEEKDAY(soki[[#This Row],[data]],2)&lt;&gt;6, WEEKDAY(soki[[#This Row],[data]],2)&lt;&gt;7), 1,0)</f>
        <v>0</v>
      </c>
      <c r="H403">
        <f>IF(soki[[#This Row],[Nr dnia]]&lt;&gt;F402, IF(soki[[#This Row],[Czy roboczy]]=1, I402+12000+$O$2, I402+5000), I402)</f>
        <v>42990</v>
      </c>
      <c r="I403">
        <f>soki[[#This Row],[Stan magazynu przed wysyłką]]-soki[[#This Row],[wielkosc_zamowienia]]+J403</f>
        <v>37240</v>
      </c>
      <c r="J403">
        <f>IF(soki[[#This Row],[wielkosc_zamowienia]]&gt;soki[[#This Row],[Stan magazynu przed wysyłką]], soki[[#This Row],[wielkosc_zamowienia]],0)</f>
        <v>0</v>
      </c>
    </row>
    <row r="404" spans="1:10" x14ac:dyDescent="0.25">
      <c r="A404">
        <v>403</v>
      </c>
      <c r="B404" s="1">
        <v>44395</v>
      </c>
      <c r="C404" s="2" t="s">
        <v>5</v>
      </c>
      <c r="D404">
        <v>7000</v>
      </c>
      <c r="E404">
        <f>IF(soki[[#This Row],[magazyn]]="Ogrodzieniec", 1,0)</f>
        <v>0</v>
      </c>
      <c r="F404">
        <f>IF(soki[[#This Row],[data]]=B403,F403, F403+1)</f>
        <v>198</v>
      </c>
      <c r="G404">
        <f>IF(AND(WEEKDAY(soki[[#This Row],[data]],2)&lt;&gt;6, WEEKDAY(soki[[#This Row],[data]],2)&lt;&gt;7), 1,0)</f>
        <v>0</v>
      </c>
      <c r="H404">
        <f>IF(soki[[#This Row],[Nr dnia]]&lt;&gt;F403, IF(soki[[#This Row],[Czy roboczy]]=1, I403+12000+$O$2, I403+5000), I403)</f>
        <v>37240</v>
      </c>
      <c r="I404">
        <f>soki[[#This Row],[Stan magazynu przed wysyłką]]-soki[[#This Row],[wielkosc_zamowienia]]+J404</f>
        <v>30240</v>
      </c>
      <c r="J404">
        <f>IF(soki[[#This Row],[wielkosc_zamowienia]]&gt;soki[[#This Row],[Stan magazynu przed wysyłką]], soki[[#This Row],[wielkosc_zamowienia]],0)</f>
        <v>0</v>
      </c>
    </row>
    <row r="405" spans="1:10" x14ac:dyDescent="0.25">
      <c r="A405">
        <v>404</v>
      </c>
      <c r="B405" s="1">
        <v>44396</v>
      </c>
      <c r="C405" s="2" t="s">
        <v>4</v>
      </c>
      <c r="D405">
        <v>5870</v>
      </c>
      <c r="E405">
        <f>IF(soki[[#This Row],[magazyn]]="Ogrodzieniec", 1,0)</f>
        <v>1</v>
      </c>
      <c r="F405">
        <f>IF(soki[[#This Row],[data]]=B404,F404, F404+1)</f>
        <v>199</v>
      </c>
      <c r="G405">
        <f>IF(AND(WEEKDAY(soki[[#This Row],[data]],2)&lt;&gt;6, WEEKDAY(soki[[#This Row],[data]],2)&lt;&gt;7), 1,0)</f>
        <v>1</v>
      </c>
      <c r="H405">
        <f>IF(soki[[#This Row],[Nr dnia]]&lt;&gt;F404, IF(soki[[#This Row],[Czy roboczy]]=1, I404+12000+$O$2, I404+5000), I404)</f>
        <v>43419</v>
      </c>
      <c r="I405">
        <f>soki[[#This Row],[Stan magazynu przed wysyłką]]-soki[[#This Row],[wielkosc_zamowienia]]+J405</f>
        <v>37549</v>
      </c>
      <c r="J405">
        <f>IF(soki[[#This Row],[wielkosc_zamowienia]]&gt;soki[[#This Row],[Stan magazynu przed wysyłką]], soki[[#This Row],[wielkosc_zamowienia]],0)</f>
        <v>0</v>
      </c>
    </row>
    <row r="406" spans="1:10" x14ac:dyDescent="0.25">
      <c r="A406">
        <v>405</v>
      </c>
      <c r="B406" s="1">
        <v>44396</v>
      </c>
      <c r="C406" s="2" t="s">
        <v>7</v>
      </c>
      <c r="D406">
        <v>6070</v>
      </c>
      <c r="E406">
        <f>IF(soki[[#This Row],[magazyn]]="Ogrodzieniec", 1,0)</f>
        <v>0</v>
      </c>
      <c r="F406">
        <f>IF(soki[[#This Row],[data]]=B405,F405, F405+1)</f>
        <v>199</v>
      </c>
      <c r="G406">
        <f>IF(AND(WEEKDAY(soki[[#This Row],[data]],2)&lt;&gt;6, WEEKDAY(soki[[#This Row],[data]],2)&lt;&gt;7), 1,0)</f>
        <v>1</v>
      </c>
      <c r="H406">
        <f>IF(soki[[#This Row],[Nr dnia]]&lt;&gt;F405, IF(soki[[#This Row],[Czy roboczy]]=1, I405+12000+$O$2, I405+5000), I405)</f>
        <v>37549</v>
      </c>
      <c r="I406">
        <f>soki[[#This Row],[Stan magazynu przed wysyłką]]-soki[[#This Row],[wielkosc_zamowienia]]+J406</f>
        <v>31479</v>
      </c>
      <c r="J406">
        <f>IF(soki[[#This Row],[wielkosc_zamowienia]]&gt;soki[[#This Row],[Stan magazynu przed wysyłką]], soki[[#This Row],[wielkosc_zamowienia]],0)</f>
        <v>0</v>
      </c>
    </row>
    <row r="407" spans="1:10" x14ac:dyDescent="0.25">
      <c r="A407">
        <v>406</v>
      </c>
      <c r="B407" s="1">
        <v>44397</v>
      </c>
      <c r="C407" s="2" t="s">
        <v>4</v>
      </c>
      <c r="D407">
        <v>1500</v>
      </c>
      <c r="E407">
        <f>IF(soki[[#This Row],[magazyn]]="Ogrodzieniec", 1,0)</f>
        <v>1</v>
      </c>
      <c r="F407">
        <f>IF(soki[[#This Row],[data]]=B406,F406, F406+1)</f>
        <v>200</v>
      </c>
      <c r="G407">
        <f>IF(AND(WEEKDAY(soki[[#This Row],[data]],2)&lt;&gt;6, WEEKDAY(soki[[#This Row],[data]],2)&lt;&gt;7), 1,0)</f>
        <v>1</v>
      </c>
      <c r="H407">
        <f>IF(soki[[#This Row],[Nr dnia]]&lt;&gt;F406, IF(soki[[#This Row],[Czy roboczy]]=1, I406+12000+$O$2, I406+5000), I406)</f>
        <v>44658</v>
      </c>
      <c r="I407">
        <f>soki[[#This Row],[Stan magazynu przed wysyłką]]-soki[[#This Row],[wielkosc_zamowienia]]+J407</f>
        <v>43158</v>
      </c>
      <c r="J407">
        <f>IF(soki[[#This Row],[wielkosc_zamowienia]]&gt;soki[[#This Row],[Stan magazynu przed wysyłką]], soki[[#This Row],[wielkosc_zamowienia]],0)</f>
        <v>0</v>
      </c>
    </row>
    <row r="408" spans="1:10" x14ac:dyDescent="0.25">
      <c r="A408">
        <v>407</v>
      </c>
      <c r="B408" s="1">
        <v>44397</v>
      </c>
      <c r="C408" s="2" t="s">
        <v>5</v>
      </c>
      <c r="D408">
        <v>6820</v>
      </c>
      <c r="E408">
        <f>IF(soki[[#This Row],[magazyn]]="Ogrodzieniec", 1,0)</f>
        <v>0</v>
      </c>
      <c r="F408">
        <f>IF(soki[[#This Row],[data]]=B407,F407, F407+1)</f>
        <v>200</v>
      </c>
      <c r="G408">
        <f>IF(AND(WEEKDAY(soki[[#This Row],[data]],2)&lt;&gt;6, WEEKDAY(soki[[#This Row],[data]],2)&lt;&gt;7), 1,0)</f>
        <v>1</v>
      </c>
      <c r="H408">
        <f>IF(soki[[#This Row],[Nr dnia]]&lt;&gt;F407, IF(soki[[#This Row],[Czy roboczy]]=1, I407+12000+$O$2, I407+5000), I407)</f>
        <v>43158</v>
      </c>
      <c r="I408">
        <f>soki[[#This Row],[Stan magazynu przed wysyłką]]-soki[[#This Row],[wielkosc_zamowienia]]+J408</f>
        <v>36338</v>
      </c>
      <c r="J408">
        <f>IF(soki[[#This Row],[wielkosc_zamowienia]]&gt;soki[[#This Row],[Stan magazynu przed wysyłką]], soki[[#This Row],[wielkosc_zamowienia]],0)</f>
        <v>0</v>
      </c>
    </row>
    <row r="409" spans="1:10" x14ac:dyDescent="0.25">
      <c r="A409">
        <v>408</v>
      </c>
      <c r="B409" s="1">
        <v>44398</v>
      </c>
      <c r="C409" s="2" t="s">
        <v>4</v>
      </c>
      <c r="D409">
        <v>2150</v>
      </c>
      <c r="E409">
        <f>IF(soki[[#This Row],[magazyn]]="Ogrodzieniec", 1,0)</f>
        <v>1</v>
      </c>
      <c r="F409">
        <f>IF(soki[[#This Row],[data]]=B408,F408, F408+1)</f>
        <v>201</v>
      </c>
      <c r="G409">
        <f>IF(AND(WEEKDAY(soki[[#This Row],[data]],2)&lt;&gt;6, WEEKDAY(soki[[#This Row],[data]],2)&lt;&gt;7), 1,0)</f>
        <v>1</v>
      </c>
      <c r="H409">
        <f>IF(soki[[#This Row],[Nr dnia]]&lt;&gt;F408, IF(soki[[#This Row],[Czy roboczy]]=1, I408+12000+$O$2, I408+5000), I408)</f>
        <v>49517</v>
      </c>
      <c r="I409">
        <f>soki[[#This Row],[Stan magazynu przed wysyłką]]-soki[[#This Row],[wielkosc_zamowienia]]+J409</f>
        <v>47367</v>
      </c>
      <c r="J409">
        <f>IF(soki[[#This Row],[wielkosc_zamowienia]]&gt;soki[[#This Row],[Stan magazynu przed wysyłką]], soki[[#This Row],[wielkosc_zamowienia]],0)</f>
        <v>0</v>
      </c>
    </row>
    <row r="410" spans="1:10" x14ac:dyDescent="0.25">
      <c r="A410">
        <v>409</v>
      </c>
      <c r="B410" s="1">
        <v>44399</v>
      </c>
      <c r="C410" s="2" t="s">
        <v>7</v>
      </c>
      <c r="D410">
        <v>6600</v>
      </c>
      <c r="E410">
        <f>IF(soki[[#This Row],[magazyn]]="Ogrodzieniec", 1,0)</f>
        <v>0</v>
      </c>
      <c r="F410">
        <f>IF(soki[[#This Row],[data]]=B409,F409, F409+1)</f>
        <v>202</v>
      </c>
      <c r="G410">
        <f>IF(AND(WEEKDAY(soki[[#This Row],[data]],2)&lt;&gt;6, WEEKDAY(soki[[#This Row],[data]],2)&lt;&gt;7), 1,0)</f>
        <v>1</v>
      </c>
      <c r="H410">
        <f>IF(soki[[#This Row],[Nr dnia]]&lt;&gt;F409, IF(soki[[#This Row],[Czy roboczy]]=1, I409+12000+$O$2, I409+5000), I409)</f>
        <v>60546</v>
      </c>
      <c r="I410">
        <f>soki[[#This Row],[Stan magazynu przed wysyłką]]-soki[[#This Row],[wielkosc_zamowienia]]+J410</f>
        <v>53946</v>
      </c>
      <c r="J410">
        <f>IF(soki[[#This Row],[wielkosc_zamowienia]]&gt;soki[[#This Row],[Stan magazynu przed wysyłką]], soki[[#This Row],[wielkosc_zamowienia]],0)</f>
        <v>0</v>
      </c>
    </row>
    <row r="411" spans="1:10" x14ac:dyDescent="0.25">
      <c r="A411">
        <v>410</v>
      </c>
      <c r="B411" s="1">
        <v>44399</v>
      </c>
      <c r="C411" s="2" t="s">
        <v>5</v>
      </c>
      <c r="D411">
        <v>7270</v>
      </c>
      <c r="E411">
        <f>IF(soki[[#This Row],[magazyn]]="Ogrodzieniec", 1,0)</f>
        <v>0</v>
      </c>
      <c r="F411">
        <f>IF(soki[[#This Row],[data]]=B410,F410, F410+1)</f>
        <v>202</v>
      </c>
      <c r="G411">
        <f>IF(AND(WEEKDAY(soki[[#This Row],[data]],2)&lt;&gt;6, WEEKDAY(soki[[#This Row],[data]],2)&lt;&gt;7), 1,0)</f>
        <v>1</v>
      </c>
      <c r="H411">
        <f>IF(soki[[#This Row],[Nr dnia]]&lt;&gt;F410, IF(soki[[#This Row],[Czy roboczy]]=1, I410+12000+$O$2, I410+5000), I410)</f>
        <v>53946</v>
      </c>
      <c r="I411">
        <f>soki[[#This Row],[Stan magazynu przed wysyłką]]-soki[[#This Row],[wielkosc_zamowienia]]+J411</f>
        <v>46676</v>
      </c>
      <c r="J411">
        <f>IF(soki[[#This Row],[wielkosc_zamowienia]]&gt;soki[[#This Row],[Stan magazynu przed wysyłką]], soki[[#This Row],[wielkosc_zamowienia]],0)</f>
        <v>0</v>
      </c>
    </row>
    <row r="412" spans="1:10" x14ac:dyDescent="0.25">
      <c r="A412">
        <v>411</v>
      </c>
      <c r="B412" s="1">
        <v>44399</v>
      </c>
      <c r="C412" s="2" t="s">
        <v>4</v>
      </c>
      <c r="D412">
        <v>1560</v>
      </c>
      <c r="E412">
        <f>IF(soki[[#This Row],[magazyn]]="Ogrodzieniec", 1,0)</f>
        <v>1</v>
      </c>
      <c r="F412">
        <f>IF(soki[[#This Row],[data]]=B411,F411, F411+1)</f>
        <v>202</v>
      </c>
      <c r="G412">
        <f>IF(AND(WEEKDAY(soki[[#This Row],[data]],2)&lt;&gt;6, WEEKDAY(soki[[#This Row],[data]],2)&lt;&gt;7), 1,0)</f>
        <v>1</v>
      </c>
      <c r="H412">
        <f>IF(soki[[#This Row],[Nr dnia]]&lt;&gt;F411, IF(soki[[#This Row],[Czy roboczy]]=1, I411+12000+$O$2, I411+5000), I411)</f>
        <v>46676</v>
      </c>
      <c r="I412">
        <f>soki[[#This Row],[Stan magazynu przed wysyłką]]-soki[[#This Row],[wielkosc_zamowienia]]+J412</f>
        <v>45116</v>
      </c>
      <c r="J412">
        <f>IF(soki[[#This Row],[wielkosc_zamowienia]]&gt;soki[[#This Row],[Stan magazynu przed wysyłką]], soki[[#This Row],[wielkosc_zamowienia]],0)</f>
        <v>0</v>
      </c>
    </row>
    <row r="413" spans="1:10" x14ac:dyDescent="0.25">
      <c r="A413">
        <v>412</v>
      </c>
      <c r="B413" s="1">
        <v>44399</v>
      </c>
      <c r="C413" s="2" t="s">
        <v>6</v>
      </c>
      <c r="D413">
        <v>7040</v>
      </c>
      <c r="E413">
        <f>IF(soki[[#This Row],[magazyn]]="Ogrodzieniec", 1,0)</f>
        <v>0</v>
      </c>
      <c r="F413">
        <f>IF(soki[[#This Row],[data]]=B412,F412, F412+1)</f>
        <v>202</v>
      </c>
      <c r="G413">
        <f>IF(AND(WEEKDAY(soki[[#This Row],[data]],2)&lt;&gt;6, WEEKDAY(soki[[#This Row],[data]],2)&lt;&gt;7), 1,0)</f>
        <v>1</v>
      </c>
      <c r="H413">
        <f>IF(soki[[#This Row],[Nr dnia]]&lt;&gt;F412, IF(soki[[#This Row],[Czy roboczy]]=1, I412+12000+$O$2, I412+5000), I412)</f>
        <v>45116</v>
      </c>
      <c r="I413">
        <f>soki[[#This Row],[Stan magazynu przed wysyłką]]-soki[[#This Row],[wielkosc_zamowienia]]+J413</f>
        <v>38076</v>
      </c>
      <c r="J413">
        <f>IF(soki[[#This Row],[wielkosc_zamowienia]]&gt;soki[[#This Row],[Stan magazynu przed wysyłką]], soki[[#This Row],[wielkosc_zamowienia]],0)</f>
        <v>0</v>
      </c>
    </row>
    <row r="414" spans="1:10" x14ac:dyDescent="0.25">
      <c r="A414">
        <v>413</v>
      </c>
      <c r="B414" s="1">
        <v>44400</v>
      </c>
      <c r="C414" s="2" t="s">
        <v>7</v>
      </c>
      <c r="D414">
        <v>2470</v>
      </c>
      <c r="E414">
        <f>IF(soki[[#This Row],[magazyn]]="Ogrodzieniec", 1,0)</f>
        <v>0</v>
      </c>
      <c r="F414">
        <f>IF(soki[[#This Row],[data]]=B413,F413, F413+1)</f>
        <v>203</v>
      </c>
      <c r="G414">
        <f>IF(AND(WEEKDAY(soki[[#This Row],[data]],2)&lt;&gt;6, WEEKDAY(soki[[#This Row],[data]],2)&lt;&gt;7), 1,0)</f>
        <v>1</v>
      </c>
      <c r="H414">
        <f>IF(soki[[#This Row],[Nr dnia]]&lt;&gt;F413, IF(soki[[#This Row],[Czy roboczy]]=1, I413+12000+$O$2, I413+5000), I413)</f>
        <v>51255</v>
      </c>
      <c r="I414">
        <f>soki[[#This Row],[Stan magazynu przed wysyłką]]-soki[[#This Row],[wielkosc_zamowienia]]+J414</f>
        <v>48785</v>
      </c>
      <c r="J414">
        <f>IF(soki[[#This Row],[wielkosc_zamowienia]]&gt;soki[[#This Row],[Stan magazynu przed wysyłką]], soki[[#This Row],[wielkosc_zamowienia]],0)</f>
        <v>0</v>
      </c>
    </row>
    <row r="415" spans="1:10" x14ac:dyDescent="0.25">
      <c r="A415">
        <v>414</v>
      </c>
      <c r="B415" s="1">
        <v>44400</v>
      </c>
      <c r="C415" s="2" t="s">
        <v>4</v>
      </c>
      <c r="D415">
        <v>8550</v>
      </c>
      <c r="E415">
        <f>IF(soki[[#This Row],[magazyn]]="Ogrodzieniec", 1,0)</f>
        <v>1</v>
      </c>
      <c r="F415">
        <f>IF(soki[[#This Row],[data]]=B414,F414, F414+1)</f>
        <v>203</v>
      </c>
      <c r="G415">
        <f>IF(AND(WEEKDAY(soki[[#This Row],[data]],2)&lt;&gt;6, WEEKDAY(soki[[#This Row],[data]],2)&lt;&gt;7), 1,0)</f>
        <v>1</v>
      </c>
      <c r="H415">
        <f>IF(soki[[#This Row],[Nr dnia]]&lt;&gt;F414, IF(soki[[#This Row],[Czy roboczy]]=1, I414+12000+$O$2, I414+5000), I414)</f>
        <v>48785</v>
      </c>
      <c r="I415">
        <f>soki[[#This Row],[Stan magazynu przed wysyłką]]-soki[[#This Row],[wielkosc_zamowienia]]+J415</f>
        <v>40235</v>
      </c>
      <c r="J415">
        <f>IF(soki[[#This Row],[wielkosc_zamowienia]]&gt;soki[[#This Row],[Stan magazynu przed wysyłką]], soki[[#This Row],[wielkosc_zamowienia]],0)</f>
        <v>0</v>
      </c>
    </row>
    <row r="416" spans="1:10" x14ac:dyDescent="0.25">
      <c r="A416">
        <v>415</v>
      </c>
      <c r="B416" s="1">
        <v>44400</v>
      </c>
      <c r="C416" s="2" t="s">
        <v>5</v>
      </c>
      <c r="D416">
        <v>6160</v>
      </c>
      <c r="E416">
        <f>IF(soki[[#This Row],[magazyn]]="Ogrodzieniec", 1,0)</f>
        <v>0</v>
      </c>
      <c r="F416">
        <f>IF(soki[[#This Row],[data]]=B415,F415, F415+1)</f>
        <v>203</v>
      </c>
      <c r="G416">
        <f>IF(AND(WEEKDAY(soki[[#This Row],[data]],2)&lt;&gt;6, WEEKDAY(soki[[#This Row],[data]],2)&lt;&gt;7), 1,0)</f>
        <v>1</v>
      </c>
      <c r="H416">
        <f>IF(soki[[#This Row],[Nr dnia]]&lt;&gt;F415, IF(soki[[#This Row],[Czy roboczy]]=1, I415+12000+$O$2, I415+5000), I415)</f>
        <v>40235</v>
      </c>
      <c r="I416">
        <f>soki[[#This Row],[Stan magazynu przed wysyłką]]-soki[[#This Row],[wielkosc_zamowienia]]+J416</f>
        <v>34075</v>
      </c>
      <c r="J416">
        <f>IF(soki[[#This Row],[wielkosc_zamowienia]]&gt;soki[[#This Row],[Stan magazynu przed wysyłką]], soki[[#This Row],[wielkosc_zamowienia]],0)</f>
        <v>0</v>
      </c>
    </row>
    <row r="417" spans="1:10" x14ac:dyDescent="0.25">
      <c r="A417">
        <v>416</v>
      </c>
      <c r="B417" s="1">
        <v>44401</v>
      </c>
      <c r="C417" s="2" t="s">
        <v>7</v>
      </c>
      <c r="D417">
        <v>9010</v>
      </c>
      <c r="E417">
        <f>IF(soki[[#This Row],[magazyn]]="Ogrodzieniec", 1,0)</f>
        <v>0</v>
      </c>
      <c r="F417">
        <f>IF(soki[[#This Row],[data]]=B416,F416, F416+1)</f>
        <v>204</v>
      </c>
      <c r="G417">
        <f>IF(AND(WEEKDAY(soki[[#This Row],[data]],2)&lt;&gt;6, WEEKDAY(soki[[#This Row],[data]],2)&lt;&gt;7), 1,0)</f>
        <v>0</v>
      </c>
      <c r="H417">
        <f>IF(soki[[#This Row],[Nr dnia]]&lt;&gt;F416, IF(soki[[#This Row],[Czy roboczy]]=1, I416+12000+$O$2, I416+5000), I416)</f>
        <v>39075</v>
      </c>
      <c r="I417">
        <f>soki[[#This Row],[Stan magazynu przed wysyłką]]-soki[[#This Row],[wielkosc_zamowienia]]+J417</f>
        <v>30065</v>
      </c>
      <c r="J417">
        <f>IF(soki[[#This Row],[wielkosc_zamowienia]]&gt;soki[[#This Row],[Stan magazynu przed wysyłką]], soki[[#This Row],[wielkosc_zamowienia]],0)</f>
        <v>0</v>
      </c>
    </row>
    <row r="418" spans="1:10" x14ac:dyDescent="0.25">
      <c r="A418">
        <v>417</v>
      </c>
      <c r="B418" s="1">
        <v>44401</v>
      </c>
      <c r="C418" s="2" t="s">
        <v>6</v>
      </c>
      <c r="D418">
        <v>1400</v>
      </c>
      <c r="E418">
        <f>IF(soki[[#This Row],[magazyn]]="Ogrodzieniec", 1,0)</f>
        <v>0</v>
      </c>
      <c r="F418">
        <f>IF(soki[[#This Row],[data]]=B417,F417, F417+1)</f>
        <v>204</v>
      </c>
      <c r="G418">
        <f>IF(AND(WEEKDAY(soki[[#This Row],[data]],2)&lt;&gt;6, WEEKDAY(soki[[#This Row],[data]],2)&lt;&gt;7), 1,0)</f>
        <v>0</v>
      </c>
      <c r="H418">
        <f>IF(soki[[#This Row],[Nr dnia]]&lt;&gt;F417, IF(soki[[#This Row],[Czy roboczy]]=1, I417+12000+$O$2, I417+5000), I417)</f>
        <v>30065</v>
      </c>
      <c r="I418">
        <f>soki[[#This Row],[Stan magazynu przed wysyłką]]-soki[[#This Row],[wielkosc_zamowienia]]+J418</f>
        <v>28665</v>
      </c>
      <c r="J418">
        <f>IF(soki[[#This Row],[wielkosc_zamowienia]]&gt;soki[[#This Row],[Stan magazynu przed wysyłką]], soki[[#This Row],[wielkosc_zamowienia]],0)</f>
        <v>0</v>
      </c>
    </row>
    <row r="419" spans="1:10" x14ac:dyDescent="0.25">
      <c r="A419">
        <v>418</v>
      </c>
      <c r="B419" s="1">
        <v>44401</v>
      </c>
      <c r="C419" s="2" t="s">
        <v>5</v>
      </c>
      <c r="D419">
        <v>7730</v>
      </c>
      <c r="E419">
        <f>IF(soki[[#This Row],[magazyn]]="Ogrodzieniec", 1,0)</f>
        <v>0</v>
      </c>
      <c r="F419">
        <f>IF(soki[[#This Row],[data]]=B418,F418, F418+1)</f>
        <v>204</v>
      </c>
      <c r="G419">
        <f>IF(AND(WEEKDAY(soki[[#This Row],[data]],2)&lt;&gt;6, WEEKDAY(soki[[#This Row],[data]],2)&lt;&gt;7), 1,0)</f>
        <v>0</v>
      </c>
      <c r="H419">
        <f>IF(soki[[#This Row],[Nr dnia]]&lt;&gt;F418, IF(soki[[#This Row],[Czy roboczy]]=1, I418+12000+$O$2, I418+5000), I418)</f>
        <v>28665</v>
      </c>
      <c r="I419">
        <f>soki[[#This Row],[Stan magazynu przed wysyłką]]-soki[[#This Row],[wielkosc_zamowienia]]+J419</f>
        <v>20935</v>
      </c>
      <c r="J419">
        <f>IF(soki[[#This Row],[wielkosc_zamowienia]]&gt;soki[[#This Row],[Stan magazynu przed wysyłką]], soki[[#This Row],[wielkosc_zamowienia]],0)</f>
        <v>0</v>
      </c>
    </row>
    <row r="420" spans="1:10" x14ac:dyDescent="0.25">
      <c r="A420">
        <v>419</v>
      </c>
      <c r="B420" s="1">
        <v>44401</v>
      </c>
      <c r="C420" s="2" t="s">
        <v>4</v>
      </c>
      <c r="D420">
        <v>8020</v>
      </c>
      <c r="E420">
        <f>IF(soki[[#This Row],[magazyn]]="Ogrodzieniec", 1,0)</f>
        <v>1</v>
      </c>
      <c r="F420">
        <f>IF(soki[[#This Row],[data]]=B419,F419, F419+1)</f>
        <v>204</v>
      </c>
      <c r="G420">
        <f>IF(AND(WEEKDAY(soki[[#This Row],[data]],2)&lt;&gt;6, WEEKDAY(soki[[#This Row],[data]],2)&lt;&gt;7), 1,0)</f>
        <v>0</v>
      </c>
      <c r="H420">
        <f>IF(soki[[#This Row],[Nr dnia]]&lt;&gt;F419, IF(soki[[#This Row],[Czy roboczy]]=1, I419+12000+$O$2, I419+5000), I419)</f>
        <v>20935</v>
      </c>
      <c r="I420">
        <f>soki[[#This Row],[Stan magazynu przed wysyłką]]-soki[[#This Row],[wielkosc_zamowienia]]+J420</f>
        <v>12915</v>
      </c>
      <c r="J420">
        <f>IF(soki[[#This Row],[wielkosc_zamowienia]]&gt;soki[[#This Row],[Stan magazynu przed wysyłką]], soki[[#This Row],[wielkosc_zamowienia]],0)</f>
        <v>0</v>
      </c>
    </row>
    <row r="421" spans="1:10" x14ac:dyDescent="0.25">
      <c r="A421">
        <v>420</v>
      </c>
      <c r="B421" s="1">
        <v>44402</v>
      </c>
      <c r="C421" s="2" t="s">
        <v>4</v>
      </c>
      <c r="D421">
        <v>2730</v>
      </c>
      <c r="E421">
        <f>IF(soki[[#This Row],[magazyn]]="Ogrodzieniec", 1,0)</f>
        <v>1</v>
      </c>
      <c r="F421">
        <f>IF(soki[[#This Row],[data]]=B420,F420, F420+1)</f>
        <v>205</v>
      </c>
      <c r="G421">
        <f>IF(AND(WEEKDAY(soki[[#This Row],[data]],2)&lt;&gt;6, WEEKDAY(soki[[#This Row],[data]],2)&lt;&gt;7), 1,0)</f>
        <v>0</v>
      </c>
      <c r="H421">
        <f>IF(soki[[#This Row],[Nr dnia]]&lt;&gt;F420, IF(soki[[#This Row],[Czy roboczy]]=1, I420+12000+$O$2, I420+5000), I420)</f>
        <v>17915</v>
      </c>
      <c r="I421">
        <f>soki[[#This Row],[Stan magazynu przed wysyłką]]-soki[[#This Row],[wielkosc_zamowienia]]+J421</f>
        <v>15185</v>
      </c>
      <c r="J421">
        <f>IF(soki[[#This Row],[wielkosc_zamowienia]]&gt;soki[[#This Row],[Stan magazynu przed wysyłką]], soki[[#This Row],[wielkosc_zamowienia]],0)</f>
        <v>0</v>
      </c>
    </row>
    <row r="422" spans="1:10" x14ac:dyDescent="0.25">
      <c r="A422">
        <v>421</v>
      </c>
      <c r="B422" s="1">
        <v>44403</v>
      </c>
      <c r="C422" s="2" t="s">
        <v>6</v>
      </c>
      <c r="D422">
        <v>8340</v>
      </c>
      <c r="E422">
        <f>IF(soki[[#This Row],[magazyn]]="Ogrodzieniec", 1,0)</f>
        <v>0</v>
      </c>
      <c r="F422">
        <f>IF(soki[[#This Row],[data]]=B421,F421, F421+1)</f>
        <v>206</v>
      </c>
      <c r="G422">
        <f>IF(AND(WEEKDAY(soki[[#This Row],[data]],2)&lt;&gt;6, WEEKDAY(soki[[#This Row],[data]],2)&lt;&gt;7), 1,0)</f>
        <v>1</v>
      </c>
      <c r="H422">
        <f>IF(soki[[#This Row],[Nr dnia]]&lt;&gt;F421, IF(soki[[#This Row],[Czy roboczy]]=1, I421+12000+$O$2, I421+5000), I421)</f>
        <v>28364</v>
      </c>
      <c r="I422">
        <f>soki[[#This Row],[Stan magazynu przed wysyłką]]-soki[[#This Row],[wielkosc_zamowienia]]+J422</f>
        <v>20024</v>
      </c>
      <c r="J422">
        <f>IF(soki[[#This Row],[wielkosc_zamowienia]]&gt;soki[[#This Row],[Stan magazynu przed wysyłką]], soki[[#This Row],[wielkosc_zamowienia]],0)</f>
        <v>0</v>
      </c>
    </row>
    <row r="423" spans="1:10" x14ac:dyDescent="0.25">
      <c r="A423">
        <v>422</v>
      </c>
      <c r="B423" s="1">
        <v>44404</v>
      </c>
      <c r="C423" s="2" t="s">
        <v>5</v>
      </c>
      <c r="D423">
        <v>850</v>
      </c>
      <c r="E423">
        <f>IF(soki[[#This Row],[magazyn]]="Ogrodzieniec", 1,0)</f>
        <v>0</v>
      </c>
      <c r="F423">
        <f>IF(soki[[#This Row],[data]]=B422,F422, F422+1)</f>
        <v>207</v>
      </c>
      <c r="G423">
        <f>IF(AND(WEEKDAY(soki[[#This Row],[data]],2)&lt;&gt;6, WEEKDAY(soki[[#This Row],[data]],2)&lt;&gt;7), 1,0)</f>
        <v>1</v>
      </c>
      <c r="H423">
        <f>IF(soki[[#This Row],[Nr dnia]]&lt;&gt;F422, IF(soki[[#This Row],[Czy roboczy]]=1, I422+12000+$O$2, I422+5000), I422)</f>
        <v>33203</v>
      </c>
      <c r="I423">
        <f>soki[[#This Row],[Stan magazynu przed wysyłką]]-soki[[#This Row],[wielkosc_zamowienia]]+J423</f>
        <v>32353</v>
      </c>
      <c r="J423">
        <f>IF(soki[[#This Row],[wielkosc_zamowienia]]&gt;soki[[#This Row],[Stan magazynu przed wysyłką]], soki[[#This Row],[wielkosc_zamowienia]],0)</f>
        <v>0</v>
      </c>
    </row>
    <row r="424" spans="1:10" x14ac:dyDescent="0.25">
      <c r="A424">
        <v>423</v>
      </c>
      <c r="B424" s="1">
        <v>44404</v>
      </c>
      <c r="C424" s="2" t="s">
        <v>7</v>
      </c>
      <c r="D424">
        <v>8740</v>
      </c>
      <c r="E424">
        <f>IF(soki[[#This Row],[magazyn]]="Ogrodzieniec", 1,0)</f>
        <v>0</v>
      </c>
      <c r="F424">
        <f>IF(soki[[#This Row],[data]]=B423,F423, F423+1)</f>
        <v>207</v>
      </c>
      <c r="G424">
        <f>IF(AND(WEEKDAY(soki[[#This Row],[data]],2)&lt;&gt;6, WEEKDAY(soki[[#This Row],[data]],2)&lt;&gt;7), 1,0)</f>
        <v>1</v>
      </c>
      <c r="H424">
        <f>IF(soki[[#This Row],[Nr dnia]]&lt;&gt;F423, IF(soki[[#This Row],[Czy roboczy]]=1, I423+12000+$O$2, I423+5000), I423)</f>
        <v>32353</v>
      </c>
      <c r="I424">
        <f>soki[[#This Row],[Stan magazynu przed wysyłką]]-soki[[#This Row],[wielkosc_zamowienia]]+J424</f>
        <v>23613</v>
      </c>
      <c r="J424">
        <f>IF(soki[[#This Row],[wielkosc_zamowienia]]&gt;soki[[#This Row],[Stan magazynu przed wysyłką]], soki[[#This Row],[wielkosc_zamowienia]],0)</f>
        <v>0</v>
      </c>
    </row>
    <row r="425" spans="1:10" x14ac:dyDescent="0.25">
      <c r="A425">
        <v>424</v>
      </c>
      <c r="B425" s="1">
        <v>44405</v>
      </c>
      <c r="C425" s="2" t="s">
        <v>5</v>
      </c>
      <c r="D425">
        <v>6720</v>
      </c>
      <c r="E425">
        <f>IF(soki[[#This Row],[magazyn]]="Ogrodzieniec", 1,0)</f>
        <v>0</v>
      </c>
      <c r="F425">
        <f>IF(soki[[#This Row],[data]]=B424,F424, F424+1)</f>
        <v>208</v>
      </c>
      <c r="G425">
        <f>IF(AND(WEEKDAY(soki[[#This Row],[data]],2)&lt;&gt;6, WEEKDAY(soki[[#This Row],[data]],2)&lt;&gt;7), 1,0)</f>
        <v>1</v>
      </c>
      <c r="H425">
        <f>IF(soki[[#This Row],[Nr dnia]]&lt;&gt;F424, IF(soki[[#This Row],[Czy roboczy]]=1, I424+12000+$O$2, I424+5000), I424)</f>
        <v>36792</v>
      </c>
      <c r="I425">
        <f>soki[[#This Row],[Stan magazynu przed wysyłką]]-soki[[#This Row],[wielkosc_zamowienia]]+J425</f>
        <v>30072</v>
      </c>
      <c r="J425">
        <f>IF(soki[[#This Row],[wielkosc_zamowienia]]&gt;soki[[#This Row],[Stan magazynu przed wysyłką]], soki[[#This Row],[wielkosc_zamowienia]],0)</f>
        <v>0</v>
      </c>
    </row>
    <row r="426" spans="1:10" x14ac:dyDescent="0.25">
      <c r="A426">
        <v>425</v>
      </c>
      <c r="B426" s="1">
        <v>44405</v>
      </c>
      <c r="C426" s="2" t="s">
        <v>4</v>
      </c>
      <c r="D426">
        <v>780</v>
      </c>
      <c r="E426">
        <f>IF(soki[[#This Row],[magazyn]]="Ogrodzieniec", 1,0)</f>
        <v>1</v>
      </c>
      <c r="F426">
        <f>IF(soki[[#This Row],[data]]=B425,F425, F425+1)</f>
        <v>208</v>
      </c>
      <c r="G426">
        <f>IF(AND(WEEKDAY(soki[[#This Row],[data]],2)&lt;&gt;6, WEEKDAY(soki[[#This Row],[data]],2)&lt;&gt;7), 1,0)</f>
        <v>1</v>
      </c>
      <c r="H426">
        <f>IF(soki[[#This Row],[Nr dnia]]&lt;&gt;F425, IF(soki[[#This Row],[Czy roboczy]]=1, I425+12000+$O$2, I425+5000), I425)</f>
        <v>30072</v>
      </c>
      <c r="I426">
        <f>soki[[#This Row],[Stan magazynu przed wysyłką]]-soki[[#This Row],[wielkosc_zamowienia]]+J426</f>
        <v>29292</v>
      </c>
      <c r="J426">
        <f>IF(soki[[#This Row],[wielkosc_zamowienia]]&gt;soki[[#This Row],[Stan magazynu przed wysyłką]], soki[[#This Row],[wielkosc_zamowienia]],0)</f>
        <v>0</v>
      </c>
    </row>
    <row r="427" spans="1:10" x14ac:dyDescent="0.25">
      <c r="A427">
        <v>426</v>
      </c>
      <c r="B427" s="1">
        <v>44405</v>
      </c>
      <c r="C427" s="2" t="s">
        <v>7</v>
      </c>
      <c r="D427">
        <v>1020</v>
      </c>
      <c r="E427">
        <f>IF(soki[[#This Row],[magazyn]]="Ogrodzieniec", 1,0)</f>
        <v>0</v>
      </c>
      <c r="F427">
        <f>IF(soki[[#This Row],[data]]=B426,F426, F426+1)</f>
        <v>208</v>
      </c>
      <c r="G427">
        <f>IF(AND(WEEKDAY(soki[[#This Row],[data]],2)&lt;&gt;6, WEEKDAY(soki[[#This Row],[data]],2)&lt;&gt;7), 1,0)</f>
        <v>1</v>
      </c>
      <c r="H427">
        <f>IF(soki[[#This Row],[Nr dnia]]&lt;&gt;F426, IF(soki[[#This Row],[Czy roboczy]]=1, I426+12000+$O$2, I426+5000), I426)</f>
        <v>29292</v>
      </c>
      <c r="I427">
        <f>soki[[#This Row],[Stan magazynu przed wysyłką]]-soki[[#This Row],[wielkosc_zamowienia]]+J427</f>
        <v>28272</v>
      </c>
      <c r="J427">
        <f>IF(soki[[#This Row],[wielkosc_zamowienia]]&gt;soki[[#This Row],[Stan magazynu przed wysyłką]], soki[[#This Row],[wielkosc_zamowienia]],0)</f>
        <v>0</v>
      </c>
    </row>
    <row r="428" spans="1:10" x14ac:dyDescent="0.25">
      <c r="A428">
        <v>427</v>
      </c>
      <c r="B428" s="1">
        <v>44406</v>
      </c>
      <c r="C428" s="2" t="s">
        <v>5</v>
      </c>
      <c r="D428">
        <v>4870</v>
      </c>
      <c r="E428">
        <f>IF(soki[[#This Row],[magazyn]]="Ogrodzieniec", 1,0)</f>
        <v>0</v>
      </c>
      <c r="F428">
        <f>IF(soki[[#This Row],[data]]=B427,F427, F427+1)</f>
        <v>209</v>
      </c>
      <c r="G428">
        <f>IF(AND(WEEKDAY(soki[[#This Row],[data]],2)&lt;&gt;6, WEEKDAY(soki[[#This Row],[data]],2)&lt;&gt;7), 1,0)</f>
        <v>1</v>
      </c>
      <c r="H428">
        <f>IF(soki[[#This Row],[Nr dnia]]&lt;&gt;F427, IF(soki[[#This Row],[Czy roboczy]]=1, I427+12000+$O$2, I427+5000), I427)</f>
        <v>41451</v>
      </c>
      <c r="I428">
        <f>soki[[#This Row],[Stan magazynu przed wysyłką]]-soki[[#This Row],[wielkosc_zamowienia]]+J428</f>
        <v>36581</v>
      </c>
      <c r="J428">
        <f>IF(soki[[#This Row],[wielkosc_zamowienia]]&gt;soki[[#This Row],[Stan magazynu przed wysyłką]], soki[[#This Row],[wielkosc_zamowienia]],0)</f>
        <v>0</v>
      </c>
    </row>
    <row r="429" spans="1:10" x14ac:dyDescent="0.25">
      <c r="A429">
        <v>428</v>
      </c>
      <c r="B429" s="1">
        <v>44406</v>
      </c>
      <c r="C429" s="2" t="s">
        <v>6</v>
      </c>
      <c r="D429">
        <v>7250</v>
      </c>
      <c r="E429">
        <f>IF(soki[[#This Row],[magazyn]]="Ogrodzieniec", 1,0)</f>
        <v>0</v>
      </c>
      <c r="F429">
        <f>IF(soki[[#This Row],[data]]=B428,F428, F428+1)</f>
        <v>209</v>
      </c>
      <c r="G429">
        <f>IF(AND(WEEKDAY(soki[[#This Row],[data]],2)&lt;&gt;6, WEEKDAY(soki[[#This Row],[data]],2)&lt;&gt;7), 1,0)</f>
        <v>1</v>
      </c>
      <c r="H429">
        <f>IF(soki[[#This Row],[Nr dnia]]&lt;&gt;F428, IF(soki[[#This Row],[Czy roboczy]]=1, I428+12000+$O$2, I428+5000), I428)</f>
        <v>36581</v>
      </c>
      <c r="I429">
        <f>soki[[#This Row],[Stan magazynu przed wysyłką]]-soki[[#This Row],[wielkosc_zamowienia]]+J429</f>
        <v>29331</v>
      </c>
      <c r="J429">
        <f>IF(soki[[#This Row],[wielkosc_zamowienia]]&gt;soki[[#This Row],[Stan magazynu przed wysyłką]], soki[[#This Row],[wielkosc_zamowienia]],0)</f>
        <v>0</v>
      </c>
    </row>
    <row r="430" spans="1:10" x14ac:dyDescent="0.25">
      <c r="A430">
        <v>429</v>
      </c>
      <c r="B430" s="1">
        <v>44406</v>
      </c>
      <c r="C430" s="2" t="s">
        <v>4</v>
      </c>
      <c r="D430">
        <v>330</v>
      </c>
      <c r="E430">
        <f>IF(soki[[#This Row],[magazyn]]="Ogrodzieniec", 1,0)</f>
        <v>1</v>
      </c>
      <c r="F430">
        <f>IF(soki[[#This Row],[data]]=B429,F429, F429+1)</f>
        <v>209</v>
      </c>
      <c r="G430">
        <f>IF(AND(WEEKDAY(soki[[#This Row],[data]],2)&lt;&gt;6, WEEKDAY(soki[[#This Row],[data]],2)&lt;&gt;7), 1,0)</f>
        <v>1</v>
      </c>
      <c r="H430">
        <f>IF(soki[[#This Row],[Nr dnia]]&lt;&gt;F429, IF(soki[[#This Row],[Czy roboczy]]=1, I429+12000+$O$2, I429+5000), I429)</f>
        <v>29331</v>
      </c>
      <c r="I430">
        <f>soki[[#This Row],[Stan magazynu przed wysyłką]]-soki[[#This Row],[wielkosc_zamowienia]]+J430</f>
        <v>29001</v>
      </c>
      <c r="J430">
        <f>IF(soki[[#This Row],[wielkosc_zamowienia]]&gt;soki[[#This Row],[Stan magazynu przed wysyłką]], soki[[#This Row],[wielkosc_zamowienia]],0)</f>
        <v>0</v>
      </c>
    </row>
    <row r="431" spans="1:10" x14ac:dyDescent="0.25">
      <c r="A431">
        <v>430</v>
      </c>
      <c r="B431" s="1">
        <v>44407</v>
      </c>
      <c r="C431" s="2" t="s">
        <v>5</v>
      </c>
      <c r="D431">
        <v>3290</v>
      </c>
      <c r="E431">
        <f>IF(soki[[#This Row],[magazyn]]="Ogrodzieniec", 1,0)</f>
        <v>0</v>
      </c>
      <c r="F431">
        <f>IF(soki[[#This Row],[data]]=B430,F430, F430+1)</f>
        <v>210</v>
      </c>
      <c r="G431">
        <f>IF(AND(WEEKDAY(soki[[#This Row],[data]],2)&lt;&gt;6, WEEKDAY(soki[[#This Row],[data]],2)&lt;&gt;7), 1,0)</f>
        <v>1</v>
      </c>
      <c r="H431">
        <f>IF(soki[[#This Row],[Nr dnia]]&lt;&gt;F430, IF(soki[[#This Row],[Czy roboczy]]=1, I430+12000+$O$2, I430+5000), I430)</f>
        <v>42180</v>
      </c>
      <c r="I431">
        <f>soki[[#This Row],[Stan magazynu przed wysyłką]]-soki[[#This Row],[wielkosc_zamowienia]]+J431</f>
        <v>38890</v>
      </c>
      <c r="J431">
        <f>IF(soki[[#This Row],[wielkosc_zamowienia]]&gt;soki[[#This Row],[Stan magazynu przed wysyłką]], soki[[#This Row],[wielkosc_zamowienia]],0)</f>
        <v>0</v>
      </c>
    </row>
    <row r="432" spans="1:10" x14ac:dyDescent="0.25">
      <c r="A432">
        <v>431</v>
      </c>
      <c r="B432" s="1">
        <v>44407</v>
      </c>
      <c r="C432" s="2" t="s">
        <v>6</v>
      </c>
      <c r="D432">
        <v>3820</v>
      </c>
      <c r="E432">
        <f>IF(soki[[#This Row],[magazyn]]="Ogrodzieniec", 1,0)</f>
        <v>0</v>
      </c>
      <c r="F432">
        <f>IF(soki[[#This Row],[data]]=B431,F431, F431+1)</f>
        <v>210</v>
      </c>
      <c r="G432">
        <f>IF(AND(WEEKDAY(soki[[#This Row],[data]],2)&lt;&gt;6, WEEKDAY(soki[[#This Row],[data]],2)&lt;&gt;7), 1,0)</f>
        <v>1</v>
      </c>
      <c r="H432">
        <f>IF(soki[[#This Row],[Nr dnia]]&lt;&gt;F431, IF(soki[[#This Row],[Czy roboczy]]=1, I431+12000+$O$2, I431+5000), I431)</f>
        <v>38890</v>
      </c>
      <c r="I432">
        <f>soki[[#This Row],[Stan magazynu przed wysyłką]]-soki[[#This Row],[wielkosc_zamowienia]]+J432</f>
        <v>35070</v>
      </c>
      <c r="J432">
        <f>IF(soki[[#This Row],[wielkosc_zamowienia]]&gt;soki[[#This Row],[Stan magazynu przed wysyłką]], soki[[#This Row],[wielkosc_zamowienia]],0)</f>
        <v>0</v>
      </c>
    </row>
    <row r="433" spans="1:10" x14ac:dyDescent="0.25">
      <c r="A433">
        <v>432</v>
      </c>
      <c r="B433" s="1">
        <v>44407</v>
      </c>
      <c r="C433" s="2" t="s">
        <v>4</v>
      </c>
      <c r="D433">
        <v>5660</v>
      </c>
      <c r="E433">
        <f>IF(soki[[#This Row],[magazyn]]="Ogrodzieniec", 1,0)</f>
        <v>1</v>
      </c>
      <c r="F433">
        <f>IF(soki[[#This Row],[data]]=B432,F432, F432+1)</f>
        <v>210</v>
      </c>
      <c r="G433">
        <f>IF(AND(WEEKDAY(soki[[#This Row],[data]],2)&lt;&gt;6, WEEKDAY(soki[[#This Row],[data]],2)&lt;&gt;7), 1,0)</f>
        <v>1</v>
      </c>
      <c r="H433">
        <f>IF(soki[[#This Row],[Nr dnia]]&lt;&gt;F432, IF(soki[[#This Row],[Czy roboczy]]=1, I432+12000+$O$2, I432+5000), I432)</f>
        <v>35070</v>
      </c>
      <c r="I433">
        <f>soki[[#This Row],[Stan magazynu przed wysyłką]]-soki[[#This Row],[wielkosc_zamowienia]]+J433</f>
        <v>29410</v>
      </c>
      <c r="J433">
        <f>IF(soki[[#This Row],[wielkosc_zamowienia]]&gt;soki[[#This Row],[Stan magazynu przed wysyłką]], soki[[#This Row],[wielkosc_zamowienia]],0)</f>
        <v>0</v>
      </c>
    </row>
    <row r="434" spans="1:10" x14ac:dyDescent="0.25">
      <c r="A434">
        <v>433</v>
      </c>
      <c r="B434" s="1">
        <v>44408</v>
      </c>
      <c r="C434" s="2" t="s">
        <v>4</v>
      </c>
      <c r="D434">
        <v>4200</v>
      </c>
      <c r="E434">
        <f>IF(soki[[#This Row],[magazyn]]="Ogrodzieniec", 1,0)</f>
        <v>1</v>
      </c>
      <c r="F434">
        <f>IF(soki[[#This Row],[data]]=B433,F433, F433+1)</f>
        <v>211</v>
      </c>
      <c r="G434">
        <f>IF(AND(WEEKDAY(soki[[#This Row],[data]],2)&lt;&gt;6, WEEKDAY(soki[[#This Row],[data]],2)&lt;&gt;7), 1,0)</f>
        <v>0</v>
      </c>
      <c r="H434">
        <f>IF(soki[[#This Row],[Nr dnia]]&lt;&gt;F433, IF(soki[[#This Row],[Czy roboczy]]=1, I433+12000+$O$2, I433+5000), I433)</f>
        <v>34410</v>
      </c>
      <c r="I434">
        <f>soki[[#This Row],[Stan magazynu przed wysyłką]]-soki[[#This Row],[wielkosc_zamowienia]]+J434</f>
        <v>30210</v>
      </c>
      <c r="J434">
        <f>IF(soki[[#This Row],[wielkosc_zamowienia]]&gt;soki[[#This Row],[Stan magazynu przed wysyłką]], soki[[#This Row],[wielkosc_zamowienia]],0)</f>
        <v>0</v>
      </c>
    </row>
    <row r="435" spans="1:10" x14ac:dyDescent="0.25">
      <c r="A435">
        <v>434</v>
      </c>
      <c r="B435" s="1">
        <v>44408</v>
      </c>
      <c r="C435" s="2" t="s">
        <v>7</v>
      </c>
      <c r="D435">
        <v>5870</v>
      </c>
      <c r="E435">
        <f>IF(soki[[#This Row],[magazyn]]="Ogrodzieniec", 1,0)</f>
        <v>0</v>
      </c>
      <c r="F435">
        <f>IF(soki[[#This Row],[data]]=B434,F434, F434+1)</f>
        <v>211</v>
      </c>
      <c r="G435">
        <f>IF(AND(WEEKDAY(soki[[#This Row],[data]],2)&lt;&gt;6, WEEKDAY(soki[[#This Row],[data]],2)&lt;&gt;7), 1,0)</f>
        <v>0</v>
      </c>
      <c r="H435">
        <f>IF(soki[[#This Row],[Nr dnia]]&lt;&gt;F434, IF(soki[[#This Row],[Czy roboczy]]=1, I434+12000+$O$2, I434+5000), I434)</f>
        <v>30210</v>
      </c>
      <c r="I435">
        <f>soki[[#This Row],[Stan magazynu przed wysyłką]]-soki[[#This Row],[wielkosc_zamowienia]]+J435</f>
        <v>24340</v>
      </c>
      <c r="J435">
        <f>IF(soki[[#This Row],[wielkosc_zamowienia]]&gt;soki[[#This Row],[Stan magazynu przed wysyłką]], soki[[#This Row],[wielkosc_zamowienia]],0)</f>
        <v>0</v>
      </c>
    </row>
    <row r="436" spans="1:10" x14ac:dyDescent="0.25">
      <c r="A436">
        <v>435</v>
      </c>
      <c r="B436" s="1">
        <v>44408</v>
      </c>
      <c r="C436" s="2" t="s">
        <v>6</v>
      </c>
      <c r="D436">
        <v>1670</v>
      </c>
      <c r="E436">
        <f>IF(soki[[#This Row],[magazyn]]="Ogrodzieniec", 1,0)</f>
        <v>0</v>
      </c>
      <c r="F436">
        <f>IF(soki[[#This Row],[data]]=B435,F435, F435+1)</f>
        <v>211</v>
      </c>
      <c r="G436">
        <f>IF(AND(WEEKDAY(soki[[#This Row],[data]],2)&lt;&gt;6, WEEKDAY(soki[[#This Row],[data]],2)&lt;&gt;7), 1,0)</f>
        <v>0</v>
      </c>
      <c r="H436">
        <f>IF(soki[[#This Row],[Nr dnia]]&lt;&gt;F435, IF(soki[[#This Row],[Czy roboczy]]=1, I435+12000+$O$2, I435+5000), I435)</f>
        <v>24340</v>
      </c>
      <c r="I436">
        <f>soki[[#This Row],[Stan magazynu przed wysyłką]]-soki[[#This Row],[wielkosc_zamowienia]]+J436</f>
        <v>22670</v>
      </c>
      <c r="J436">
        <f>IF(soki[[#This Row],[wielkosc_zamowienia]]&gt;soki[[#This Row],[Stan magazynu przed wysyłką]], soki[[#This Row],[wielkosc_zamowienia]],0)</f>
        <v>0</v>
      </c>
    </row>
    <row r="437" spans="1:10" x14ac:dyDescent="0.25">
      <c r="A437">
        <v>436</v>
      </c>
      <c r="B437" s="1">
        <v>44408</v>
      </c>
      <c r="C437" s="2" t="s">
        <v>5</v>
      </c>
      <c r="D437">
        <v>3960</v>
      </c>
      <c r="E437">
        <f>IF(soki[[#This Row],[magazyn]]="Ogrodzieniec", 1,0)</f>
        <v>0</v>
      </c>
      <c r="F437">
        <f>IF(soki[[#This Row],[data]]=B436,F436, F436+1)</f>
        <v>211</v>
      </c>
      <c r="G437">
        <f>IF(AND(WEEKDAY(soki[[#This Row],[data]],2)&lt;&gt;6, WEEKDAY(soki[[#This Row],[data]],2)&lt;&gt;7), 1,0)</f>
        <v>0</v>
      </c>
      <c r="H437">
        <f>IF(soki[[#This Row],[Nr dnia]]&lt;&gt;F436, IF(soki[[#This Row],[Czy roboczy]]=1, I436+12000+$O$2, I436+5000), I436)</f>
        <v>22670</v>
      </c>
      <c r="I437">
        <f>soki[[#This Row],[Stan magazynu przed wysyłką]]-soki[[#This Row],[wielkosc_zamowienia]]+J437</f>
        <v>18710</v>
      </c>
      <c r="J437">
        <f>IF(soki[[#This Row],[wielkosc_zamowienia]]&gt;soki[[#This Row],[Stan magazynu przed wysyłką]], soki[[#This Row],[wielkosc_zamowienia]],0)</f>
        <v>0</v>
      </c>
    </row>
    <row r="438" spans="1:10" x14ac:dyDescent="0.25">
      <c r="A438">
        <v>437</v>
      </c>
      <c r="B438" s="1">
        <v>44409</v>
      </c>
      <c r="C438" s="2" t="s">
        <v>4</v>
      </c>
      <c r="D438">
        <v>4200</v>
      </c>
      <c r="E438">
        <f>IF(soki[[#This Row],[magazyn]]="Ogrodzieniec", 1,0)</f>
        <v>1</v>
      </c>
      <c r="F438">
        <f>IF(soki[[#This Row],[data]]=B437,F437, F437+1)</f>
        <v>212</v>
      </c>
      <c r="G438">
        <f>IF(AND(WEEKDAY(soki[[#This Row],[data]],2)&lt;&gt;6, WEEKDAY(soki[[#This Row],[data]],2)&lt;&gt;7), 1,0)</f>
        <v>0</v>
      </c>
      <c r="H438">
        <f>IF(soki[[#This Row],[Nr dnia]]&lt;&gt;F437, IF(soki[[#This Row],[Czy roboczy]]=1, I437+12000+$O$2, I437+5000), I437)</f>
        <v>23710</v>
      </c>
      <c r="I438">
        <f>soki[[#This Row],[Stan magazynu przed wysyłką]]-soki[[#This Row],[wielkosc_zamowienia]]+J438</f>
        <v>19510</v>
      </c>
      <c r="J438">
        <f>IF(soki[[#This Row],[wielkosc_zamowienia]]&gt;soki[[#This Row],[Stan magazynu przed wysyłką]], soki[[#This Row],[wielkosc_zamowienia]],0)</f>
        <v>0</v>
      </c>
    </row>
    <row r="439" spans="1:10" x14ac:dyDescent="0.25">
      <c r="A439">
        <v>438</v>
      </c>
      <c r="B439" s="1">
        <v>44410</v>
      </c>
      <c r="C439" s="2" t="s">
        <v>7</v>
      </c>
      <c r="D439">
        <v>7980</v>
      </c>
      <c r="E439">
        <f>IF(soki[[#This Row],[magazyn]]="Ogrodzieniec", 1,0)</f>
        <v>0</v>
      </c>
      <c r="F439">
        <f>IF(soki[[#This Row],[data]]=B438,F438, F438+1)</f>
        <v>213</v>
      </c>
      <c r="G439">
        <f>IF(AND(WEEKDAY(soki[[#This Row],[data]],2)&lt;&gt;6, WEEKDAY(soki[[#This Row],[data]],2)&lt;&gt;7), 1,0)</f>
        <v>1</v>
      </c>
      <c r="H439">
        <f>IF(soki[[#This Row],[Nr dnia]]&lt;&gt;F438, IF(soki[[#This Row],[Czy roboczy]]=1, I438+12000+$O$2, I438+5000), I438)</f>
        <v>32689</v>
      </c>
      <c r="I439">
        <f>soki[[#This Row],[Stan magazynu przed wysyłką]]-soki[[#This Row],[wielkosc_zamowienia]]+J439</f>
        <v>24709</v>
      </c>
      <c r="J439">
        <f>IF(soki[[#This Row],[wielkosc_zamowienia]]&gt;soki[[#This Row],[Stan magazynu przed wysyłką]], soki[[#This Row],[wielkosc_zamowienia]],0)</f>
        <v>0</v>
      </c>
    </row>
    <row r="440" spans="1:10" x14ac:dyDescent="0.25">
      <c r="A440">
        <v>439</v>
      </c>
      <c r="B440" s="1">
        <v>44410</v>
      </c>
      <c r="C440" s="2" t="s">
        <v>4</v>
      </c>
      <c r="D440">
        <v>6110</v>
      </c>
      <c r="E440">
        <f>IF(soki[[#This Row],[magazyn]]="Ogrodzieniec", 1,0)</f>
        <v>1</v>
      </c>
      <c r="F440">
        <f>IF(soki[[#This Row],[data]]=B439,F439, F439+1)</f>
        <v>213</v>
      </c>
      <c r="G440">
        <f>IF(AND(WEEKDAY(soki[[#This Row],[data]],2)&lt;&gt;6, WEEKDAY(soki[[#This Row],[data]],2)&lt;&gt;7), 1,0)</f>
        <v>1</v>
      </c>
      <c r="H440">
        <f>IF(soki[[#This Row],[Nr dnia]]&lt;&gt;F439, IF(soki[[#This Row],[Czy roboczy]]=1, I439+12000+$O$2, I439+5000), I439)</f>
        <v>24709</v>
      </c>
      <c r="I440">
        <f>soki[[#This Row],[Stan magazynu przed wysyłką]]-soki[[#This Row],[wielkosc_zamowienia]]+J440</f>
        <v>18599</v>
      </c>
      <c r="J440">
        <f>IF(soki[[#This Row],[wielkosc_zamowienia]]&gt;soki[[#This Row],[Stan magazynu przed wysyłką]], soki[[#This Row],[wielkosc_zamowienia]],0)</f>
        <v>0</v>
      </c>
    </row>
    <row r="441" spans="1:10" x14ac:dyDescent="0.25">
      <c r="A441">
        <v>440</v>
      </c>
      <c r="B441" s="1">
        <v>44411</v>
      </c>
      <c r="C441" s="2" t="s">
        <v>7</v>
      </c>
      <c r="D441">
        <v>7750</v>
      </c>
      <c r="E441">
        <f>IF(soki[[#This Row],[magazyn]]="Ogrodzieniec", 1,0)</f>
        <v>0</v>
      </c>
      <c r="F441">
        <f>IF(soki[[#This Row],[data]]=B440,F440, F440+1)</f>
        <v>214</v>
      </c>
      <c r="G441">
        <f>IF(AND(WEEKDAY(soki[[#This Row],[data]],2)&lt;&gt;6, WEEKDAY(soki[[#This Row],[data]],2)&lt;&gt;7), 1,0)</f>
        <v>1</v>
      </c>
      <c r="H441">
        <f>IF(soki[[#This Row],[Nr dnia]]&lt;&gt;F440, IF(soki[[#This Row],[Czy roboczy]]=1, I440+12000+$O$2, I440+5000), I440)</f>
        <v>31778</v>
      </c>
      <c r="I441">
        <f>soki[[#This Row],[Stan magazynu przed wysyłką]]-soki[[#This Row],[wielkosc_zamowienia]]+J441</f>
        <v>24028</v>
      </c>
      <c r="J441">
        <f>IF(soki[[#This Row],[wielkosc_zamowienia]]&gt;soki[[#This Row],[Stan magazynu przed wysyłką]], soki[[#This Row],[wielkosc_zamowienia]],0)</f>
        <v>0</v>
      </c>
    </row>
    <row r="442" spans="1:10" x14ac:dyDescent="0.25">
      <c r="A442">
        <v>441</v>
      </c>
      <c r="B442" s="1">
        <v>44411</v>
      </c>
      <c r="C442" s="2" t="s">
        <v>5</v>
      </c>
      <c r="D442">
        <v>7450</v>
      </c>
      <c r="E442">
        <f>IF(soki[[#This Row],[magazyn]]="Ogrodzieniec", 1,0)</f>
        <v>0</v>
      </c>
      <c r="F442">
        <f>IF(soki[[#This Row],[data]]=B441,F441, F441+1)</f>
        <v>214</v>
      </c>
      <c r="G442">
        <f>IF(AND(WEEKDAY(soki[[#This Row],[data]],2)&lt;&gt;6, WEEKDAY(soki[[#This Row],[data]],2)&lt;&gt;7), 1,0)</f>
        <v>1</v>
      </c>
      <c r="H442">
        <f>IF(soki[[#This Row],[Nr dnia]]&lt;&gt;F441, IF(soki[[#This Row],[Czy roboczy]]=1, I441+12000+$O$2, I441+5000), I441)</f>
        <v>24028</v>
      </c>
      <c r="I442">
        <f>soki[[#This Row],[Stan magazynu przed wysyłką]]-soki[[#This Row],[wielkosc_zamowienia]]+J442</f>
        <v>16578</v>
      </c>
      <c r="J442">
        <f>IF(soki[[#This Row],[wielkosc_zamowienia]]&gt;soki[[#This Row],[Stan magazynu przed wysyłką]], soki[[#This Row],[wielkosc_zamowienia]],0)</f>
        <v>0</v>
      </c>
    </row>
    <row r="443" spans="1:10" x14ac:dyDescent="0.25">
      <c r="A443">
        <v>442</v>
      </c>
      <c r="B443" s="1">
        <v>44412</v>
      </c>
      <c r="C443" s="2" t="s">
        <v>6</v>
      </c>
      <c r="D443">
        <v>3400</v>
      </c>
      <c r="E443">
        <f>IF(soki[[#This Row],[magazyn]]="Ogrodzieniec", 1,0)</f>
        <v>0</v>
      </c>
      <c r="F443">
        <f>IF(soki[[#This Row],[data]]=B442,F442, F442+1)</f>
        <v>215</v>
      </c>
      <c r="G443">
        <f>IF(AND(WEEKDAY(soki[[#This Row],[data]],2)&lt;&gt;6, WEEKDAY(soki[[#This Row],[data]],2)&lt;&gt;7), 1,0)</f>
        <v>1</v>
      </c>
      <c r="H443">
        <f>IF(soki[[#This Row],[Nr dnia]]&lt;&gt;F442, IF(soki[[#This Row],[Czy roboczy]]=1, I442+12000+$O$2, I442+5000), I442)</f>
        <v>29757</v>
      </c>
      <c r="I443">
        <f>soki[[#This Row],[Stan magazynu przed wysyłką]]-soki[[#This Row],[wielkosc_zamowienia]]+J443</f>
        <v>26357</v>
      </c>
      <c r="J443">
        <f>IF(soki[[#This Row],[wielkosc_zamowienia]]&gt;soki[[#This Row],[Stan magazynu przed wysyłką]], soki[[#This Row],[wielkosc_zamowienia]],0)</f>
        <v>0</v>
      </c>
    </row>
    <row r="444" spans="1:10" x14ac:dyDescent="0.25">
      <c r="A444">
        <v>443</v>
      </c>
      <c r="B444" s="1">
        <v>44412</v>
      </c>
      <c r="C444" s="2" t="s">
        <v>7</v>
      </c>
      <c r="D444">
        <v>8560</v>
      </c>
      <c r="E444">
        <f>IF(soki[[#This Row],[magazyn]]="Ogrodzieniec", 1,0)</f>
        <v>0</v>
      </c>
      <c r="F444">
        <f>IF(soki[[#This Row],[data]]=B443,F443, F443+1)</f>
        <v>215</v>
      </c>
      <c r="G444">
        <f>IF(AND(WEEKDAY(soki[[#This Row],[data]],2)&lt;&gt;6, WEEKDAY(soki[[#This Row],[data]],2)&lt;&gt;7), 1,0)</f>
        <v>1</v>
      </c>
      <c r="H444">
        <f>IF(soki[[#This Row],[Nr dnia]]&lt;&gt;F443, IF(soki[[#This Row],[Czy roboczy]]=1, I443+12000+$O$2, I443+5000), I443)</f>
        <v>26357</v>
      </c>
      <c r="I444">
        <f>soki[[#This Row],[Stan magazynu przed wysyłką]]-soki[[#This Row],[wielkosc_zamowienia]]+J444</f>
        <v>17797</v>
      </c>
      <c r="J444">
        <f>IF(soki[[#This Row],[wielkosc_zamowienia]]&gt;soki[[#This Row],[Stan magazynu przed wysyłką]], soki[[#This Row],[wielkosc_zamowienia]],0)</f>
        <v>0</v>
      </c>
    </row>
    <row r="445" spans="1:10" x14ac:dyDescent="0.25">
      <c r="A445">
        <v>444</v>
      </c>
      <c r="B445" s="1">
        <v>44413</v>
      </c>
      <c r="C445" s="2" t="s">
        <v>6</v>
      </c>
      <c r="D445">
        <v>7190</v>
      </c>
      <c r="E445">
        <f>IF(soki[[#This Row],[magazyn]]="Ogrodzieniec", 1,0)</f>
        <v>0</v>
      </c>
      <c r="F445">
        <f>IF(soki[[#This Row],[data]]=B444,F444, F444+1)</f>
        <v>216</v>
      </c>
      <c r="G445">
        <f>IF(AND(WEEKDAY(soki[[#This Row],[data]],2)&lt;&gt;6, WEEKDAY(soki[[#This Row],[data]],2)&lt;&gt;7), 1,0)</f>
        <v>1</v>
      </c>
      <c r="H445">
        <f>IF(soki[[#This Row],[Nr dnia]]&lt;&gt;F444, IF(soki[[#This Row],[Czy roboczy]]=1, I444+12000+$O$2, I444+5000), I444)</f>
        <v>30976</v>
      </c>
      <c r="I445">
        <f>soki[[#This Row],[Stan magazynu przed wysyłką]]-soki[[#This Row],[wielkosc_zamowienia]]+J445</f>
        <v>23786</v>
      </c>
      <c r="J445">
        <f>IF(soki[[#This Row],[wielkosc_zamowienia]]&gt;soki[[#This Row],[Stan magazynu przed wysyłką]], soki[[#This Row],[wielkosc_zamowienia]],0)</f>
        <v>0</v>
      </c>
    </row>
    <row r="446" spans="1:10" x14ac:dyDescent="0.25">
      <c r="A446">
        <v>445</v>
      </c>
      <c r="B446" s="1">
        <v>44414</v>
      </c>
      <c r="C446" s="2" t="s">
        <v>6</v>
      </c>
      <c r="D446">
        <v>4590</v>
      </c>
      <c r="E446">
        <f>IF(soki[[#This Row],[magazyn]]="Ogrodzieniec", 1,0)</f>
        <v>0</v>
      </c>
      <c r="F446">
        <f>IF(soki[[#This Row],[data]]=B445,F445, F445+1)</f>
        <v>217</v>
      </c>
      <c r="G446">
        <f>IF(AND(WEEKDAY(soki[[#This Row],[data]],2)&lt;&gt;6, WEEKDAY(soki[[#This Row],[data]],2)&lt;&gt;7), 1,0)</f>
        <v>1</v>
      </c>
      <c r="H446">
        <f>IF(soki[[#This Row],[Nr dnia]]&lt;&gt;F445, IF(soki[[#This Row],[Czy roboczy]]=1, I445+12000+$O$2, I445+5000), I445)</f>
        <v>36965</v>
      </c>
      <c r="I446">
        <f>soki[[#This Row],[Stan magazynu przed wysyłką]]-soki[[#This Row],[wielkosc_zamowienia]]+J446</f>
        <v>32375</v>
      </c>
      <c r="J446">
        <f>IF(soki[[#This Row],[wielkosc_zamowienia]]&gt;soki[[#This Row],[Stan magazynu przed wysyłką]], soki[[#This Row],[wielkosc_zamowienia]],0)</f>
        <v>0</v>
      </c>
    </row>
    <row r="447" spans="1:10" x14ac:dyDescent="0.25">
      <c r="A447">
        <v>446</v>
      </c>
      <c r="B447" s="1">
        <v>44415</v>
      </c>
      <c r="C447" s="2" t="s">
        <v>7</v>
      </c>
      <c r="D447">
        <v>4050</v>
      </c>
      <c r="E447">
        <f>IF(soki[[#This Row],[magazyn]]="Ogrodzieniec", 1,0)</f>
        <v>0</v>
      </c>
      <c r="F447">
        <f>IF(soki[[#This Row],[data]]=B446,F446, F446+1)</f>
        <v>218</v>
      </c>
      <c r="G447">
        <f>IF(AND(WEEKDAY(soki[[#This Row],[data]],2)&lt;&gt;6, WEEKDAY(soki[[#This Row],[data]],2)&lt;&gt;7), 1,0)</f>
        <v>0</v>
      </c>
      <c r="H447">
        <f>IF(soki[[#This Row],[Nr dnia]]&lt;&gt;F446, IF(soki[[#This Row],[Czy roboczy]]=1, I446+12000+$O$2, I446+5000), I446)</f>
        <v>37375</v>
      </c>
      <c r="I447">
        <f>soki[[#This Row],[Stan magazynu przed wysyłką]]-soki[[#This Row],[wielkosc_zamowienia]]+J447</f>
        <v>33325</v>
      </c>
      <c r="J447">
        <f>IF(soki[[#This Row],[wielkosc_zamowienia]]&gt;soki[[#This Row],[Stan magazynu przed wysyłką]], soki[[#This Row],[wielkosc_zamowienia]],0)</f>
        <v>0</v>
      </c>
    </row>
    <row r="448" spans="1:10" x14ac:dyDescent="0.25">
      <c r="A448">
        <v>447</v>
      </c>
      <c r="B448" s="1">
        <v>44415</v>
      </c>
      <c r="C448" s="2" t="s">
        <v>5</v>
      </c>
      <c r="D448">
        <v>4310</v>
      </c>
      <c r="E448">
        <f>IF(soki[[#This Row],[magazyn]]="Ogrodzieniec", 1,0)</f>
        <v>0</v>
      </c>
      <c r="F448">
        <f>IF(soki[[#This Row],[data]]=B447,F447, F447+1)</f>
        <v>218</v>
      </c>
      <c r="G448">
        <f>IF(AND(WEEKDAY(soki[[#This Row],[data]],2)&lt;&gt;6, WEEKDAY(soki[[#This Row],[data]],2)&lt;&gt;7), 1,0)</f>
        <v>0</v>
      </c>
      <c r="H448">
        <f>IF(soki[[#This Row],[Nr dnia]]&lt;&gt;F447, IF(soki[[#This Row],[Czy roboczy]]=1, I447+12000+$O$2, I447+5000), I447)</f>
        <v>33325</v>
      </c>
      <c r="I448">
        <f>soki[[#This Row],[Stan magazynu przed wysyłką]]-soki[[#This Row],[wielkosc_zamowienia]]+J448</f>
        <v>29015</v>
      </c>
      <c r="J448">
        <f>IF(soki[[#This Row],[wielkosc_zamowienia]]&gt;soki[[#This Row],[Stan magazynu przed wysyłką]], soki[[#This Row],[wielkosc_zamowienia]],0)</f>
        <v>0</v>
      </c>
    </row>
    <row r="449" spans="1:10" x14ac:dyDescent="0.25">
      <c r="A449">
        <v>448</v>
      </c>
      <c r="B449" s="1">
        <v>44416</v>
      </c>
      <c r="C449" s="2" t="s">
        <v>6</v>
      </c>
      <c r="D449">
        <v>7100</v>
      </c>
      <c r="E449">
        <f>IF(soki[[#This Row],[magazyn]]="Ogrodzieniec", 1,0)</f>
        <v>0</v>
      </c>
      <c r="F449">
        <f>IF(soki[[#This Row],[data]]=B448,F448, F448+1)</f>
        <v>219</v>
      </c>
      <c r="G449">
        <f>IF(AND(WEEKDAY(soki[[#This Row],[data]],2)&lt;&gt;6, WEEKDAY(soki[[#This Row],[data]],2)&lt;&gt;7), 1,0)</f>
        <v>0</v>
      </c>
      <c r="H449">
        <f>IF(soki[[#This Row],[Nr dnia]]&lt;&gt;F448, IF(soki[[#This Row],[Czy roboczy]]=1, I448+12000+$O$2, I448+5000), I448)</f>
        <v>34015</v>
      </c>
      <c r="I449">
        <f>soki[[#This Row],[Stan magazynu przed wysyłką]]-soki[[#This Row],[wielkosc_zamowienia]]+J449</f>
        <v>26915</v>
      </c>
      <c r="J449">
        <f>IF(soki[[#This Row],[wielkosc_zamowienia]]&gt;soki[[#This Row],[Stan magazynu przed wysyłką]], soki[[#This Row],[wielkosc_zamowienia]],0)</f>
        <v>0</v>
      </c>
    </row>
    <row r="450" spans="1:10" x14ac:dyDescent="0.25">
      <c r="A450">
        <v>449</v>
      </c>
      <c r="B450" s="1">
        <v>44416</v>
      </c>
      <c r="C450" s="2" t="s">
        <v>4</v>
      </c>
      <c r="D450">
        <v>5280</v>
      </c>
      <c r="E450">
        <f>IF(soki[[#This Row],[magazyn]]="Ogrodzieniec", 1,0)</f>
        <v>1</v>
      </c>
      <c r="F450">
        <f>IF(soki[[#This Row],[data]]=B449,F449, F449+1)</f>
        <v>219</v>
      </c>
      <c r="G450">
        <f>IF(AND(WEEKDAY(soki[[#This Row],[data]],2)&lt;&gt;6, WEEKDAY(soki[[#This Row],[data]],2)&lt;&gt;7), 1,0)</f>
        <v>0</v>
      </c>
      <c r="H450">
        <f>IF(soki[[#This Row],[Nr dnia]]&lt;&gt;F449, IF(soki[[#This Row],[Czy roboczy]]=1, I449+12000+$O$2, I449+5000), I449)</f>
        <v>26915</v>
      </c>
      <c r="I450">
        <f>soki[[#This Row],[Stan magazynu przed wysyłką]]-soki[[#This Row],[wielkosc_zamowienia]]+J450</f>
        <v>21635</v>
      </c>
      <c r="J450">
        <f>IF(soki[[#This Row],[wielkosc_zamowienia]]&gt;soki[[#This Row],[Stan magazynu przed wysyłką]], soki[[#This Row],[wielkosc_zamowienia]],0)</f>
        <v>0</v>
      </c>
    </row>
    <row r="451" spans="1:10" x14ac:dyDescent="0.25">
      <c r="A451">
        <v>450</v>
      </c>
      <c r="B451" s="1">
        <v>44416</v>
      </c>
      <c r="C451" s="2" t="s">
        <v>7</v>
      </c>
      <c r="D451">
        <v>3350</v>
      </c>
      <c r="E451">
        <f>IF(soki[[#This Row],[magazyn]]="Ogrodzieniec", 1,0)</f>
        <v>0</v>
      </c>
      <c r="F451">
        <f>IF(soki[[#This Row],[data]]=B450,F450, F450+1)</f>
        <v>219</v>
      </c>
      <c r="G451">
        <f>IF(AND(WEEKDAY(soki[[#This Row],[data]],2)&lt;&gt;6, WEEKDAY(soki[[#This Row],[data]],2)&lt;&gt;7), 1,0)</f>
        <v>0</v>
      </c>
      <c r="H451">
        <f>IF(soki[[#This Row],[Nr dnia]]&lt;&gt;F450, IF(soki[[#This Row],[Czy roboczy]]=1, I450+12000+$O$2, I450+5000), I450)</f>
        <v>21635</v>
      </c>
      <c r="I451">
        <f>soki[[#This Row],[Stan magazynu przed wysyłką]]-soki[[#This Row],[wielkosc_zamowienia]]+J451</f>
        <v>18285</v>
      </c>
      <c r="J451">
        <f>IF(soki[[#This Row],[wielkosc_zamowienia]]&gt;soki[[#This Row],[Stan magazynu przed wysyłką]], soki[[#This Row],[wielkosc_zamowienia]],0)</f>
        <v>0</v>
      </c>
    </row>
    <row r="452" spans="1:10" x14ac:dyDescent="0.25">
      <c r="A452">
        <v>451</v>
      </c>
      <c r="B452" s="1">
        <v>44417</v>
      </c>
      <c r="C452" s="2" t="s">
        <v>6</v>
      </c>
      <c r="D452">
        <v>7820</v>
      </c>
      <c r="E452">
        <f>IF(soki[[#This Row],[magazyn]]="Ogrodzieniec", 1,0)</f>
        <v>0</v>
      </c>
      <c r="F452">
        <f>IF(soki[[#This Row],[data]]=B451,F451, F451+1)</f>
        <v>220</v>
      </c>
      <c r="G452">
        <f>IF(AND(WEEKDAY(soki[[#This Row],[data]],2)&lt;&gt;6, WEEKDAY(soki[[#This Row],[data]],2)&lt;&gt;7), 1,0)</f>
        <v>1</v>
      </c>
      <c r="H452">
        <f>IF(soki[[#This Row],[Nr dnia]]&lt;&gt;F451, IF(soki[[#This Row],[Czy roboczy]]=1, I451+12000+$O$2, I451+5000), I451)</f>
        <v>31464</v>
      </c>
      <c r="I452">
        <f>soki[[#This Row],[Stan magazynu przed wysyłką]]-soki[[#This Row],[wielkosc_zamowienia]]+J452</f>
        <v>23644</v>
      </c>
      <c r="J452">
        <f>IF(soki[[#This Row],[wielkosc_zamowienia]]&gt;soki[[#This Row],[Stan magazynu przed wysyłką]], soki[[#This Row],[wielkosc_zamowienia]],0)</f>
        <v>0</v>
      </c>
    </row>
    <row r="453" spans="1:10" x14ac:dyDescent="0.25">
      <c r="A453">
        <v>452</v>
      </c>
      <c r="B453" s="1">
        <v>44418</v>
      </c>
      <c r="C453" s="2" t="s">
        <v>6</v>
      </c>
      <c r="D453">
        <v>7910</v>
      </c>
      <c r="E453">
        <f>IF(soki[[#This Row],[magazyn]]="Ogrodzieniec", 1,0)</f>
        <v>0</v>
      </c>
      <c r="F453">
        <f>IF(soki[[#This Row],[data]]=B452,F452, F452+1)</f>
        <v>221</v>
      </c>
      <c r="G453">
        <f>IF(AND(WEEKDAY(soki[[#This Row],[data]],2)&lt;&gt;6, WEEKDAY(soki[[#This Row],[data]],2)&lt;&gt;7), 1,0)</f>
        <v>1</v>
      </c>
      <c r="H453">
        <f>IF(soki[[#This Row],[Nr dnia]]&lt;&gt;F452, IF(soki[[#This Row],[Czy roboczy]]=1, I452+12000+$O$2, I452+5000), I452)</f>
        <v>36823</v>
      </c>
      <c r="I453">
        <f>soki[[#This Row],[Stan magazynu przed wysyłką]]-soki[[#This Row],[wielkosc_zamowienia]]+J453</f>
        <v>28913</v>
      </c>
      <c r="J453">
        <f>IF(soki[[#This Row],[wielkosc_zamowienia]]&gt;soki[[#This Row],[Stan magazynu przed wysyłką]], soki[[#This Row],[wielkosc_zamowienia]],0)</f>
        <v>0</v>
      </c>
    </row>
    <row r="454" spans="1:10" x14ac:dyDescent="0.25">
      <c r="A454">
        <v>453</v>
      </c>
      <c r="B454" s="1">
        <v>44418</v>
      </c>
      <c r="C454" s="2" t="s">
        <v>5</v>
      </c>
      <c r="D454">
        <v>9000</v>
      </c>
      <c r="E454">
        <f>IF(soki[[#This Row],[magazyn]]="Ogrodzieniec", 1,0)</f>
        <v>0</v>
      </c>
      <c r="F454">
        <f>IF(soki[[#This Row],[data]]=B453,F453, F453+1)</f>
        <v>221</v>
      </c>
      <c r="G454">
        <f>IF(AND(WEEKDAY(soki[[#This Row],[data]],2)&lt;&gt;6, WEEKDAY(soki[[#This Row],[data]],2)&lt;&gt;7), 1,0)</f>
        <v>1</v>
      </c>
      <c r="H454">
        <f>IF(soki[[#This Row],[Nr dnia]]&lt;&gt;F453, IF(soki[[#This Row],[Czy roboczy]]=1, I453+12000+$O$2, I453+5000), I453)</f>
        <v>28913</v>
      </c>
      <c r="I454">
        <f>soki[[#This Row],[Stan magazynu przed wysyłką]]-soki[[#This Row],[wielkosc_zamowienia]]+J454</f>
        <v>19913</v>
      </c>
      <c r="J454">
        <f>IF(soki[[#This Row],[wielkosc_zamowienia]]&gt;soki[[#This Row],[Stan magazynu przed wysyłką]], soki[[#This Row],[wielkosc_zamowienia]],0)</f>
        <v>0</v>
      </c>
    </row>
    <row r="455" spans="1:10" x14ac:dyDescent="0.25">
      <c r="A455">
        <v>454</v>
      </c>
      <c r="B455" s="1">
        <v>44419</v>
      </c>
      <c r="C455" s="2" t="s">
        <v>5</v>
      </c>
      <c r="D455">
        <v>3240</v>
      </c>
      <c r="E455">
        <f>IF(soki[[#This Row],[magazyn]]="Ogrodzieniec", 1,0)</f>
        <v>0</v>
      </c>
      <c r="F455">
        <f>IF(soki[[#This Row],[data]]=B454,F454, F454+1)</f>
        <v>222</v>
      </c>
      <c r="G455">
        <f>IF(AND(WEEKDAY(soki[[#This Row],[data]],2)&lt;&gt;6, WEEKDAY(soki[[#This Row],[data]],2)&lt;&gt;7), 1,0)</f>
        <v>1</v>
      </c>
      <c r="H455">
        <f>IF(soki[[#This Row],[Nr dnia]]&lt;&gt;F454, IF(soki[[#This Row],[Czy roboczy]]=1, I454+12000+$O$2, I454+5000), I454)</f>
        <v>33092</v>
      </c>
      <c r="I455">
        <f>soki[[#This Row],[Stan magazynu przed wysyłką]]-soki[[#This Row],[wielkosc_zamowienia]]+J455</f>
        <v>29852</v>
      </c>
      <c r="J455">
        <f>IF(soki[[#This Row],[wielkosc_zamowienia]]&gt;soki[[#This Row],[Stan magazynu przed wysyłką]], soki[[#This Row],[wielkosc_zamowienia]],0)</f>
        <v>0</v>
      </c>
    </row>
    <row r="456" spans="1:10" x14ac:dyDescent="0.25">
      <c r="A456">
        <v>455</v>
      </c>
      <c r="B456" s="1">
        <v>44419</v>
      </c>
      <c r="C456" s="2" t="s">
        <v>7</v>
      </c>
      <c r="D456">
        <v>8700</v>
      </c>
      <c r="E456">
        <f>IF(soki[[#This Row],[magazyn]]="Ogrodzieniec", 1,0)</f>
        <v>0</v>
      </c>
      <c r="F456">
        <f>IF(soki[[#This Row],[data]]=B455,F455, F455+1)</f>
        <v>222</v>
      </c>
      <c r="G456">
        <f>IF(AND(WEEKDAY(soki[[#This Row],[data]],2)&lt;&gt;6, WEEKDAY(soki[[#This Row],[data]],2)&lt;&gt;7), 1,0)</f>
        <v>1</v>
      </c>
      <c r="H456">
        <f>IF(soki[[#This Row],[Nr dnia]]&lt;&gt;F455, IF(soki[[#This Row],[Czy roboczy]]=1, I455+12000+$O$2, I455+5000), I455)</f>
        <v>29852</v>
      </c>
      <c r="I456">
        <f>soki[[#This Row],[Stan magazynu przed wysyłką]]-soki[[#This Row],[wielkosc_zamowienia]]+J456</f>
        <v>21152</v>
      </c>
      <c r="J456">
        <f>IF(soki[[#This Row],[wielkosc_zamowienia]]&gt;soki[[#This Row],[Stan magazynu przed wysyłką]], soki[[#This Row],[wielkosc_zamowienia]],0)</f>
        <v>0</v>
      </c>
    </row>
    <row r="457" spans="1:10" x14ac:dyDescent="0.25">
      <c r="A457">
        <v>456</v>
      </c>
      <c r="B457" s="1">
        <v>44419</v>
      </c>
      <c r="C457" s="2" t="s">
        <v>4</v>
      </c>
      <c r="D457">
        <v>8110</v>
      </c>
      <c r="E457">
        <f>IF(soki[[#This Row],[magazyn]]="Ogrodzieniec", 1,0)</f>
        <v>1</v>
      </c>
      <c r="F457">
        <f>IF(soki[[#This Row],[data]]=B456,F456, F456+1)</f>
        <v>222</v>
      </c>
      <c r="G457">
        <f>IF(AND(WEEKDAY(soki[[#This Row],[data]],2)&lt;&gt;6, WEEKDAY(soki[[#This Row],[data]],2)&lt;&gt;7), 1,0)</f>
        <v>1</v>
      </c>
      <c r="H457">
        <f>IF(soki[[#This Row],[Nr dnia]]&lt;&gt;F456, IF(soki[[#This Row],[Czy roboczy]]=1, I456+12000+$O$2, I456+5000), I456)</f>
        <v>21152</v>
      </c>
      <c r="I457">
        <f>soki[[#This Row],[Stan magazynu przed wysyłką]]-soki[[#This Row],[wielkosc_zamowienia]]+J457</f>
        <v>13042</v>
      </c>
      <c r="J457">
        <f>IF(soki[[#This Row],[wielkosc_zamowienia]]&gt;soki[[#This Row],[Stan magazynu przed wysyłką]], soki[[#This Row],[wielkosc_zamowienia]],0)</f>
        <v>0</v>
      </c>
    </row>
    <row r="458" spans="1:10" x14ac:dyDescent="0.25">
      <c r="A458">
        <v>457</v>
      </c>
      <c r="B458" s="1">
        <v>44420</v>
      </c>
      <c r="C458" s="2" t="s">
        <v>7</v>
      </c>
      <c r="D458">
        <v>6510</v>
      </c>
      <c r="E458">
        <f>IF(soki[[#This Row],[magazyn]]="Ogrodzieniec", 1,0)</f>
        <v>0</v>
      </c>
      <c r="F458">
        <f>IF(soki[[#This Row],[data]]=B457,F457, F457+1)</f>
        <v>223</v>
      </c>
      <c r="G458">
        <f>IF(AND(WEEKDAY(soki[[#This Row],[data]],2)&lt;&gt;6, WEEKDAY(soki[[#This Row],[data]],2)&lt;&gt;7), 1,0)</f>
        <v>1</v>
      </c>
      <c r="H458">
        <f>IF(soki[[#This Row],[Nr dnia]]&lt;&gt;F457, IF(soki[[#This Row],[Czy roboczy]]=1, I457+12000+$O$2, I457+5000), I457)</f>
        <v>26221</v>
      </c>
      <c r="I458">
        <f>soki[[#This Row],[Stan magazynu przed wysyłką]]-soki[[#This Row],[wielkosc_zamowienia]]+J458</f>
        <v>19711</v>
      </c>
      <c r="J458">
        <f>IF(soki[[#This Row],[wielkosc_zamowienia]]&gt;soki[[#This Row],[Stan magazynu przed wysyłką]], soki[[#This Row],[wielkosc_zamowienia]],0)</f>
        <v>0</v>
      </c>
    </row>
    <row r="459" spans="1:10" x14ac:dyDescent="0.25">
      <c r="A459">
        <v>458</v>
      </c>
      <c r="B459" s="1">
        <v>44421</v>
      </c>
      <c r="C459" s="2" t="s">
        <v>5</v>
      </c>
      <c r="D459">
        <v>1150</v>
      </c>
      <c r="E459">
        <f>IF(soki[[#This Row],[magazyn]]="Ogrodzieniec", 1,0)</f>
        <v>0</v>
      </c>
      <c r="F459">
        <f>IF(soki[[#This Row],[data]]=B458,F458, F458+1)</f>
        <v>224</v>
      </c>
      <c r="G459">
        <f>IF(AND(WEEKDAY(soki[[#This Row],[data]],2)&lt;&gt;6, WEEKDAY(soki[[#This Row],[data]],2)&lt;&gt;7), 1,0)</f>
        <v>1</v>
      </c>
      <c r="H459">
        <f>IF(soki[[#This Row],[Nr dnia]]&lt;&gt;F458, IF(soki[[#This Row],[Czy roboczy]]=1, I458+12000+$O$2, I458+5000), I458)</f>
        <v>32890</v>
      </c>
      <c r="I459">
        <f>soki[[#This Row],[Stan magazynu przed wysyłką]]-soki[[#This Row],[wielkosc_zamowienia]]+J459</f>
        <v>31740</v>
      </c>
      <c r="J459">
        <f>IF(soki[[#This Row],[wielkosc_zamowienia]]&gt;soki[[#This Row],[Stan magazynu przed wysyłką]], soki[[#This Row],[wielkosc_zamowienia]],0)</f>
        <v>0</v>
      </c>
    </row>
    <row r="460" spans="1:10" x14ac:dyDescent="0.25">
      <c r="A460">
        <v>459</v>
      </c>
      <c r="B460" s="1">
        <v>44422</v>
      </c>
      <c r="C460" s="2" t="s">
        <v>7</v>
      </c>
      <c r="D460">
        <v>9430</v>
      </c>
      <c r="E460">
        <f>IF(soki[[#This Row],[magazyn]]="Ogrodzieniec", 1,0)</f>
        <v>0</v>
      </c>
      <c r="F460">
        <f>IF(soki[[#This Row],[data]]=B459,F459, F459+1)</f>
        <v>225</v>
      </c>
      <c r="G460">
        <f>IF(AND(WEEKDAY(soki[[#This Row],[data]],2)&lt;&gt;6, WEEKDAY(soki[[#This Row],[data]],2)&lt;&gt;7), 1,0)</f>
        <v>0</v>
      </c>
      <c r="H460">
        <f>IF(soki[[#This Row],[Nr dnia]]&lt;&gt;F459, IF(soki[[#This Row],[Czy roboczy]]=1, I459+12000+$O$2, I459+5000), I459)</f>
        <v>36740</v>
      </c>
      <c r="I460">
        <f>soki[[#This Row],[Stan magazynu przed wysyłką]]-soki[[#This Row],[wielkosc_zamowienia]]+J460</f>
        <v>27310</v>
      </c>
      <c r="J460">
        <f>IF(soki[[#This Row],[wielkosc_zamowienia]]&gt;soki[[#This Row],[Stan magazynu przed wysyłką]], soki[[#This Row],[wielkosc_zamowienia]],0)</f>
        <v>0</v>
      </c>
    </row>
    <row r="461" spans="1:10" x14ac:dyDescent="0.25">
      <c r="A461">
        <v>460</v>
      </c>
      <c r="B461" s="1">
        <v>44422</v>
      </c>
      <c r="C461" s="2" t="s">
        <v>4</v>
      </c>
      <c r="D461">
        <v>6500</v>
      </c>
      <c r="E461">
        <f>IF(soki[[#This Row],[magazyn]]="Ogrodzieniec", 1,0)</f>
        <v>1</v>
      </c>
      <c r="F461">
        <f>IF(soki[[#This Row],[data]]=B460,F460, F460+1)</f>
        <v>225</v>
      </c>
      <c r="G461">
        <f>IF(AND(WEEKDAY(soki[[#This Row],[data]],2)&lt;&gt;6, WEEKDAY(soki[[#This Row],[data]],2)&lt;&gt;7), 1,0)</f>
        <v>0</v>
      </c>
      <c r="H461">
        <f>IF(soki[[#This Row],[Nr dnia]]&lt;&gt;F460, IF(soki[[#This Row],[Czy roboczy]]=1, I460+12000+$O$2, I460+5000), I460)</f>
        <v>27310</v>
      </c>
      <c r="I461">
        <f>soki[[#This Row],[Stan magazynu przed wysyłką]]-soki[[#This Row],[wielkosc_zamowienia]]+J461</f>
        <v>20810</v>
      </c>
      <c r="J461">
        <f>IF(soki[[#This Row],[wielkosc_zamowienia]]&gt;soki[[#This Row],[Stan magazynu przed wysyłką]], soki[[#This Row],[wielkosc_zamowienia]],0)</f>
        <v>0</v>
      </c>
    </row>
    <row r="462" spans="1:10" x14ac:dyDescent="0.25">
      <c r="A462">
        <v>461</v>
      </c>
      <c r="B462" s="1">
        <v>44422</v>
      </c>
      <c r="C462" s="2" t="s">
        <v>5</v>
      </c>
      <c r="D462">
        <v>6410</v>
      </c>
      <c r="E462">
        <f>IF(soki[[#This Row],[magazyn]]="Ogrodzieniec", 1,0)</f>
        <v>0</v>
      </c>
      <c r="F462">
        <f>IF(soki[[#This Row],[data]]=B461,F461, F461+1)</f>
        <v>225</v>
      </c>
      <c r="G462">
        <f>IF(AND(WEEKDAY(soki[[#This Row],[data]],2)&lt;&gt;6, WEEKDAY(soki[[#This Row],[data]],2)&lt;&gt;7), 1,0)</f>
        <v>0</v>
      </c>
      <c r="H462">
        <f>IF(soki[[#This Row],[Nr dnia]]&lt;&gt;F461, IF(soki[[#This Row],[Czy roboczy]]=1, I461+12000+$O$2, I461+5000), I461)</f>
        <v>20810</v>
      </c>
      <c r="I462">
        <f>soki[[#This Row],[Stan magazynu przed wysyłką]]-soki[[#This Row],[wielkosc_zamowienia]]+J462</f>
        <v>14400</v>
      </c>
      <c r="J462">
        <f>IF(soki[[#This Row],[wielkosc_zamowienia]]&gt;soki[[#This Row],[Stan magazynu przed wysyłką]], soki[[#This Row],[wielkosc_zamowienia]],0)</f>
        <v>0</v>
      </c>
    </row>
    <row r="463" spans="1:10" x14ac:dyDescent="0.25">
      <c r="A463">
        <v>462</v>
      </c>
      <c r="B463" s="1">
        <v>44423</v>
      </c>
      <c r="C463" s="2" t="s">
        <v>7</v>
      </c>
      <c r="D463">
        <v>5300</v>
      </c>
      <c r="E463">
        <f>IF(soki[[#This Row],[magazyn]]="Ogrodzieniec", 1,0)</f>
        <v>0</v>
      </c>
      <c r="F463">
        <f>IF(soki[[#This Row],[data]]=B462,F462, F462+1)</f>
        <v>226</v>
      </c>
      <c r="G463">
        <f>IF(AND(WEEKDAY(soki[[#This Row],[data]],2)&lt;&gt;6, WEEKDAY(soki[[#This Row],[data]],2)&lt;&gt;7), 1,0)</f>
        <v>0</v>
      </c>
      <c r="H463">
        <f>IF(soki[[#This Row],[Nr dnia]]&lt;&gt;F462, IF(soki[[#This Row],[Czy roboczy]]=1, I462+12000+$O$2, I462+5000), I462)</f>
        <v>19400</v>
      </c>
      <c r="I463">
        <f>soki[[#This Row],[Stan magazynu przed wysyłką]]-soki[[#This Row],[wielkosc_zamowienia]]+J463</f>
        <v>14100</v>
      </c>
      <c r="J463">
        <f>IF(soki[[#This Row],[wielkosc_zamowienia]]&gt;soki[[#This Row],[Stan magazynu przed wysyłką]], soki[[#This Row],[wielkosc_zamowienia]],0)</f>
        <v>0</v>
      </c>
    </row>
    <row r="464" spans="1:10" x14ac:dyDescent="0.25">
      <c r="A464">
        <v>463</v>
      </c>
      <c r="B464" s="1">
        <v>44423</v>
      </c>
      <c r="C464" s="2" t="s">
        <v>4</v>
      </c>
      <c r="D464">
        <v>5430</v>
      </c>
      <c r="E464">
        <f>IF(soki[[#This Row],[magazyn]]="Ogrodzieniec", 1,0)</f>
        <v>1</v>
      </c>
      <c r="F464">
        <f>IF(soki[[#This Row],[data]]=B463,F463, F463+1)</f>
        <v>226</v>
      </c>
      <c r="G464">
        <f>IF(AND(WEEKDAY(soki[[#This Row],[data]],2)&lt;&gt;6, WEEKDAY(soki[[#This Row],[data]],2)&lt;&gt;7), 1,0)</f>
        <v>0</v>
      </c>
      <c r="H464">
        <f>IF(soki[[#This Row],[Nr dnia]]&lt;&gt;F463, IF(soki[[#This Row],[Czy roboczy]]=1, I463+12000+$O$2, I463+5000), I463)</f>
        <v>14100</v>
      </c>
      <c r="I464">
        <f>soki[[#This Row],[Stan magazynu przed wysyłką]]-soki[[#This Row],[wielkosc_zamowienia]]+J464</f>
        <v>8670</v>
      </c>
      <c r="J464">
        <f>IF(soki[[#This Row],[wielkosc_zamowienia]]&gt;soki[[#This Row],[Stan magazynu przed wysyłką]], soki[[#This Row],[wielkosc_zamowienia]],0)</f>
        <v>0</v>
      </c>
    </row>
    <row r="465" spans="1:10" x14ac:dyDescent="0.25">
      <c r="A465">
        <v>464</v>
      </c>
      <c r="B465" s="1">
        <v>44423</v>
      </c>
      <c r="C465" s="2" t="s">
        <v>5</v>
      </c>
      <c r="D465">
        <v>3660</v>
      </c>
      <c r="E465">
        <f>IF(soki[[#This Row],[magazyn]]="Ogrodzieniec", 1,0)</f>
        <v>0</v>
      </c>
      <c r="F465">
        <f>IF(soki[[#This Row],[data]]=B464,F464, F464+1)</f>
        <v>226</v>
      </c>
      <c r="G465">
        <f>IF(AND(WEEKDAY(soki[[#This Row],[data]],2)&lt;&gt;6, WEEKDAY(soki[[#This Row],[data]],2)&lt;&gt;7), 1,0)</f>
        <v>0</v>
      </c>
      <c r="H465">
        <f>IF(soki[[#This Row],[Nr dnia]]&lt;&gt;F464, IF(soki[[#This Row],[Czy roboczy]]=1, I464+12000+$O$2, I464+5000), I464)</f>
        <v>8670</v>
      </c>
      <c r="I465">
        <f>soki[[#This Row],[Stan magazynu przed wysyłką]]-soki[[#This Row],[wielkosc_zamowienia]]+J465</f>
        <v>5010</v>
      </c>
      <c r="J465">
        <f>IF(soki[[#This Row],[wielkosc_zamowienia]]&gt;soki[[#This Row],[Stan magazynu przed wysyłką]], soki[[#This Row],[wielkosc_zamowienia]],0)</f>
        <v>0</v>
      </c>
    </row>
    <row r="466" spans="1:10" x14ac:dyDescent="0.25">
      <c r="A466">
        <v>465</v>
      </c>
      <c r="B466" s="1">
        <v>44424</v>
      </c>
      <c r="C466" s="2" t="s">
        <v>4</v>
      </c>
      <c r="D466">
        <v>3000</v>
      </c>
      <c r="E466">
        <f>IF(soki[[#This Row],[magazyn]]="Ogrodzieniec", 1,0)</f>
        <v>1</v>
      </c>
      <c r="F466">
        <f>IF(soki[[#This Row],[data]]=B465,F465, F465+1)</f>
        <v>227</v>
      </c>
      <c r="G466">
        <f>IF(AND(WEEKDAY(soki[[#This Row],[data]],2)&lt;&gt;6, WEEKDAY(soki[[#This Row],[data]],2)&lt;&gt;7), 1,0)</f>
        <v>1</v>
      </c>
      <c r="H466">
        <f>IF(soki[[#This Row],[Nr dnia]]&lt;&gt;F465, IF(soki[[#This Row],[Czy roboczy]]=1, I465+12000+$O$2, I465+5000), I465)</f>
        <v>18189</v>
      </c>
      <c r="I466">
        <f>soki[[#This Row],[Stan magazynu przed wysyłką]]-soki[[#This Row],[wielkosc_zamowienia]]+J466</f>
        <v>15189</v>
      </c>
      <c r="J466">
        <f>IF(soki[[#This Row],[wielkosc_zamowienia]]&gt;soki[[#This Row],[Stan magazynu przed wysyłką]], soki[[#This Row],[wielkosc_zamowienia]],0)</f>
        <v>0</v>
      </c>
    </row>
    <row r="467" spans="1:10" x14ac:dyDescent="0.25">
      <c r="A467">
        <v>466</v>
      </c>
      <c r="B467" s="1">
        <v>44424</v>
      </c>
      <c r="C467" s="2" t="s">
        <v>5</v>
      </c>
      <c r="D467">
        <v>6120</v>
      </c>
      <c r="E467">
        <f>IF(soki[[#This Row],[magazyn]]="Ogrodzieniec", 1,0)</f>
        <v>0</v>
      </c>
      <c r="F467">
        <f>IF(soki[[#This Row],[data]]=B466,F466, F466+1)</f>
        <v>227</v>
      </c>
      <c r="G467">
        <f>IF(AND(WEEKDAY(soki[[#This Row],[data]],2)&lt;&gt;6, WEEKDAY(soki[[#This Row],[data]],2)&lt;&gt;7), 1,0)</f>
        <v>1</v>
      </c>
      <c r="H467">
        <f>IF(soki[[#This Row],[Nr dnia]]&lt;&gt;F466, IF(soki[[#This Row],[Czy roboczy]]=1, I466+12000+$O$2, I466+5000), I466)</f>
        <v>15189</v>
      </c>
      <c r="I467">
        <f>soki[[#This Row],[Stan magazynu przed wysyłką]]-soki[[#This Row],[wielkosc_zamowienia]]+J467</f>
        <v>9069</v>
      </c>
      <c r="J467">
        <f>IF(soki[[#This Row],[wielkosc_zamowienia]]&gt;soki[[#This Row],[Stan magazynu przed wysyłką]], soki[[#This Row],[wielkosc_zamowienia]],0)</f>
        <v>0</v>
      </c>
    </row>
    <row r="468" spans="1:10" x14ac:dyDescent="0.25">
      <c r="A468">
        <v>467</v>
      </c>
      <c r="B468" s="1">
        <v>44424</v>
      </c>
      <c r="C468" s="2" t="s">
        <v>6</v>
      </c>
      <c r="D468">
        <v>5850</v>
      </c>
      <c r="E468">
        <f>IF(soki[[#This Row],[magazyn]]="Ogrodzieniec", 1,0)</f>
        <v>0</v>
      </c>
      <c r="F468">
        <f>IF(soki[[#This Row],[data]]=B467,F467, F467+1)</f>
        <v>227</v>
      </c>
      <c r="G468">
        <f>IF(AND(WEEKDAY(soki[[#This Row],[data]],2)&lt;&gt;6, WEEKDAY(soki[[#This Row],[data]],2)&lt;&gt;7), 1,0)</f>
        <v>1</v>
      </c>
      <c r="H468">
        <f>IF(soki[[#This Row],[Nr dnia]]&lt;&gt;F467, IF(soki[[#This Row],[Czy roboczy]]=1, I467+12000+$O$2, I467+5000), I467)</f>
        <v>9069</v>
      </c>
      <c r="I468">
        <f>soki[[#This Row],[Stan magazynu przed wysyłką]]-soki[[#This Row],[wielkosc_zamowienia]]+J468</f>
        <v>3219</v>
      </c>
      <c r="J468">
        <f>IF(soki[[#This Row],[wielkosc_zamowienia]]&gt;soki[[#This Row],[Stan magazynu przed wysyłką]], soki[[#This Row],[wielkosc_zamowienia]],0)</f>
        <v>0</v>
      </c>
    </row>
    <row r="469" spans="1:10" x14ac:dyDescent="0.25">
      <c r="A469">
        <v>468</v>
      </c>
      <c r="B469" s="1">
        <v>44425</v>
      </c>
      <c r="C469" s="2" t="s">
        <v>5</v>
      </c>
      <c r="D469">
        <v>6690</v>
      </c>
      <c r="E469">
        <f>IF(soki[[#This Row],[magazyn]]="Ogrodzieniec", 1,0)</f>
        <v>0</v>
      </c>
      <c r="F469">
        <f>IF(soki[[#This Row],[data]]=B468,F468, F468+1)</f>
        <v>228</v>
      </c>
      <c r="G469">
        <f>IF(AND(WEEKDAY(soki[[#This Row],[data]],2)&lt;&gt;6, WEEKDAY(soki[[#This Row],[data]],2)&lt;&gt;7), 1,0)</f>
        <v>1</v>
      </c>
      <c r="H469">
        <f>IF(soki[[#This Row],[Nr dnia]]&lt;&gt;F468, IF(soki[[#This Row],[Czy roboczy]]=1, I468+12000+$O$2, I468+5000), I468)</f>
        <v>16398</v>
      </c>
      <c r="I469">
        <f>soki[[#This Row],[Stan magazynu przed wysyłką]]-soki[[#This Row],[wielkosc_zamowienia]]+J469</f>
        <v>9708</v>
      </c>
      <c r="J469">
        <f>IF(soki[[#This Row],[wielkosc_zamowienia]]&gt;soki[[#This Row],[Stan magazynu przed wysyłką]], soki[[#This Row],[wielkosc_zamowienia]],0)</f>
        <v>0</v>
      </c>
    </row>
    <row r="470" spans="1:10" x14ac:dyDescent="0.25">
      <c r="A470">
        <v>469</v>
      </c>
      <c r="B470" s="1">
        <v>44425</v>
      </c>
      <c r="C470" s="2" t="s">
        <v>4</v>
      </c>
      <c r="D470">
        <v>2510</v>
      </c>
      <c r="E470">
        <f>IF(soki[[#This Row],[magazyn]]="Ogrodzieniec", 1,0)</f>
        <v>1</v>
      </c>
      <c r="F470">
        <f>IF(soki[[#This Row],[data]]=B469,F469, F469+1)</f>
        <v>228</v>
      </c>
      <c r="G470">
        <f>IF(AND(WEEKDAY(soki[[#This Row],[data]],2)&lt;&gt;6, WEEKDAY(soki[[#This Row],[data]],2)&lt;&gt;7), 1,0)</f>
        <v>1</v>
      </c>
      <c r="H470">
        <f>IF(soki[[#This Row],[Nr dnia]]&lt;&gt;F469, IF(soki[[#This Row],[Czy roboczy]]=1, I469+12000+$O$2, I469+5000), I469)</f>
        <v>9708</v>
      </c>
      <c r="I470">
        <f>soki[[#This Row],[Stan magazynu przed wysyłką]]-soki[[#This Row],[wielkosc_zamowienia]]+J470</f>
        <v>7198</v>
      </c>
      <c r="J470">
        <f>IF(soki[[#This Row],[wielkosc_zamowienia]]&gt;soki[[#This Row],[Stan magazynu przed wysyłką]], soki[[#This Row],[wielkosc_zamowienia]],0)</f>
        <v>0</v>
      </c>
    </row>
    <row r="471" spans="1:10" x14ac:dyDescent="0.25">
      <c r="A471">
        <v>470</v>
      </c>
      <c r="B471" s="1">
        <v>44426</v>
      </c>
      <c r="C471" s="2" t="s">
        <v>6</v>
      </c>
      <c r="D471">
        <v>4090</v>
      </c>
      <c r="E471">
        <f>IF(soki[[#This Row],[magazyn]]="Ogrodzieniec", 1,0)</f>
        <v>0</v>
      </c>
      <c r="F471">
        <f>IF(soki[[#This Row],[data]]=B470,F470, F470+1)</f>
        <v>229</v>
      </c>
      <c r="G471">
        <f>IF(AND(WEEKDAY(soki[[#This Row],[data]],2)&lt;&gt;6, WEEKDAY(soki[[#This Row],[data]],2)&lt;&gt;7), 1,0)</f>
        <v>1</v>
      </c>
      <c r="H471">
        <f>IF(soki[[#This Row],[Nr dnia]]&lt;&gt;F470, IF(soki[[#This Row],[Czy roboczy]]=1, I470+12000+$O$2, I470+5000), I470)</f>
        <v>20377</v>
      </c>
      <c r="I471">
        <f>soki[[#This Row],[Stan magazynu przed wysyłką]]-soki[[#This Row],[wielkosc_zamowienia]]+J471</f>
        <v>16287</v>
      </c>
      <c r="J471">
        <f>IF(soki[[#This Row],[wielkosc_zamowienia]]&gt;soki[[#This Row],[Stan magazynu przed wysyłką]], soki[[#This Row],[wielkosc_zamowienia]],0)</f>
        <v>0</v>
      </c>
    </row>
    <row r="472" spans="1:10" x14ac:dyDescent="0.25">
      <c r="A472">
        <v>471</v>
      </c>
      <c r="B472" s="1">
        <v>44427</v>
      </c>
      <c r="C472" s="2" t="s">
        <v>5</v>
      </c>
      <c r="D472">
        <v>4580</v>
      </c>
      <c r="E472">
        <f>IF(soki[[#This Row],[magazyn]]="Ogrodzieniec", 1,0)</f>
        <v>0</v>
      </c>
      <c r="F472">
        <f>IF(soki[[#This Row],[data]]=B471,F471, F471+1)</f>
        <v>230</v>
      </c>
      <c r="G472">
        <f>IF(AND(WEEKDAY(soki[[#This Row],[data]],2)&lt;&gt;6, WEEKDAY(soki[[#This Row],[data]],2)&lt;&gt;7), 1,0)</f>
        <v>1</v>
      </c>
      <c r="H472">
        <f>IF(soki[[#This Row],[Nr dnia]]&lt;&gt;F471, IF(soki[[#This Row],[Czy roboczy]]=1, I471+12000+$O$2, I471+5000), I471)</f>
        <v>29466</v>
      </c>
      <c r="I472">
        <f>soki[[#This Row],[Stan magazynu przed wysyłką]]-soki[[#This Row],[wielkosc_zamowienia]]+J472</f>
        <v>24886</v>
      </c>
      <c r="J472">
        <f>IF(soki[[#This Row],[wielkosc_zamowienia]]&gt;soki[[#This Row],[Stan magazynu przed wysyłką]], soki[[#This Row],[wielkosc_zamowienia]],0)</f>
        <v>0</v>
      </c>
    </row>
    <row r="473" spans="1:10" x14ac:dyDescent="0.25">
      <c r="A473">
        <v>472</v>
      </c>
      <c r="B473" s="1">
        <v>44428</v>
      </c>
      <c r="C473" s="2" t="s">
        <v>6</v>
      </c>
      <c r="D473">
        <v>6590</v>
      </c>
      <c r="E473">
        <f>IF(soki[[#This Row],[magazyn]]="Ogrodzieniec", 1,0)</f>
        <v>0</v>
      </c>
      <c r="F473">
        <f>IF(soki[[#This Row],[data]]=B472,F472, F472+1)</f>
        <v>231</v>
      </c>
      <c r="G473">
        <f>IF(AND(WEEKDAY(soki[[#This Row],[data]],2)&lt;&gt;6, WEEKDAY(soki[[#This Row],[data]],2)&lt;&gt;7), 1,0)</f>
        <v>1</v>
      </c>
      <c r="H473">
        <f>IF(soki[[#This Row],[Nr dnia]]&lt;&gt;F472, IF(soki[[#This Row],[Czy roboczy]]=1, I472+12000+$O$2, I472+5000), I472)</f>
        <v>38065</v>
      </c>
      <c r="I473">
        <f>soki[[#This Row],[Stan magazynu przed wysyłką]]-soki[[#This Row],[wielkosc_zamowienia]]+J473</f>
        <v>31475</v>
      </c>
      <c r="J473">
        <f>IF(soki[[#This Row],[wielkosc_zamowienia]]&gt;soki[[#This Row],[Stan magazynu przed wysyłką]], soki[[#This Row],[wielkosc_zamowienia]],0)</f>
        <v>0</v>
      </c>
    </row>
    <row r="474" spans="1:10" x14ac:dyDescent="0.25">
      <c r="A474">
        <v>473</v>
      </c>
      <c r="B474" s="1">
        <v>44428</v>
      </c>
      <c r="C474" s="2" t="s">
        <v>4</v>
      </c>
      <c r="D474">
        <v>3060</v>
      </c>
      <c r="E474">
        <f>IF(soki[[#This Row],[magazyn]]="Ogrodzieniec", 1,0)</f>
        <v>1</v>
      </c>
      <c r="F474">
        <f>IF(soki[[#This Row],[data]]=B473,F473, F473+1)</f>
        <v>231</v>
      </c>
      <c r="G474">
        <f>IF(AND(WEEKDAY(soki[[#This Row],[data]],2)&lt;&gt;6, WEEKDAY(soki[[#This Row],[data]],2)&lt;&gt;7), 1,0)</f>
        <v>1</v>
      </c>
      <c r="H474">
        <f>IF(soki[[#This Row],[Nr dnia]]&lt;&gt;F473, IF(soki[[#This Row],[Czy roboczy]]=1, I473+12000+$O$2, I473+5000), I473)</f>
        <v>31475</v>
      </c>
      <c r="I474">
        <f>soki[[#This Row],[Stan magazynu przed wysyłką]]-soki[[#This Row],[wielkosc_zamowienia]]+J474</f>
        <v>28415</v>
      </c>
      <c r="J474">
        <f>IF(soki[[#This Row],[wielkosc_zamowienia]]&gt;soki[[#This Row],[Stan magazynu przed wysyłką]], soki[[#This Row],[wielkosc_zamowienia]],0)</f>
        <v>0</v>
      </c>
    </row>
    <row r="475" spans="1:10" x14ac:dyDescent="0.25">
      <c r="A475">
        <v>474</v>
      </c>
      <c r="B475" s="1">
        <v>44428</v>
      </c>
      <c r="C475" s="2" t="s">
        <v>7</v>
      </c>
      <c r="D475">
        <v>1220</v>
      </c>
      <c r="E475">
        <f>IF(soki[[#This Row],[magazyn]]="Ogrodzieniec", 1,0)</f>
        <v>0</v>
      </c>
      <c r="F475">
        <f>IF(soki[[#This Row],[data]]=B474,F474, F474+1)</f>
        <v>231</v>
      </c>
      <c r="G475">
        <f>IF(AND(WEEKDAY(soki[[#This Row],[data]],2)&lt;&gt;6, WEEKDAY(soki[[#This Row],[data]],2)&lt;&gt;7), 1,0)</f>
        <v>1</v>
      </c>
      <c r="H475">
        <f>IF(soki[[#This Row],[Nr dnia]]&lt;&gt;F474, IF(soki[[#This Row],[Czy roboczy]]=1, I474+12000+$O$2, I474+5000), I474)</f>
        <v>28415</v>
      </c>
      <c r="I475">
        <f>soki[[#This Row],[Stan magazynu przed wysyłką]]-soki[[#This Row],[wielkosc_zamowienia]]+J475</f>
        <v>27195</v>
      </c>
      <c r="J475">
        <f>IF(soki[[#This Row],[wielkosc_zamowienia]]&gt;soki[[#This Row],[Stan magazynu przed wysyłką]], soki[[#This Row],[wielkosc_zamowienia]],0)</f>
        <v>0</v>
      </c>
    </row>
    <row r="476" spans="1:10" x14ac:dyDescent="0.25">
      <c r="A476">
        <v>475</v>
      </c>
      <c r="B476" s="1">
        <v>44429</v>
      </c>
      <c r="C476" s="2" t="s">
        <v>7</v>
      </c>
      <c r="D476">
        <v>6590</v>
      </c>
      <c r="E476">
        <f>IF(soki[[#This Row],[magazyn]]="Ogrodzieniec", 1,0)</f>
        <v>0</v>
      </c>
      <c r="F476">
        <f>IF(soki[[#This Row],[data]]=B475,F475, F475+1)</f>
        <v>232</v>
      </c>
      <c r="G476">
        <f>IF(AND(WEEKDAY(soki[[#This Row],[data]],2)&lt;&gt;6, WEEKDAY(soki[[#This Row],[data]],2)&lt;&gt;7), 1,0)</f>
        <v>0</v>
      </c>
      <c r="H476">
        <f>IF(soki[[#This Row],[Nr dnia]]&lt;&gt;F475, IF(soki[[#This Row],[Czy roboczy]]=1, I475+12000+$O$2, I475+5000), I475)</f>
        <v>32195</v>
      </c>
      <c r="I476">
        <f>soki[[#This Row],[Stan magazynu przed wysyłką]]-soki[[#This Row],[wielkosc_zamowienia]]+J476</f>
        <v>25605</v>
      </c>
      <c r="J476">
        <f>IF(soki[[#This Row],[wielkosc_zamowienia]]&gt;soki[[#This Row],[Stan magazynu przed wysyłką]], soki[[#This Row],[wielkosc_zamowienia]],0)</f>
        <v>0</v>
      </c>
    </row>
    <row r="477" spans="1:10" x14ac:dyDescent="0.25">
      <c r="A477">
        <v>476</v>
      </c>
      <c r="B477" s="1">
        <v>44430</v>
      </c>
      <c r="C477" s="2" t="s">
        <v>5</v>
      </c>
      <c r="D477">
        <v>7000</v>
      </c>
      <c r="E477">
        <f>IF(soki[[#This Row],[magazyn]]="Ogrodzieniec", 1,0)</f>
        <v>0</v>
      </c>
      <c r="F477">
        <f>IF(soki[[#This Row],[data]]=B476,F476, F476+1)</f>
        <v>233</v>
      </c>
      <c r="G477">
        <f>IF(AND(WEEKDAY(soki[[#This Row],[data]],2)&lt;&gt;6, WEEKDAY(soki[[#This Row],[data]],2)&lt;&gt;7), 1,0)</f>
        <v>0</v>
      </c>
      <c r="H477">
        <f>IF(soki[[#This Row],[Nr dnia]]&lt;&gt;F476, IF(soki[[#This Row],[Czy roboczy]]=1, I476+12000+$O$2, I476+5000), I476)</f>
        <v>30605</v>
      </c>
      <c r="I477">
        <f>soki[[#This Row],[Stan magazynu przed wysyłką]]-soki[[#This Row],[wielkosc_zamowienia]]+J477</f>
        <v>23605</v>
      </c>
      <c r="J477">
        <f>IF(soki[[#This Row],[wielkosc_zamowienia]]&gt;soki[[#This Row],[Stan magazynu przed wysyłką]], soki[[#This Row],[wielkosc_zamowienia]],0)</f>
        <v>0</v>
      </c>
    </row>
    <row r="478" spans="1:10" x14ac:dyDescent="0.25">
      <c r="A478">
        <v>477</v>
      </c>
      <c r="B478" s="1">
        <v>44430</v>
      </c>
      <c r="C478" s="2" t="s">
        <v>4</v>
      </c>
      <c r="D478">
        <v>4530</v>
      </c>
      <c r="E478">
        <f>IF(soki[[#This Row],[magazyn]]="Ogrodzieniec", 1,0)</f>
        <v>1</v>
      </c>
      <c r="F478">
        <f>IF(soki[[#This Row],[data]]=B477,F477, F477+1)</f>
        <v>233</v>
      </c>
      <c r="G478">
        <f>IF(AND(WEEKDAY(soki[[#This Row],[data]],2)&lt;&gt;6, WEEKDAY(soki[[#This Row],[data]],2)&lt;&gt;7), 1,0)</f>
        <v>0</v>
      </c>
      <c r="H478">
        <f>IF(soki[[#This Row],[Nr dnia]]&lt;&gt;F477, IF(soki[[#This Row],[Czy roboczy]]=1, I477+12000+$O$2, I477+5000), I477)</f>
        <v>23605</v>
      </c>
      <c r="I478">
        <f>soki[[#This Row],[Stan magazynu przed wysyłką]]-soki[[#This Row],[wielkosc_zamowienia]]+J478</f>
        <v>19075</v>
      </c>
      <c r="J478">
        <f>IF(soki[[#This Row],[wielkosc_zamowienia]]&gt;soki[[#This Row],[Stan magazynu przed wysyłką]], soki[[#This Row],[wielkosc_zamowienia]],0)</f>
        <v>0</v>
      </c>
    </row>
    <row r="479" spans="1:10" x14ac:dyDescent="0.25">
      <c r="A479">
        <v>478</v>
      </c>
      <c r="B479" s="1">
        <v>44430</v>
      </c>
      <c r="C479" s="2" t="s">
        <v>7</v>
      </c>
      <c r="D479">
        <v>5480</v>
      </c>
      <c r="E479">
        <f>IF(soki[[#This Row],[magazyn]]="Ogrodzieniec", 1,0)</f>
        <v>0</v>
      </c>
      <c r="F479">
        <f>IF(soki[[#This Row],[data]]=B478,F478, F478+1)</f>
        <v>233</v>
      </c>
      <c r="G479">
        <f>IF(AND(WEEKDAY(soki[[#This Row],[data]],2)&lt;&gt;6, WEEKDAY(soki[[#This Row],[data]],2)&lt;&gt;7), 1,0)</f>
        <v>0</v>
      </c>
      <c r="H479">
        <f>IF(soki[[#This Row],[Nr dnia]]&lt;&gt;F478, IF(soki[[#This Row],[Czy roboczy]]=1, I478+12000+$O$2, I478+5000), I478)</f>
        <v>19075</v>
      </c>
      <c r="I479">
        <f>soki[[#This Row],[Stan magazynu przed wysyłką]]-soki[[#This Row],[wielkosc_zamowienia]]+J479</f>
        <v>13595</v>
      </c>
      <c r="J479">
        <f>IF(soki[[#This Row],[wielkosc_zamowienia]]&gt;soki[[#This Row],[Stan magazynu przed wysyłką]], soki[[#This Row],[wielkosc_zamowienia]],0)</f>
        <v>0</v>
      </c>
    </row>
    <row r="480" spans="1:10" x14ac:dyDescent="0.25">
      <c r="A480">
        <v>479</v>
      </c>
      <c r="B480" s="1">
        <v>44431</v>
      </c>
      <c r="C480" s="2" t="s">
        <v>4</v>
      </c>
      <c r="D480">
        <v>6400</v>
      </c>
      <c r="E480">
        <f>IF(soki[[#This Row],[magazyn]]="Ogrodzieniec", 1,0)</f>
        <v>1</v>
      </c>
      <c r="F480">
        <f>IF(soki[[#This Row],[data]]=B479,F479, F479+1)</f>
        <v>234</v>
      </c>
      <c r="G480">
        <f>IF(AND(WEEKDAY(soki[[#This Row],[data]],2)&lt;&gt;6, WEEKDAY(soki[[#This Row],[data]],2)&lt;&gt;7), 1,0)</f>
        <v>1</v>
      </c>
      <c r="H480">
        <f>IF(soki[[#This Row],[Nr dnia]]&lt;&gt;F479, IF(soki[[#This Row],[Czy roboczy]]=1, I479+12000+$O$2, I479+5000), I479)</f>
        <v>26774</v>
      </c>
      <c r="I480">
        <f>soki[[#This Row],[Stan magazynu przed wysyłką]]-soki[[#This Row],[wielkosc_zamowienia]]+J480</f>
        <v>20374</v>
      </c>
      <c r="J480">
        <f>IF(soki[[#This Row],[wielkosc_zamowienia]]&gt;soki[[#This Row],[Stan magazynu przed wysyłką]], soki[[#This Row],[wielkosc_zamowienia]],0)</f>
        <v>0</v>
      </c>
    </row>
    <row r="481" spans="1:10" x14ac:dyDescent="0.25">
      <c r="A481">
        <v>480</v>
      </c>
      <c r="B481" s="1">
        <v>44431</v>
      </c>
      <c r="C481" s="2" t="s">
        <v>5</v>
      </c>
      <c r="D481">
        <v>7870</v>
      </c>
      <c r="E481">
        <f>IF(soki[[#This Row],[magazyn]]="Ogrodzieniec", 1,0)</f>
        <v>0</v>
      </c>
      <c r="F481">
        <f>IF(soki[[#This Row],[data]]=B480,F480, F480+1)</f>
        <v>234</v>
      </c>
      <c r="G481">
        <f>IF(AND(WEEKDAY(soki[[#This Row],[data]],2)&lt;&gt;6, WEEKDAY(soki[[#This Row],[data]],2)&lt;&gt;7), 1,0)</f>
        <v>1</v>
      </c>
      <c r="H481">
        <f>IF(soki[[#This Row],[Nr dnia]]&lt;&gt;F480, IF(soki[[#This Row],[Czy roboczy]]=1, I480+12000+$O$2, I480+5000), I480)</f>
        <v>20374</v>
      </c>
      <c r="I481">
        <f>soki[[#This Row],[Stan magazynu przed wysyłką]]-soki[[#This Row],[wielkosc_zamowienia]]+J481</f>
        <v>12504</v>
      </c>
      <c r="J481">
        <f>IF(soki[[#This Row],[wielkosc_zamowienia]]&gt;soki[[#This Row],[Stan magazynu przed wysyłką]], soki[[#This Row],[wielkosc_zamowienia]],0)</f>
        <v>0</v>
      </c>
    </row>
    <row r="482" spans="1:10" x14ac:dyDescent="0.25">
      <c r="A482">
        <v>481</v>
      </c>
      <c r="B482" s="1">
        <v>44431</v>
      </c>
      <c r="C482" s="2" t="s">
        <v>7</v>
      </c>
      <c r="D482">
        <v>7490</v>
      </c>
      <c r="E482">
        <f>IF(soki[[#This Row],[magazyn]]="Ogrodzieniec", 1,0)</f>
        <v>0</v>
      </c>
      <c r="F482">
        <f>IF(soki[[#This Row],[data]]=B481,F481, F481+1)</f>
        <v>234</v>
      </c>
      <c r="G482">
        <f>IF(AND(WEEKDAY(soki[[#This Row],[data]],2)&lt;&gt;6, WEEKDAY(soki[[#This Row],[data]],2)&lt;&gt;7), 1,0)</f>
        <v>1</v>
      </c>
      <c r="H482">
        <f>IF(soki[[#This Row],[Nr dnia]]&lt;&gt;F481, IF(soki[[#This Row],[Czy roboczy]]=1, I481+12000+$O$2, I481+5000), I481)</f>
        <v>12504</v>
      </c>
      <c r="I482">
        <f>soki[[#This Row],[Stan magazynu przed wysyłką]]-soki[[#This Row],[wielkosc_zamowienia]]+J482</f>
        <v>5014</v>
      </c>
      <c r="J482">
        <f>IF(soki[[#This Row],[wielkosc_zamowienia]]&gt;soki[[#This Row],[Stan magazynu przed wysyłką]], soki[[#This Row],[wielkosc_zamowienia]],0)</f>
        <v>0</v>
      </c>
    </row>
    <row r="483" spans="1:10" x14ac:dyDescent="0.25">
      <c r="A483">
        <v>482</v>
      </c>
      <c r="B483" s="1">
        <v>44432</v>
      </c>
      <c r="C483" s="2" t="s">
        <v>5</v>
      </c>
      <c r="D483">
        <v>6900</v>
      </c>
      <c r="E483">
        <f>IF(soki[[#This Row],[magazyn]]="Ogrodzieniec", 1,0)</f>
        <v>0</v>
      </c>
      <c r="F483">
        <f>IF(soki[[#This Row],[data]]=B482,F482, F482+1)</f>
        <v>235</v>
      </c>
      <c r="G483">
        <f>IF(AND(WEEKDAY(soki[[#This Row],[data]],2)&lt;&gt;6, WEEKDAY(soki[[#This Row],[data]],2)&lt;&gt;7), 1,0)</f>
        <v>1</v>
      </c>
      <c r="H483">
        <f>IF(soki[[#This Row],[Nr dnia]]&lt;&gt;F482, IF(soki[[#This Row],[Czy roboczy]]=1, I482+12000+$O$2, I482+5000), I482)</f>
        <v>18193</v>
      </c>
      <c r="I483">
        <f>soki[[#This Row],[Stan magazynu przed wysyłką]]-soki[[#This Row],[wielkosc_zamowienia]]+J483</f>
        <v>11293</v>
      </c>
      <c r="J483">
        <f>IF(soki[[#This Row],[wielkosc_zamowienia]]&gt;soki[[#This Row],[Stan magazynu przed wysyłką]], soki[[#This Row],[wielkosc_zamowienia]],0)</f>
        <v>0</v>
      </c>
    </row>
    <row r="484" spans="1:10" x14ac:dyDescent="0.25">
      <c r="A484">
        <v>483</v>
      </c>
      <c r="B484" s="1">
        <v>44432</v>
      </c>
      <c r="C484" s="2" t="s">
        <v>6</v>
      </c>
      <c r="D484">
        <v>5180</v>
      </c>
      <c r="E484">
        <f>IF(soki[[#This Row],[magazyn]]="Ogrodzieniec", 1,0)</f>
        <v>0</v>
      </c>
      <c r="F484">
        <f>IF(soki[[#This Row],[data]]=B483,F483, F483+1)</f>
        <v>235</v>
      </c>
      <c r="G484">
        <f>IF(AND(WEEKDAY(soki[[#This Row],[data]],2)&lt;&gt;6, WEEKDAY(soki[[#This Row],[data]],2)&lt;&gt;7), 1,0)</f>
        <v>1</v>
      </c>
      <c r="H484">
        <f>IF(soki[[#This Row],[Nr dnia]]&lt;&gt;F483, IF(soki[[#This Row],[Czy roboczy]]=1, I483+12000+$O$2, I483+5000), I483)</f>
        <v>11293</v>
      </c>
      <c r="I484">
        <f>soki[[#This Row],[Stan magazynu przed wysyłką]]-soki[[#This Row],[wielkosc_zamowienia]]+J484</f>
        <v>6113</v>
      </c>
      <c r="J484">
        <f>IF(soki[[#This Row],[wielkosc_zamowienia]]&gt;soki[[#This Row],[Stan magazynu przed wysyłką]], soki[[#This Row],[wielkosc_zamowienia]],0)</f>
        <v>0</v>
      </c>
    </row>
    <row r="485" spans="1:10" x14ac:dyDescent="0.25">
      <c r="A485">
        <v>484</v>
      </c>
      <c r="B485" s="1">
        <v>44432</v>
      </c>
      <c r="C485" s="2" t="s">
        <v>4</v>
      </c>
      <c r="D485">
        <v>1870</v>
      </c>
      <c r="E485">
        <f>IF(soki[[#This Row],[magazyn]]="Ogrodzieniec", 1,0)</f>
        <v>1</v>
      </c>
      <c r="F485">
        <f>IF(soki[[#This Row],[data]]=B484,F484, F484+1)</f>
        <v>235</v>
      </c>
      <c r="G485">
        <f>IF(AND(WEEKDAY(soki[[#This Row],[data]],2)&lt;&gt;6, WEEKDAY(soki[[#This Row],[data]],2)&lt;&gt;7), 1,0)</f>
        <v>1</v>
      </c>
      <c r="H485">
        <f>IF(soki[[#This Row],[Nr dnia]]&lt;&gt;F484, IF(soki[[#This Row],[Czy roboczy]]=1, I484+12000+$O$2, I484+5000), I484)</f>
        <v>6113</v>
      </c>
      <c r="I485">
        <f>soki[[#This Row],[Stan magazynu przed wysyłką]]-soki[[#This Row],[wielkosc_zamowienia]]+J485</f>
        <v>4243</v>
      </c>
      <c r="J485">
        <f>IF(soki[[#This Row],[wielkosc_zamowienia]]&gt;soki[[#This Row],[Stan magazynu przed wysyłką]], soki[[#This Row],[wielkosc_zamowienia]],0)</f>
        <v>0</v>
      </c>
    </row>
    <row r="486" spans="1:10" x14ac:dyDescent="0.25">
      <c r="A486">
        <v>485</v>
      </c>
      <c r="B486" s="1">
        <v>44433</v>
      </c>
      <c r="C486" s="2" t="s">
        <v>7</v>
      </c>
      <c r="D486">
        <v>2520</v>
      </c>
      <c r="E486">
        <f>IF(soki[[#This Row],[magazyn]]="Ogrodzieniec", 1,0)</f>
        <v>0</v>
      </c>
      <c r="F486">
        <f>IF(soki[[#This Row],[data]]=B485,F485, F485+1)</f>
        <v>236</v>
      </c>
      <c r="G486">
        <f>IF(AND(WEEKDAY(soki[[#This Row],[data]],2)&lt;&gt;6, WEEKDAY(soki[[#This Row],[data]],2)&lt;&gt;7), 1,0)</f>
        <v>1</v>
      </c>
      <c r="H486">
        <f>IF(soki[[#This Row],[Nr dnia]]&lt;&gt;F485, IF(soki[[#This Row],[Czy roboczy]]=1, I485+12000+$O$2, I485+5000), I485)</f>
        <v>17422</v>
      </c>
      <c r="I486">
        <f>soki[[#This Row],[Stan magazynu przed wysyłką]]-soki[[#This Row],[wielkosc_zamowienia]]+J486</f>
        <v>14902</v>
      </c>
      <c r="J486">
        <f>IF(soki[[#This Row],[wielkosc_zamowienia]]&gt;soki[[#This Row],[Stan magazynu przed wysyłką]], soki[[#This Row],[wielkosc_zamowienia]],0)</f>
        <v>0</v>
      </c>
    </row>
    <row r="487" spans="1:10" x14ac:dyDescent="0.25">
      <c r="A487">
        <v>486</v>
      </c>
      <c r="B487" s="1">
        <v>44433</v>
      </c>
      <c r="C487" s="2" t="s">
        <v>5</v>
      </c>
      <c r="D487">
        <v>6360</v>
      </c>
      <c r="E487">
        <f>IF(soki[[#This Row],[magazyn]]="Ogrodzieniec", 1,0)</f>
        <v>0</v>
      </c>
      <c r="F487">
        <f>IF(soki[[#This Row],[data]]=B486,F486, F486+1)</f>
        <v>236</v>
      </c>
      <c r="G487">
        <f>IF(AND(WEEKDAY(soki[[#This Row],[data]],2)&lt;&gt;6, WEEKDAY(soki[[#This Row],[data]],2)&lt;&gt;7), 1,0)</f>
        <v>1</v>
      </c>
      <c r="H487">
        <f>IF(soki[[#This Row],[Nr dnia]]&lt;&gt;F486, IF(soki[[#This Row],[Czy roboczy]]=1, I486+12000+$O$2, I486+5000), I486)</f>
        <v>14902</v>
      </c>
      <c r="I487">
        <f>soki[[#This Row],[Stan magazynu przed wysyłką]]-soki[[#This Row],[wielkosc_zamowienia]]+J487</f>
        <v>8542</v>
      </c>
      <c r="J487">
        <f>IF(soki[[#This Row],[wielkosc_zamowienia]]&gt;soki[[#This Row],[Stan magazynu przed wysyłką]], soki[[#This Row],[wielkosc_zamowienia]],0)</f>
        <v>0</v>
      </c>
    </row>
    <row r="488" spans="1:10" x14ac:dyDescent="0.25">
      <c r="A488">
        <v>487</v>
      </c>
      <c r="B488" s="1">
        <v>44434</v>
      </c>
      <c r="C488" s="2" t="s">
        <v>4</v>
      </c>
      <c r="D488">
        <v>8890</v>
      </c>
      <c r="E488">
        <f>IF(soki[[#This Row],[magazyn]]="Ogrodzieniec", 1,0)</f>
        <v>1</v>
      </c>
      <c r="F488">
        <f>IF(soki[[#This Row],[data]]=B487,F487, F487+1)</f>
        <v>237</v>
      </c>
      <c r="G488">
        <f>IF(AND(WEEKDAY(soki[[#This Row],[data]],2)&lt;&gt;6, WEEKDAY(soki[[#This Row],[data]],2)&lt;&gt;7), 1,0)</f>
        <v>1</v>
      </c>
      <c r="H488">
        <f>IF(soki[[#This Row],[Nr dnia]]&lt;&gt;F487, IF(soki[[#This Row],[Czy roboczy]]=1, I487+12000+$O$2, I487+5000), I487)</f>
        <v>21721</v>
      </c>
      <c r="I488">
        <f>soki[[#This Row],[Stan magazynu przed wysyłką]]-soki[[#This Row],[wielkosc_zamowienia]]+J488</f>
        <v>12831</v>
      </c>
      <c r="J488">
        <f>IF(soki[[#This Row],[wielkosc_zamowienia]]&gt;soki[[#This Row],[Stan magazynu przed wysyłką]], soki[[#This Row],[wielkosc_zamowienia]],0)</f>
        <v>0</v>
      </c>
    </row>
    <row r="489" spans="1:10" x14ac:dyDescent="0.25">
      <c r="A489">
        <v>488</v>
      </c>
      <c r="B489" s="1">
        <v>44435</v>
      </c>
      <c r="C489" s="2" t="s">
        <v>7</v>
      </c>
      <c r="D489">
        <v>1470</v>
      </c>
      <c r="E489">
        <f>IF(soki[[#This Row],[magazyn]]="Ogrodzieniec", 1,0)</f>
        <v>0</v>
      </c>
      <c r="F489">
        <f>IF(soki[[#This Row],[data]]=B488,F488, F488+1)</f>
        <v>238</v>
      </c>
      <c r="G489">
        <f>IF(AND(WEEKDAY(soki[[#This Row],[data]],2)&lt;&gt;6, WEEKDAY(soki[[#This Row],[data]],2)&lt;&gt;7), 1,0)</f>
        <v>1</v>
      </c>
      <c r="H489">
        <f>IF(soki[[#This Row],[Nr dnia]]&lt;&gt;F488, IF(soki[[#This Row],[Czy roboczy]]=1, I488+12000+$O$2, I488+5000), I488)</f>
        <v>26010</v>
      </c>
      <c r="I489">
        <f>soki[[#This Row],[Stan magazynu przed wysyłką]]-soki[[#This Row],[wielkosc_zamowienia]]+J489</f>
        <v>24540</v>
      </c>
      <c r="J489">
        <f>IF(soki[[#This Row],[wielkosc_zamowienia]]&gt;soki[[#This Row],[Stan magazynu przed wysyłką]], soki[[#This Row],[wielkosc_zamowienia]],0)</f>
        <v>0</v>
      </c>
    </row>
    <row r="490" spans="1:10" x14ac:dyDescent="0.25">
      <c r="A490">
        <v>489</v>
      </c>
      <c r="B490" s="1">
        <v>44436</v>
      </c>
      <c r="C490" s="2" t="s">
        <v>7</v>
      </c>
      <c r="D490">
        <v>2950</v>
      </c>
      <c r="E490">
        <f>IF(soki[[#This Row],[magazyn]]="Ogrodzieniec", 1,0)</f>
        <v>0</v>
      </c>
      <c r="F490">
        <f>IF(soki[[#This Row],[data]]=B489,F489, F489+1)</f>
        <v>239</v>
      </c>
      <c r="G490">
        <f>IF(AND(WEEKDAY(soki[[#This Row],[data]],2)&lt;&gt;6, WEEKDAY(soki[[#This Row],[data]],2)&lt;&gt;7), 1,0)</f>
        <v>0</v>
      </c>
      <c r="H490">
        <f>IF(soki[[#This Row],[Nr dnia]]&lt;&gt;F489, IF(soki[[#This Row],[Czy roboczy]]=1, I489+12000+$O$2, I489+5000), I489)</f>
        <v>29540</v>
      </c>
      <c r="I490">
        <f>soki[[#This Row],[Stan magazynu przed wysyłką]]-soki[[#This Row],[wielkosc_zamowienia]]+J490</f>
        <v>26590</v>
      </c>
      <c r="J490">
        <f>IF(soki[[#This Row],[wielkosc_zamowienia]]&gt;soki[[#This Row],[Stan magazynu przed wysyłką]], soki[[#This Row],[wielkosc_zamowienia]],0)</f>
        <v>0</v>
      </c>
    </row>
    <row r="491" spans="1:10" x14ac:dyDescent="0.25">
      <c r="A491">
        <v>490</v>
      </c>
      <c r="B491" s="1">
        <v>44436</v>
      </c>
      <c r="C491" s="2" t="s">
        <v>4</v>
      </c>
      <c r="D491">
        <v>6730</v>
      </c>
      <c r="E491">
        <f>IF(soki[[#This Row],[magazyn]]="Ogrodzieniec", 1,0)</f>
        <v>1</v>
      </c>
      <c r="F491">
        <f>IF(soki[[#This Row],[data]]=B490,F490, F490+1)</f>
        <v>239</v>
      </c>
      <c r="G491">
        <f>IF(AND(WEEKDAY(soki[[#This Row],[data]],2)&lt;&gt;6, WEEKDAY(soki[[#This Row],[data]],2)&lt;&gt;7), 1,0)</f>
        <v>0</v>
      </c>
      <c r="H491">
        <f>IF(soki[[#This Row],[Nr dnia]]&lt;&gt;F490, IF(soki[[#This Row],[Czy roboczy]]=1, I490+12000+$O$2, I490+5000), I490)</f>
        <v>26590</v>
      </c>
      <c r="I491">
        <f>soki[[#This Row],[Stan magazynu przed wysyłką]]-soki[[#This Row],[wielkosc_zamowienia]]+J491</f>
        <v>19860</v>
      </c>
      <c r="J491">
        <f>IF(soki[[#This Row],[wielkosc_zamowienia]]&gt;soki[[#This Row],[Stan magazynu przed wysyłką]], soki[[#This Row],[wielkosc_zamowienia]],0)</f>
        <v>0</v>
      </c>
    </row>
    <row r="492" spans="1:10" x14ac:dyDescent="0.25">
      <c r="A492">
        <v>491</v>
      </c>
      <c r="B492" s="1">
        <v>44437</v>
      </c>
      <c r="C492" s="2" t="s">
        <v>5</v>
      </c>
      <c r="D492">
        <v>5530</v>
      </c>
      <c r="E492">
        <f>IF(soki[[#This Row],[magazyn]]="Ogrodzieniec", 1,0)</f>
        <v>0</v>
      </c>
      <c r="F492">
        <f>IF(soki[[#This Row],[data]]=B491,F491, F491+1)</f>
        <v>240</v>
      </c>
      <c r="G492">
        <f>IF(AND(WEEKDAY(soki[[#This Row],[data]],2)&lt;&gt;6, WEEKDAY(soki[[#This Row],[data]],2)&lt;&gt;7), 1,0)</f>
        <v>0</v>
      </c>
      <c r="H492">
        <f>IF(soki[[#This Row],[Nr dnia]]&lt;&gt;F491, IF(soki[[#This Row],[Czy roboczy]]=1, I491+12000+$O$2, I491+5000), I491)</f>
        <v>24860</v>
      </c>
      <c r="I492">
        <f>soki[[#This Row],[Stan magazynu przed wysyłką]]-soki[[#This Row],[wielkosc_zamowienia]]+J492</f>
        <v>19330</v>
      </c>
      <c r="J492">
        <f>IF(soki[[#This Row],[wielkosc_zamowienia]]&gt;soki[[#This Row],[Stan magazynu przed wysyłką]], soki[[#This Row],[wielkosc_zamowienia]],0)</f>
        <v>0</v>
      </c>
    </row>
    <row r="493" spans="1:10" x14ac:dyDescent="0.25">
      <c r="A493">
        <v>492</v>
      </c>
      <c r="B493" s="1">
        <v>44437</v>
      </c>
      <c r="C493" s="2" t="s">
        <v>7</v>
      </c>
      <c r="D493">
        <v>6600</v>
      </c>
      <c r="E493">
        <f>IF(soki[[#This Row],[magazyn]]="Ogrodzieniec", 1,0)</f>
        <v>0</v>
      </c>
      <c r="F493">
        <f>IF(soki[[#This Row],[data]]=B492,F492, F492+1)</f>
        <v>240</v>
      </c>
      <c r="G493">
        <f>IF(AND(WEEKDAY(soki[[#This Row],[data]],2)&lt;&gt;6, WEEKDAY(soki[[#This Row],[data]],2)&lt;&gt;7), 1,0)</f>
        <v>0</v>
      </c>
      <c r="H493">
        <f>IF(soki[[#This Row],[Nr dnia]]&lt;&gt;F492, IF(soki[[#This Row],[Czy roboczy]]=1, I492+12000+$O$2, I492+5000), I492)</f>
        <v>19330</v>
      </c>
      <c r="I493">
        <f>soki[[#This Row],[Stan magazynu przed wysyłką]]-soki[[#This Row],[wielkosc_zamowienia]]+J493</f>
        <v>12730</v>
      </c>
      <c r="J493">
        <f>IF(soki[[#This Row],[wielkosc_zamowienia]]&gt;soki[[#This Row],[Stan magazynu przed wysyłką]], soki[[#This Row],[wielkosc_zamowienia]],0)</f>
        <v>0</v>
      </c>
    </row>
    <row r="494" spans="1:10" x14ac:dyDescent="0.25">
      <c r="A494">
        <v>493</v>
      </c>
      <c r="B494" s="1">
        <v>44438</v>
      </c>
      <c r="C494" s="2" t="s">
        <v>5</v>
      </c>
      <c r="D494">
        <v>7740</v>
      </c>
      <c r="E494">
        <f>IF(soki[[#This Row],[magazyn]]="Ogrodzieniec", 1,0)</f>
        <v>0</v>
      </c>
      <c r="F494">
        <f>IF(soki[[#This Row],[data]]=B493,F493, F493+1)</f>
        <v>241</v>
      </c>
      <c r="G494">
        <f>IF(AND(WEEKDAY(soki[[#This Row],[data]],2)&lt;&gt;6, WEEKDAY(soki[[#This Row],[data]],2)&lt;&gt;7), 1,0)</f>
        <v>1</v>
      </c>
      <c r="H494">
        <f>IF(soki[[#This Row],[Nr dnia]]&lt;&gt;F493, IF(soki[[#This Row],[Czy roboczy]]=1, I493+12000+$O$2, I493+5000), I493)</f>
        <v>25909</v>
      </c>
      <c r="I494">
        <f>soki[[#This Row],[Stan magazynu przed wysyłką]]-soki[[#This Row],[wielkosc_zamowienia]]+J494</f>
        <v>18169</v>
      </c>
      <c r="J494">
        <f>IF(soki[[#This Row],[wielkosc_zamowienia]]&gt;soki[[#This Row],[Stan magazynu przed wysyłką]], soki[[#This Row],[wielkosc_zamowienia]],0)</f>
        <v>0</v>
      </c>
    </row>
    <row r="495" spans="1:10" x14ac:dyDescent="0.25">
      <c r="A495">
        <v>494</v>
      </c>
      <c r="B495" s="1">
        <v>44438</v>
      </c>
      <c r="C495" s="2" t="s">
        <v>7</v>
      </c>
      <c r="D495">
        <v>3800</v>
      </c>
      <c r="E495">
        <f>IF(soki[[#This Row],[magazyn]]="Ogrodzieniec", 1,0)</f>
        <v>0</v>
      </c>
      <c r="F495">
        <f>IF(soki[[#This Row],[data]]=B494,F494, F494+1)</f>
        <v>241</v>
      </c>
      <c r="G495">
        <f>IF(AND(WEEKDAY(soki[[#This Row],[data]],2)&lt;&gt;6, WEEKDAY(soki[[#This Row],[data]],2)&lt;&gt;7), 1,0)</f>
        <v>1</v>
      </c>
      <c r="H495">
        <f>IF(soki[[#This Row],[Nr dnia]]&lt;&gt;F494, IF(soki[[#This Row],[Czy roboczy]]=1, I494+12000+$O$2, I494+5000), I494)</f>
        <v>18169</v>
      </c>
      <c r="I495">
        <f>soki[[#This Row],[Stan magazynu przed wysyłką]]-soki[[#This Row],[wielkosc_zamowienia]]+J495</f>
        <v>14369</v>
      </c>
      <c r="J495">
        <f>IF(soki[[#This Row],[wielkosc_zamowienia]]&gt;soki[[#This Row],[Stan magazynu przed wysyłką]], soki[[#This Row],[wielkosc_zamowienia]],0)</f>
        <v>0</v>
      </c>
    </row>
    <row r="496" spans="1:10" x14ac:dyDescent="0.25">
      <c r="A496">
        <v>495</v>
      </c>
      <c r="B496" s="1">
        <v>44438</v>
      </c>
      <c r="C496" s="2" t="s">
        <v>4</v>
      </c>
      <c r="D496">
        <v>7060</v>
      </c>
      <c r="E496">
        <f>IF(soki[[#This Row],[magazyn]]="Ogrodzieniec", 1,0)</f>
        <v>1</v>
      </c>
      <c r="F496">
        <f>IF(soki[[#This Row],[data]]=B495,F495, F495+1)</f>
        <v>241</v>
      </c>
      <c r="G496">
        <f>IF(AND(WEEKDAY(soki[[#This Row],[data]],2)&lt;&gt;6, WEEKDAY(soki[[#This Row],[data]],2)&lt;&gt;7), 1,0)</f>
        <v>1</v>
      </c>
      <c r="H496">
        <f>IF(soki[[#This Row],[Nr dnia]]&lt;&gt;F495, IF(soki[[#This Row],[Czy roboczy]]=1, I495+12000+$O$2, I495+5000), I495)</f>
        <v>14369</v>
      </c>
      <c r="I496">
        <f>soki[[#This Row],[Stan magazynu przed wysyłką]]-soki[[#This Row],[wielkosc_zamowienia]]+J496</f>
        <v>7309</v>
      </c>
      <c r="J496">
        <f>IF(soki[[#This Row],[wielkosc_zamowienia]]&gt;soki[[#This Row],[Stan magazynu przed wysyłką]], soki[[#This Row],[wielkosc_zamowienia]],0)</f>
        <v>0</v>
      </c>
    </row>
    <row r="497" spans="1:10" x14ac:dyDescent="0.25">
      <c r="A497">
        <v>496</v>
      </c>
      <c r="B497" s="1">
        <v>44439</v>
      </c>
      <c r="C497" s="2" t="s">
        <v>4</v>
      </c>
      <c r="D497">
        <v>4560</v>
      </c>
      <c r="E497">
        <f>IF(soki[[#This Row],[magazyn]]="Ogrodzieniec", 1,0)</f>
        <v>1</v>
      </c>
      <c r="F497">
        <f>IF(soki[[#This Row],[data]]=B496,F496, F496+1)</f>
        <v>242</v>
      </c>
      <c r="G497">
        <f>IF(AND(WEEKDAY(soki[[#This Row],[data]],2)&lt;&gt;6, WEEKDAY(soki[[#This Row],[data]],2)&lt;&gt;7), 1,0)</f>
        <v>1</v>
      </c>
      <c r="H497">
        <f>IF(soki[[#This Row],[Nr dnia]]&lt;&gt;F496, IF(soki[[#This Row],[Czy roboczy]]=1, I496+12000+$O$2, I496+5000), I496)</f>
        <v>20488</v>
      </c>
      <c r="I497">
        <f>soki[[#This Row],[Stan magazynu przed wysyłką]]-soki[[#This Row],[wielkosc_zamowienia]]+J497</f>
        <v>15928</v>
      </c>
      <c r="J497">
        <f>IF(soki[[#This Row],[wielkosc_zamowienia]]&gt;soki[[#This Row],[Stan magazynu przed wysyłką]], soki[[#This Row],[wielkosc_zamowienia]],0)</f>
        <v>0</v>
      </c>
    </row>
    <row r="498" spans="1:10" x14ac:dyDescent="0.25">
      <c r="A498">
        <v>497</v>
      </c>
      <c r="B498" s="1">
        <v>44440</v>
      </c>
      <c r="C498" s="2" t="s">
        <v>4</v>
      </c>
      <c r="D498">
        <v>4620</v>
      </c>
      <c r="E498">
        <f>IF(soki[[#This Row],[magazyn]]="Ogrodzieniec", 1,0)</f>
        <v>1</v>
      </c>
      <c r="F498">
        <f>IF(soki[[#This Row],[data]]=B497,F497, F497+1)</f>
        <v>243</v>
      </c>
      <c r="G498">
        <f>IF(AND(WEEKDAY(soki[[#This Row],[data]],2)&lt;&gt;6, WEEKDAY(soki[[#This Row],[data]],2)&lt;&gt;7), 1,0)</f>
        <v>1</v>
      </c>
      <c r="H498">
        <f>IF(soki[[#This Row],[Nr dnia]]&lt;&gt;F497, IF(soki[[#This Row],[Czy roboczy]]=1, I497+12000+$O$2, I497+5000), I497)</f>
        <v>29107</v>
      </c>
      <c r="I498">
        <f>soki[[#This Row],[Stan magazynu przed wysyłką]]-soki[[#This Row],[wielkosc_zamowienia]]+J498</f>
        <v>24487</v>
      </c>
      <c r="J498">
        <f>IF(soki[[#This Row],[wielkosc_zamowienia]]&gt;soki[[#This Row],[Stan magazynu przed wysyłką]], soki[[#This Row],[wielkosc_zamowienia]],0)</f>
        <v>0</v>
      </c>
    </row>
    <row r="499" spans="1:10" x14ac:dyDescent="0.25">
      <c r="A499">
        <v>498</v>
      </c>
      <c r="B499" s="1">
        <v>44440</v>
      </c>
      <c r="C499" s="2" t="s">
        <v>7</v>
      </c>
      <c r="D499">
        <v>1530</v>
      </c>
      <c r="E499">
        <f>IF(soki[[#This Row],[magazyn]]="Ogrodzieniec", 1,0)</f>
        <v>0</v>
      </c>
      <c r="F499">
        <f>IF(soki[[#This Row],[data]]=B498,F498, F498+1)</f>
        <v>243</v>
      </c>
      <c r="G499">
        <f>IF(AND(WEEKDAY(soki[[#This Row],[data]],2)&lt;&gt;6, WEEKDAY(soki[[#This Row],[data]],2)&lt;&gt;7), 1,0)</f>
        <v>1</v>
      </c>
      <c r="H499">
        <f>IF(soki[[#This Row],[Nr dnia]]&lt;&gt;F498, IF(soki[[#This Row],[Czy roboczy]]=1, I498+12000+$O$2, I498+5000), I498)</f>
        <v>24487</v>
      </c>
      <c r="I499">
        <f>soki[[#This Row],[Stan magazynu przed wysyłką]]-soki[[#This Row],[wielkosc_zamowienia]]+J499</f>
        <v>22957</v>
      </c>
      <c r="J499">
        <f>IF(soki[[#This Row],[wielkosc_zamowienia]]&gt;soki[[#This Row],[Stan magazynu przed wysyłką]], soki[[#This Row],[wielkosc_zamowienia]],0)</f>
        <v>0</v>
      </c>
    </row>
    <row r="500" spans="1:10" x14ac:dyDescent="0.25">
      <c r="A500">
        <v>499</v>
      </c>
      <c r="B500" s="1">
        <v>44441</v>
      </c>
      <c r="C500" s="2" t="s">
        <v>4</v>
      </c>
      <c r="D500">
        <v>6920</v>
      </c>
      <c r="E500">
        <f>IF(soki[[#This Row],[magazyn]]="Ogrodzieniec", 1,0)</f>
        <v>1</v>
      </c>
      <c r="F500">
        <f>IF(soki[[#This Row],[data]]=B499,F499, F499+1)</f>
        <v>244</v>
      </c>
      <c r="G500">
        <f>IF(AND(WEEKDAY(soki[[#This Row],[data]],2)&lt;&gt;6, WEEKDAY(soki[[#This Row],[data]],2)&lt;&gt;7), 1,0)</f>
        <v>1</v>
      </c>
      <c r="H500">
        <f>IF(soki[[#This Row],[Nr dnia]]&lt;&gt;F499, IF(soki[[#This Row],[Czy roboczy]]=1, I499+12000+$O$2, I499+5000), I499)</f>
        <v>36136</v>
      </c>
      <c r="I500">
        <f>soki[[#This Row],[Stan magazynu przed wysyłką]]-soki[[#This Row],[wielkosc_zamowienia]]+J500</f>
        <v>29216</v>
      </c>
      <c r="J500">
        <f>IF(soki[[#This Row],[wielkosc_zamowienia]]&gt;soki[[#This Row],[Stan magazynu przed wysyłką]], soki[[#This Row],[wielkosc_zamowienia]],0)</f>
        <v>0</v>
      </c>
    </row>
    <row r="501" spans="1:10" x14ac:dyDescent="0.25">
      <c r="A501">
        <v>500</v>
      </c>
      <c r="B501" s="1">
        <v>44441</v>
      </c>
      <c r="C501" s="2" t="s">
        <v>6</v>
      </c>
      <c r="D501">
        <v>4100</v>
      </c>
      <c r="E501">
        <f>IF(soki[[#This Row],[magazyn]]="Ogrodzieniec", 1,0)</f>
        <v>0</v>
      </c>
      <c r="F501">
        <f>IF(soki[[#This Row],[data]]=B500,F500, F500+1)</f>
        <v>244</v>
      </c>
      <c r="G501">
        <f>IF(AND(WEEKDAY(soki[[#This Row],[data]],2)&lt;&gt;6, WEEKDAY(soki[[#This Row],[data]],2)&lt;&gt;7), 1,0)</f>
        <v>1</v>
      </c>
      <c r="H501">
        <f>IF(soki[[#This Row],[Nr dnia]]&lt;&gt;F500, IF(soki[[#This Row],[Czy roboczy]]=1, I500+12000+$O$2, I500+5000), I500)</f>
        <v>29216</v>
      </c>
      <c r="I501">
        <f>soki[[#This Row],[Stan magazynu przed wysyłką]]-soki[[#This Row],[wielkosc_zamowienia]]+J501</f>
        <v>25116</v>
      </c>
      <c r="J501">
        <f>IF(soki[[#This Row],[wielkosc_zamowienia]]&gt;soki[[#This Row],[Stan magazynu przed wysyłką]], soki[[#This Row],[wielkosc_zamowienia]],0)</f>
        <v>0</v>
      </c>
    </row>
    <row r="502" spans="1:10" x14ac:dyDescent="0.25">
      <c r="A502">
        <v>501</v>
      </c>
      <c r="B502" s="1">
        <v>44442</v>
      </c>
      <c r="C502" s="2" t="s">
        <v>5</v>
      </c>
      <c r="D502">
        <v>2870</v>
      </c>
      <c r="E502">
        <f>IF(soki[[#This Row],[magazyn]]="Ogrodzieniec", 1,0)</f>
        <v>0</v>
      </c>
      <c r="F502">
        <f>IF(soki[[#This Row],[data]]=B501,F501, F501+1)</f>
        <v>245</v>
      </c>
      <c r="G502">
        <f>IF(AND(WEEKDAY(soki[[#This Row],[data]],2)&lt;&gt;6, WEEKDAY(soki[[#This Row],[data]],2)&lt;&gt;7), 1,0)</f>
        <v>1</v>
      </c>
      <c r="H502">
        <f>IF(soki[[#This Row],[Nr dnia]]&lt;&gt;F501, IF(soki[[#This Row],[Czy roboczy]]=1, I501+12000+$O$2, I501+5000), I501)</f>
        <v>38295</v>
      </c>
      <c r="I502">
        <f>soki[[#This Row],[Stan magazynu przed wysyłką]]-soki[[#This Row],[wielkosc_zamowienia]]+J502</f>
        <v>35425</v>
      </c>
      <c r="J502">
        <f>IF(soki[[#This Row],[wielkosc_zamowienia]]&gt;soki[[#This Row],[Stan magazynu przed wysyłką]], soki[[#This Row],[wielkosc_zamowienia]],0)</f>
        <v>0</v>
      </c>
    </row>
    <row r="503" spans="1:10" x14ac:dyDescent="0.25">
      <c r="A503">
        <v>502</v>
      </c>
      <c r="B503" s="1">
        <v>44442</v>
      </c>
      <c r="C503" s="2" t="s">
        <v>4</v>
      </c>
      <c r="D503">
        <v>1160</v>
      </c>
      <c r="E503">
        <f>IF(soki[[#This Row],[magazyn]]="Ogrodzieniec", 1,0)</f>
        <v>1</v>
      </c>
      <c r="F503">
        <f>IF(soki[[#This Row],[data]]=B502,F502, F502+1)</f>
        <v>245</v>
      </c>
      <c r="G503">
        <f>IF(AND(WEEKDAY(soki[[#This Row],[data]],2)&lt;&gt;6, WEEKDAY(soki[[#This Row],[data]],2)&lt;&gt;7), 1,0)</f>
        <v>1</v>
      </c>
      <c r="H503">
        <f>IF(soki[[#This Row],[Nr dnia]]&lt;&gt;F502, IF(soki[[#This Row],[Czy roboczy]]=1, I502+12000+$O$2, I502+5000), I502)</f>
        <v>35425</v>
      </c>
      <c r="I503">
        <f>soki[[#This Row],[Stan magazynu przed wysyłką]]-soki[[#This Row],[wielkosc_zamowienia]]+J503</f>
        <v>34265</v>
      </c>
      <c r="J503">
        <f>IF(soki[[#This Row],[wielkosc_zamowienia]]&gt;soki[[#This Row],[Stan magazynu przed wysyłką]], soki[[#This Row],[wielkosc_zamowienia]],0)</f>
        <v>0</v>
      </c>
    </row>
    <row r="504" spans="1:10" x14ac:dyDescent="0.25">
      <c r="A504">
        <v>503</v>
      </c>
      <c r="B504" s="1">
        <v>44442</v>
      </c>
      <c r="C504" s="2" t="s">
        <v>6</v>
      </c>
      <c r="D504">
        <v>8460</v>
      </c>
      <c r="E504">
        <f>IF(soki[[#This Row],[magazyn]]="Ogrodzieniec", 1,0)</f>
        <v>0</v>
      </c>
      <c r="F504">
        <f>IF(soki[[#This Row],[data]]=B503,F503, F503+1)</f>
        <v>245</v>
      </c>
      <c r="G504">
        <f>IF(AND(WEEKDAY(soki[[#This Row],[data]],2)&lt;&gt;6, WEEKDAY(soki[[#This Row],[data]],2)&lt;&gt;7), 1,0)</f>
        <v>1</v>
      </c>
      <c r="H504">
        <f>IF(soki[[#This Row],[Nr dnia]]&lt;&gt;F503, IF(soki[[#This Row],[Czy roboczy]]=1, I503+12000+$O$2, I503+5000), I503)</f>
        <v>34265</v>
      </c>
      <c r="I504">
        <f>soki[[#This Row],[Stan magazynu przed wysyłką]]-soki[[#This Row],[wielkosc_zamowienia]]+J504</f>
        <v>25805</v>
      </c>
      <c r="J504">
        <f>IF(soki[[#This Row],[wielkosc_zamowienia]]&gt;soki[[#This Row],[Stan magazynu przed wysyłką]], soki[[#This Row],[wielkosc_zamowienia]],0)</f>
        <v>0</v>
      </c>
    </row>
    <row r="505" spans="1:10" x14ac:dyDescent="0.25">
      <c r="A505">
        <v>504</v>
      </c>
      <c r="B505" s="1">
        <v>44443</v>
      </c>
      <c r="C505" s="2" t="s">
        <v>5</v>
      </c>
      <c r="D505">
        <v>6880</v>
      </c>
      <c r="E505">
        <f>IF(soki[[#This Row],[magazyn]]="Ogrodzieniec", 1,0)</f>
        <v>0</v>
      </c>
      <c r="F505">
        <f>IF(soki[[#This Row],[data]]=B504,F504, F504+1)</f>
        <v>246</v>
      </c>
      <c r="G505">
        <f>IF(AND(WEEKDAY(soki[[#This Row],[data]],2)&lt;&gt;6, WEEKDAY(soki[[#This Row],[data]],2)&lt;&gt;7), 1,0)</f>
        <v>0</v>
      </c>
      <c r="H505">
        <f>IF(soki[[#This Row],[Nr dnia]]&lt;&gt;F504, IF(soki[[#This Row],[Czy roboczy]]=1, I504+12000+$O$2, I504+5000), I504)</f>
        <v>30805</v>
      </c>
      <c r="I505">
        <f>soki[[#This Row],[Stan magazynu przed wysyłką]]-soki[[#This Row],[wielkosc_zamowienia]]+J505</f>
        <v>23925</v>
      </c>
      <c r="J505">
        <f>IF(soki[[#This Row],[wielkosc_zamowienia]]&gt;soki[[#This Row],[Stan magazynu przed wysyłką]], soki[[#This Row],[wielkosc_zamowienia]],0)</f>
        <v>0</v>
      </c>
    </row>
    <row r="506" spans="1:10" x14ac:dyDescent="0.25">
      <c r="A506">
        <v>505</v>
      </c>
      <c r="B506" s="1">
        <v>44444</v>
      </c>
      <c r="C506" s="2" t="s">
        <v>7</v>
      </c>
      <c r="D506">
        <v>3610</v>
      </c>
      <c r="E506">
        <f>IF(soki[[#This Row],[magazyn]]="Ogrodzieniec", 1,0)</f>
        <v>0</v>
      </c>
      <c r="F506">
        <f>IF(soki[[#This Row],[data]]=B505,F505, F505+1)</f>
        <v>247</v>
      </c>
      <c r="G506">
        <f>IF(AND(WEEKDAY(soki[[#This Row],[data]],2)&lt;&gt;6, WEEKDAY(soki[[#This Row],[data]],2)&lt;&gt;7), 1,0)</f>
        <v>0</v>
      </c>
      <c r="H506">
        <f>IF(soki[[#This Row],[Nr dnia]]&lt;&gt;F505, IF(soki[[#This Row],[Czy roboczy]]=1, I505+12000+$O$2, I505+5000), I505)</f>
        <v>28925</v>
      </c>
      <c r="I506">
        <f>soki[[#This Row],[Stan magazynu przed wysyłką]]-soki[[#This Row],[wielkosc_zamowienia]]+J506</f>
        <v>25315</v>
      </c>
      <c r="J506">
        <f>IF(soki[[#This Row],[wielkosc_zamowienia]]&gt;soki[[#This Row],[Stan magazynu przed wysyłką]], soki[[#This Row],[wielkosc_zamowienia]],0)</f>
        <v>0</v>
      </c>
    </row>
    <row r="507" spans="1:10" x14ac:dyDescent="0.25">
      <c r="A507">
        <v>506</v>
      </c>
      <c r="B507" s="1">
        <v>44445</v>
      </c>
      <c r="C507" s="2" t="s">
        <v>6</v>
      </c>
      <c r="D507">
        <v>2400</v>
      </c>
      <c r="E507">
        <f>IF(soki[[#This Row],[magazyn]]="Ogrodzieniec", 1,0)</f>
        <v>0</v>
      </c>
      <c r="F507">
        <f>IF(soki[[#This Row],[data]]=B506,F506, F506+1)</f>
        <v>248</v>
      </c>
      <c r="G507">
        <f>IF(AND(WEEKDAY(soki[[#This Row],[data]],2)&lt;&gt;6, WEEKDAY(soki[[#This Row],[data]],2)&lt;&gt;7), 1,0)</f>
        <v>1</v>
      </c>
      <c r="H507">
        <f>IF(soki[[#This Row],[Nr dnia]]&lt;&gt;F506, IF(soki[[#This Row],[Czy roboczy]]=1, I506+12000+$O$2, I506+5000), I506)</f>
        <v>38494</v>
      </c>
      <c r="I507">
        <f>soki[[#This Row],[Stan magazynu przed wysyłką]]-soki[[#This Row],[wielkosc_zamowienia]]+J507</f>
        <v>36094</v>
      </c>
      <c r="J507">
        <f>IF(soki[[#This Row],[wielkosc_zamowienia]]&gt;soki[[#This Row],[Stan magazynu przed wysyłką]], soki[[#This Row],[wielkosc_zamowienia]],0)</f>
        <v>0</v>
      </c>
    </row>
    <row r="508" spans="1:10" x14ac:dyDescent="0.25">
      <c r="A508">
        <v>507</v>
      </c>
      <c r="B508" s="1">
        <v>44446</v>
      </c>
      <c r="C508" s="2" t="s">
        <v>5</v>
      </c>
      <c r="D508">
        <v>2660</v>
      </c>
      <c r="E508">
        <f>IF(soki[[#This Row],[magazyn]]="Ogrodzieniec", 1,0)</f>
        <v>0</v>
      </c>
      <c r="F508">
        <f>IF(soki[[#This Row],[data]]=B507,F507, F507+1)</f>
        <v>249</v>
      </c>
      <c r="G508">
        <f>IF(AND(WEEKDAY(soki[[#This Row],[data]],2)&lt;&gt;6, WEEKDAY(soki[[#This Row],[data]],2)&lt;&gt;7), 1,0)</f>
        <v>1</v>
      </c>
      <c r="H508">
        <f>IF(soki[[#This Row],[Nr dnia]]&lt;&gt;F507, IF(soki[[#This Row],[Czy roboczy]]=1, I507+12000+$O$2, I507+5000), I507)</f>
        <v>49273</v>
      </c>
      <c r="I508">
        <f>soki[[#This Row],[Stan magazynu przed wysyłką]]-soki[[#This Row],[wielkosc_zamowienia]]+J508</f>
        <v>46613</v>
      </c>
      <c r="J508">
        <f>IF(soki[[#This Row],[wielkosc_zamowienia]]&gt;soki[[#This Row],[Stan magazynu przed wysyłką]], soki[[#This Row],[wielkosc_zamowienia]],0)</f>
        <v>0</v>
      </c>
    </row>
    <row r="509" spans="1:10" x14ac:dyDescent="0.25">
      <c r="A509">
        <v>508</v>
      </c>
      <c r="B509" s="1">
        <v>44447</v>
      </c>
      <c r="C509" s="2" t="s">
        <v>7</v>
      </c>
      <c r="D509">
        <v>9310</v>
      </c>
      <c r="E509">
        <f>IF(soki[[#This Row],[magazyn]]="Ogrodzieniec", 1,0)</f>
        <v>0</v>
      </c>
      <c r="F509">
        <f>IF(soki[[#This Row],[data]]=B508,F508, F508+1)</f>
        <v>250</v>
      </c>
      <c r="G509">
        <f>IF(AND(WEEKDAY(soki[[#This Row],[data]],2)&lt;&gt;6, WEEKDAY(soki[[#This Row],[data]],2)&lt;&gt;7), 1,0)</f>
        <v>1</v>
      </c>
      <c r="H509">
        <f>IF(soki[[#This Row],[Nr dnia]]&lt;&gt;F508, IF(soki[[#This Row],[Czy roboczy]]=1, I508+12000+$O$2, I508+5000), I508)</f>
        <v>59792</v>
      </c>
      <c r="I509">
        <f>soki[[#This Row],[Stan magazynu przed wysyłką]]-soki[[#This Row],[wielkosc_zamowienia]]+J509</f>
        <v>50482</v>
      </c>
      <c r="J509">
        <f>IF(soki[[#This Row],[wielkosc_zamowienia]]&gt;soki[[#This Row],[Stan magazynu przed wysyłką]], soki[[#This Row],[wielkosc_zamowienia]],0)</f>
        <v>0</v>
      </c>
    </row>
    <row r="510" spans="1:10" x14ac:dyDescent="0.25">
      <c r="A510">
        <v>509</v>
      </c>
      <c r="B510" s="1">
        <v>44447</v>
      </c>
      <c r="C510" s="2" t="s">
        <v>5</v>
      </c>
      <c r="D510">
        <v>3980</v>
      </c>
      <c r="E510">
        <f>IF(soki[[#This Row],[magazyn]]="Ogrodzieniec", 1,0)</f>
        <v>0</v>
      </c>
      <c r="F510">
        <f>IF(soki[[#This Row],[data]]=B509,F509, F509+1)</f>
        <v>250</v>
      </c>
      <c r="G510">
        <f>IF(AND(WEEKDAY(soki[[#This Row],[data]],2)&lt;&gt;6, WEEKDAY(soki[[#This Row],[data]],2)&lt;&gt;7), 1,0)</f>
        <v>1</v>
      </c>
      <c r="H510">
        <f>IF(soki[[#This Row],[Nr dnia]]&lt;&gt;F509, IF(soki[[#This Row],[Czy roboczy]]=1, I509+12000+$O$2, I509+5000), I509)</f>
        <v>50482</v>
      </c>
      <c r="I510">
        <f>soki[[#This Row],[Stan magazynu przed wysyłką]]-soki[[#This Row],[wielkosc_zamowienia]]+J510</f>
        <v>46502</v>
      </c>
      <c r="J510">
        <f>IF(soki[[#This Row],[wielkosc_zamowienia]]&gt;soki[[#This Row],[Stan magazynu przed wysyłką]], soki[[#This Row],[wielkosc_zamowienia]],0)</f>
        <v>0</v>
      </c>
    </row>
    <row r="511" spans="1:10" x14ac:dyDescent="0.25">
      <c r="A511">
        <v>510</v>
      </c>
      <c r="B511" s="1">
        <v>44448</v>
      </c>
      <c r="C511" s="2" t="s">
        <v>6</v>
      </c>
      <c r="D511">
        <v>7000</v>
      </c>
      <c r="E511">
        <f>IF(soki[[#This Row],[magazyn]]="Ogrodzieniec", 1,0)</f>
        <v>0</v>
      </c>
      <c r="F511">
        <f>IF(soki[[#This Row],[data]]=B510,F510, F510+1)</f>
        <v>251</v>
      </c>
      <c r="G511">
        <f>IF(AND(WEEKDAY(soki[[#This Row],[data]],2)&lt;&gt;6, WEEKDAY(soki[[#This Row],[data]],2)&lt;&gt;7), 1,0)</f>
        <v>1</v>
      </c>
      <c r="H511">
        <f>IF(soki[[#This Row],[Nr dnia]]&lt;&gt;F510, IF(soki[[#This Row],[Czy roboczy]]=1, I510+12000+$O$2, I510+5000), I510)</f>
        <v>59681</v>
      </c>
      <c r="I511">
        <f>soki[[#This Row],[Stan magazynu przed wysyłką]]-soki[[#This Row],[wielkosc_zamowienia]]+J511</f>
        <v>52681</v>
      </c>
      <c r="J511">
        <f>IF(soki[[#This Row],[wielkosc_zamowienia]]&gt;soki[[#This Row],[Stan magazynu przed wysyłką]], soki[[#This Row],[wielkosc_zamowienia]],0)</f>
        <v>0</v>
      </c>
    </row>
    <row r="512" spans="1:10" x14ac:dyDescent="0.25">
      <c r="A512">
        <v>511</v>
      </c>
      <c r="B512" s="1">
        <v>44448</v>
      </c>
      <c r="C512" s="2" t="s">
        <v>5</v>
      </c>
      <c r="D512">
        <v>4660</v>
      </c>
      <c r="E512">
        <f>IF(soki[[#This Row],[magazyn]]="Ogrodzieniec", 1,0)</f>
        <v>0</v>
      </c>
      <c r="F512">
        <f>IF(soki[[#This Row],[data]]=B511,F511, F511+1)</f>
        <v>251</v>
      </c>
      <c r="G512">
        <f>IF(AND(WEEKDAY(soki[[#This Row],[data]],2)&lt;&gt;6, WEEKDAY(soki[[#This Row],[data]],2)&lt;&gt;7), 1,0)</f>
        <v>1</v>
      </c>
      <c r="H512">
        <f>IF(soki[[#This Row],[Nr dnia]]&lt;&gt;F511, IF(soki[[#This Row],[Czy roboczy]]=1, I511+12000+$O$2, I511+5000), I511)</f>
        <v>52681</v>
      </c>
      <c r="I512">
        <f>soki[[#This Row],[Stan magazynu przed wysyłką]]-soki[[#This Row],[wielkosc_zamowienia]]+J512</f>
        <v>48021</v>
      </c>
      <c r="J512">
        <f>IF(soki[[#This Row],[wielkosc_zamowienia]]&gt;soki[[#This Row],[Stan magazynu przed wysyłką]], soki[[#This Row],[wielkosc_zamowienia]],0)</f>
        <v>0</v>
      </c>
    </row>
    <row r="513" spans="1:10" x14ac:dyDescent="0.25">
      <c r="A513">
        <v>512</v>
      </c>
      <c r="B513" s="1">
        <v>44448</v>
      </c>
      <c r="C513" s="2" t="s">
        <v>4</v>
      </c>
      <c r="D513">
        <v>6620</v>
      </c>
      <c r="E513">
        <f>IF(soki[[#This Row],[magazyn]]="Ogrodzieniec", 1,0)</f>
        <v>1</v>
      </c>
      <c r="F513">
        <f>IF(soki[[#This Row],[data]]=B512,F512, F512+1)</f>
        <v>251</v>
      </c>
      <c r="G513">
        <f>IF(AND(WEEKDAY(soki[[#This Row],[data]],2)&lt;&gt;6, WEEKDAY(soki[[#This Row],[data]],2)&lt;&gt;7), 1,0)</f>
        <v>1</v>
      </c>
      <c r="H513">
        <f>IF(soki[[#This Row],[Nr dnia]]&lt;&gt;F512, IF(soki[[#This Row],[Czy roboczy]]=1, I512+12000+$O$2, I512+5000), I512)</f>
        <v>48021</v>
      </c>
      <c r="I513">
        <f>soki[[#This Row],[Stan magazynu przed wysyłką]]-soki[[#This Row],[wielkosc_zamowienia]]+J513</f>
        <v>41401</v>
      </c>
      <c r="J513">
        <f>IF(soki[[#This Row],[wielkosc_zamowienia]]&gt;soki[[#This Row],[Stan magazynu przed wysyłką]], soki[[#This Row],[wielkosc_zamowienia]],0)</f>
        <v>0</v>
      </c>
    </row>
    <row r="514" spans="1:10" x14ac:dyDescent="0.25">
      <c r="A514">
        <v>513</v>
      </c>
      <c r="B514" s="1">
        <v>44449</v>
      </c>
      <c r="C514" s="2" t="s">
        <v>6</v>
      </c>
      <c r="D514">
        <v>1690</v>
      </c>
      <c r="E514">
        <f>IF(soki[[#This Row],[magazyn]]="Ogrodzieniec", 1,0)</f>
        <v>0</v>
      </c>
      <c r="F514">
        <f>IF(soki[[#This Row],[data]]=B513,F513, F513+1)</f>
        <v>252</v>
      </c>
      <c r="G514">
        <f>IF(AND(WEEKDAY(soki[[#This Row],[data]],2)&lt;&gt;6, WEEKDAY(soki[[#This Row],[data]],2)&lt;&gt;7), 1,0)</f>
        <v>1</v>
      </c>
      <c r="H514">
        <f>IF(soki[[#This Row],[Nr dnia]]&lt;&gt;F513, IF(soki[[#This Row],[Czy roboczy]]=1, I513+12000+$O$2, I513+5000), I513)</f>
        <v>54580</v>
      </c>
      <c r="I514">
        <f>soki[[#This Row],[Stan magazynu przed wysyłką]]-soki[[#This Row],[wielkosc_zamowienia]]+J514</f>
        <v>52890</v>
      </c>
      <c r="J514">
        <f>IF(soki[[#This Row],[wielkosc_zamowienia]]&gt;soki[[#This Row],[Stan magazynu przed wysyłką]], soki[[#This Row],[wielkosc_zamowienia]],0)</f>
        <v>0</v>
      </c>
    </row>
    <row r="515" spans="1:10" x14ac:dyDescent="0.25">
      <c r="A515">
        <v>514</v>
      </c>
      <c r="B515" s="1">
        <v>44449</v>
      </c>
      <c r="C515" s="2" t="s">
        <v>7</v>
      </c>
      <c r="D515">
        <v>6080</v>
      </c>
      <c r="E515">
        <f>IF(soki[[#This Row],[magazyn]]="Ogrodzieniec", 1,0)</f>
        <v>0</v>
      </c>
      <c r="F515">
        <f>IF(soki[[#This Row],[data]]=B514,F514, F514+1)</f>
        <v>252</v>
      </c>
      <c r="G515">
        <f>IF(AND(WEEKDAY(soki[[#This Row],[data]],2)&lt;&gt;6, WEEKDAY(soki[[#This Row],[data]],2)&lt;&gt;7), 1,0)</f>
        <v>1</v>
      </c>
      <c r="H515">
        <f>IF(soki[[#This Row],[Nr dnia]]&lt;&gt;F514, IF(soki[[#This Row],[Czy roboczy]]=1, I514+12000+$O$2, I514+5000), I514)</f>
        <v>52890</v>
      </c>
      <c r="I515">
        <f>soki[[#This Row],[Stan magazynu przed wysyłką]]-soki[[#This Row],[wielkosc_zamowienia]]+J515</f>
        <v>46810</v>
      </c>
      <c r="J515">
        <f>IF(soki[[#This Row],[wielkosc_zamowienia]]&gt;soki[[#This Row],[Stan magazynu przed wysyłką]], soki[[#This Row],[wielkosc_zamowienia]],0)</f>
        <v>0</v>
      </c>
    </row>
    <row r="516" spans="1:10" x14ac:dyDescent="0.25">
      <c r="A516">
        <v>515</v>
      </c>
      <c r="B516" s="1">
        <v>44450</v>
      </c>
      <c r="C516" s="2" t="s">
        <v>4</v>
      </c>
      <c r="D516">
        <v>1970</v>
      </c>
      <c r="E516">
        <f>IF(soki[[#This Row],[magazyn]]="Ogrodzieniec", 1,0)</f>
        <v>1</v>
      </c>
      <c r="F516">
        <f>IF(soki[[#This Row],[data]]=B515,F515, F515+1)</f>
        <v>253</v>
      </c>
      <c r="G516">
        <f>IF(AND(WEEKDAY(soki[[#This Row],[data]],2)&lt;&gt;6, WEEKDAY(soki[[#This Row],[data]],2)&lt;&gt;7), 1,0)</f>
        <v>0</v>
      </c>
      <c r="H516">
        <f>IF(soki[[#This Row],[Nr dnia]]&lt;&gt;F515, IF(soki[[#This Row],[Czy roboczy]]=1, I515+12000+$O$2, I515+5000), I515)</f>
        <v>51810</v>
      </c>
      <c r="I516">
        <f>soki[[#This Row],[Stan magazynu przed wysyłką]]-soki[[#This Row],[wielkosc_zamowienia]]+J516</f>
        <v>49840</v>
      </c>
      <c r="J516">
        <f>IF(soki[[#This Row],[wielkosc_zamowienia]]&gt;soki[[#This Row],[Stan magazynu przed wysyłką]], soki[[#This Row],[wielkosc_zamowienia]],0)</f>
        <v>0</v>
      </c>
    </row>
    <row r="517" spans="1:10" x14ac:dyDescent="0.25">
      <c r="A517">
        <v>516</v>
      </c>
      <c r="B517" s="1">
        <v>44450</v>
      </c>
      <c r="C517" s="2" t="s">
        <v>6</v>
      </c>
      <c r="D517">
        <v>4320</v>
      </c>
      <c r="E517">
        <f>IF(soki[[#This Row],[magazyn]]="Ogrodzieniec", 1,0)</f>
        <v>0</v>
      </c>
      <c r="F517">
        <f>IF(soki[[#This Row],[data]]=B516,F516, F516+1)</f>
        <v>253</v>
      </c>
      <c r="G517">
        <f>IF(AND(WEEKDAY(soki[[#This Row],[data]],2)&lt;&gt;6, WEEKDAY(soki[[#This Row],[data]],2)&lt;&gt;7), 1,0)</f>
        <v>0</v>
      </c>
      <c r="H517">
        <f>IF(soki[[#This Row],[Nr dnia]]&lt;&gt;F516, IF(soki[[#This Row],[Czy roboczy]]=1, I516+12000+$O$2, I516+5000), I516)</f>
        <v>49840</v>
      </c>
      <c r="I517">
        <f>soki[[#This Row],[Stan magazynu przed wysyłką]]-soki[[#This Row],[wielkosc_zamowienia]]+J517</f>
        <v>45520</v>
      </c>
      <c r="J517">
        <f>IF(soki[[#This Row],[wielkosc_zamowienia]]&gt;soki[[#This Row],[Stan magazynu przed wysyłką]], soki[[#This Row],[wielkosc_zamowienia]],0)</f>
        <v>0</v>
      </c>
    </row>
    <row r="518" spans="1:10" x14ac:dyDescent="0.25">
      <c r="A518">
        <v>517</v>
      </c>
      <c r="B518" s="1">
        <v>44450</v>
      </c>
      <c r="C518" s="2" t="s">
        <v>5</v>
      </c>
      <c r="D518">
        <v>3310</v>
      </c>
      <c r="E518">
        <f>IF(soki[[#This Row],[magazyn]]="Ogrodzieniec", 1,0)</f>
        <v>0</v>
      </c>
      <c r="F518">
        <f>IF(soki[[#This Row],[data]]=B517,F517, F517+1)</f>
        <v>253</v>
      </c>
      <c r="G518">
        <f>IF(AND(WEEKDAY(soki[[#This Row],[data]],2)&lt;&gt;6, WEEKDAY(soki[[#This Row],[data]],2)&lt;&gt;7), 1,0)</f>
        <v>0</v>
      </c>
      <c r="H518">
        <f>IF(soki[[#This Row],[Nr dnia]]&lt;&gt;F517, IF(soki[[#This Row],[Czy roboczy]]=1, I517+12000+$O$2, I517+5000), I517)</f>
        <v>45520</v>
      </c>
      <c r="I518">
        <f>soki[[#This Row],[Stan magazynu przed wysyłką]]-soki[[#This Row],[wielkosc_zamowienia]]+J518</f>
        <v>42210</v>
      </c>
      <c r="J518">
        <f>IF(soki[[#This Row],[wielkosc_zamowienia]]&gt;soki[[#This Row],[Stan magazynu przed wysyłką]], soki[[#This Row],[wielkosc_zamowienia]],0)</f>
        <v>0</v>
      </c>
    </row>
    <row r="519" spans="1:10" x14ac:dyDescent="0.25">
      <c r="A519">
        <v>518</v>
      </c>
      <c r="B519" s="1">
        <v>44451</v>
      </c>
      <c r="C519" s="2" t="s">
        <v>7</v>
      </c>
      <c r="D519">
        <v>3550</v>
      </c>
      <c r="E519">
        <f>IF(soki[[#This Row],[magazyn]]="Ogrodzieniec", 1,0)</f>
        <v>0</v>
      </c>
      <c r="F519">
        <f>IF(soki[[#This Row],[data]]=B518,F518, F518+1)</f>
        <v>254</v>
      </c>
      <c r="G519">
        <f>IF(AND(WEEKDAY(soki[[#This Row],[data]],2)&lt;&gt;6, WEEKDAY(soki[[#This Row],[data]],2)&lt;&gt;7), 1,0)</f>
        <v>0</v>
      </c>
      <c r="H519">
        <f>IF(soki[[#This Row],[Nr dnia]]&lt;&gt;F518, IF(soki[[#This Row],[Czy roboczy]]=1, I518+12000+$O$2, I518+5000), I518)</f>
        <v>47210</v>
      </c>
      <c r="I519">
        <f>soki[[#This Row],[Stan magazynu przed wysyłką]]-soki[[#This Row],[wielkosc_zamowienia]]+J519</f>
        <v>43660</v>
      </c>
      <c r="J519">
        <f>IF(soki[[#This Row],[wielkosc_zamowienia]]&gt;soki[[#This Row],[Stan magazynu przed wysyłką]], soki[[#This Row],[wielkosc_zamowienia]],0)</f>
        <v>0</v>
      </c>
    </row>
    <row r="520" spans="1:10" x14ac:dyDescent="0.25">
      <c r="A520">
        <v>519</v>
      </c>
      <c r="B520" s="1">
        <v>44451</v>
      </c>
      <c r="C520" s="2" t="s">
        <v>4</v>
      </c>
      <c r="D520">
        <v>5210</v>
      </c>
      <c r="E520">
        <f>IF(soki[[#This Row],[magazyn]]="Ogrodzieniec", 1,0)</f>
        <v>1</v>
      </c>
      <c r="F520">
        <f>IF(soki[[#This Row],[data]]=B519,F519, F519+1)</f>
        <v>254</v>
      </c>
      <c r="G520">
        <f>IF(AND(WEEKDAY(soki[[#This Row],[data]],2)&lt;&gt;6, WEEKDAY(soki[[#This Row],[data]],2)&lt;&gt;7), 1,0)</f>
        <v>0</v>
      </c>
      <c r="H520">
        <f>IF(soki[[#This Row],[Nr dnia]]&lt;&gt;F519, IF(soki[[#This Row],[Czy roboczy]]=1, I519+12000+$O$2, I519+5000), I519)</f>
        <v>43660</v>
      </c>
      <c r="I520">
        <f>soki[[#This Row],[Stan magazynu przed wysyłką]]-soki[[#This Row],[wielkosc_zamowienia]]+J520</f>
        <v>38450</v>
      </c>
      <c r="J520">
        <f>IF(soki[[#This Row],[wielkosc_zamowienia]]&gt;soki[[#This Row],[Stan magazynu przed wysyłką]], soki[[#This Row],[wielkosc_zamowienia]],0)</f>
        <v>0</v>
      </c>
    </row>
    <row r="521" spans="1:10" x14ac:dyDescent="0.25">
      <c r="A521">
        <v>520</v>
      </c>
      <c r="B521" s="1">
        <v>44451</v>
      </c>
      <c r="C521" s="2" t="s">
        <v>5</v>
      </c>
      <c r="D521">
        <v>2990</v>
      </c>
      <c r="E521">
        <f>IF(soki[[#This Row],[magazyn]]="Ogrodzieniec", 1,0)</f>
        <v>0</v>
      </c>
      <c r="F521">
        <f>IF(soki[[#This Row],[data]]=B520,F520, F520+1)</f>
        <v>254</v>
      </c>
      <c r="G521">
        <f>IF(AND(WEEKDAY(soki[[#This Row],[data]],2)&lt;&gt;6, WEEKDAY(soki[[#This Row],[data]],2)&lt;&gt;7), 1,0)</f>
        <v>0</v>
      </c>
      <c r="H521">
        <f>IF(soki[[#This Row],[Nr dnia]]&lt;&gt;F520, IF(soki[[#This Row],[Czy roboczy]]=1, I520+12000+$O$2, I520+5000), I520)</f>
        <v>38450</v>
      </c>
      <c r="I521">
        <f>soki[[#This Row],[Stan magazynu przed wysyłką]]-soki[[#This Row],[wielkosc_zamowienia]]+J521</f>
        <v>35460</v>
      </c>
      <c r="J521">
        <f>IF(soki[[#This Row],[wielkosc_zamowienia]]&gt;soki[[#This Row],[Stan magazynu przed wysyłką]], soki[[#This Row],[wielkosc_zamowienia]],0)</f>
        <v>0</v>
      </c>
    </row>
    <row r="522" spans="1:10" x14ac:dyDescent="0.25">
      <c r="A522">
        <v>521</v>
      </c>
      <c r="B522" s="1">
        <v>44452</v>
      </c>
      <c r="C522" s="2" t="s">
        <v>6</v>
      </c>
      <c r="D522">
        <v>7890</v>
      </c>
      <c r="E522">
        <f>IF(soki[[#This Row],[magazyn]]="Ogrodzieniec", 1,0)</f>
        <v>0</v>
      </c>
      <c r="F522">
        <f>IF(soki[[#This Row],[data]]=B521,F521, F521+1)</f>
        <v>255</v>
      </c>
      <c r="G522">
        <f>IF(AND(WEEKDAY(soki[[#This Row],[data]],2)&lt;&gt;6, WEEKDAY(soki[[#This Row],[data]],2)&lt;&gt;7), 1,0)</f>
        <v>1</v>
      </c>
      <c r="H522">
        <f>IF(soki[[#This Row],[Nr dnia]]&lt;&gt;F521, IF(soki[[#This Row],[Czy roboczy]]=1, I521+12000+$O$2, I521+5000), I521)</f>
        <v>48639</v>
      </c>
      <c r="I522">
        <f>soki[[#This Row],[Stan magazynu przed wysyłką]]-soki[[#This Row],[wielkosc_zamowienia]]+J522</f>
        <v>40749</v>
      </c>
      <c r="J522">
        <f>IF(soki[[#This Row],[wielkosc_zamowienia]]&gt;soki[[#This Row],[Stan magazynu przed wysyłką]], soki[[#This Row],[wielkosc_zamowienia]],0)</f>
        <v>0</v>
      </c>
    </row>
    <row r="523" spans="1:10" x14ac:dyDescent="0.25">
      <c r="A523">
        <v>522</v>
      </c>
      <c r="B523" s="1">
        <v>44452</v>
      </c>
      <c r="C523" s="2" t="s">
        <v>5</v>
      </c>
      <c r="D523">
        <v>3440</v>
      </c>
      <c r="E523">
        <f>IF(soki[[#This Row],[magazyn]]="Ogrodzieniec", 1,0)</f>
        <v>0</v>
      </c>
      <c r="F523">
        <f>IF(soki[[#This Row],[data]]=B522,F522, F522+1)</f>
        <v>255</v>
      </c>
      <c r="G523">
        <f>IF(AND(WEEKDAY(soki[[#This Row],[data]],2)&lt;&gt;6, WEEKDAY(soki[[#This Row],[data]],2)&lt;&gt;7), 1,0)</f>
        <v>1</v>
      </c>
      <c r="H523">
        <f>IF(soki[[#This Row],[Nr dnia]]&lt;&gt;F522, IF(soki[[#This Row],[Czy roboczy]]=1, I522+12000+$O$2, I522+5000), I522)</f>
        <v>40749</v>
      </c>
      <c r="I523">
        <f>soki[[#This Row],[Stan magazynu przed wysyłką]]-soki[[#This Row],[wielkosc_zamowienia]]+J523</f>
        <v>37309</v>
      </c>
      <c r="J523">
        <f>IF(soki[[#This Row],[wielkosc_zamowienia]]&gt;soki[[#This Row],[Stan magazynu przed wysyłką]], soki[[#This Row],[wielkosc_zamowienia]],0)</f>
        <v>0</v>
      </c>
    </row>
    <row r="524" spans="1:10" x14ac:dyDescent="0.25">
      <c r="A524">
        <v>523</v>
      </c>
      <c r="B524" s="1">
        <v>44452</v>
      </c>
      <c r="C524" s="2" t="s">
        <v>7</v>
      </c>
      <c r="D524">
        <v>6170</v>
      </c>
      <c r="E524">
        <f>IF(soki[[#This Row],[magazyn]]="Ogrodzieniec", 1,0)</f>
        <v>0</v>
      </c>
      <c r="F524">
        <f>IF(soki[[#This Row],[data]]=B523,F523, F523+1)</f>
        <v>255</v>
      </c>
      <c r="G524">
        <f>IF(AND(WEEKDAY(soki[[#This Row],[data]],2)&lt;&gt;6, WEEKDAY(soki[[#This Row],[data]],2)&lt;&gt;7), 1,0)</f>
        <v>1</v>
      </c>
      <c r="H524">
        <f>IF(soki[[#This Row],[Nr dnia]]&lt;&gt;F523, IF(soki[[#This Row],[Czy roboczy]]=1, I523+12000+$O$2, I523+5000), I523)</f>
        <v>37309</v>
      </c>
      <c r="I524">
        <f>soki[[#This Row],[Stan magazynu przed wysyłką]]-soki[[#This Row],[wielkosc_zamowienia]]+J524</f>
        <v>31139</v>
      </c>
      <c r="J524">
        <f>IF(soki[[#This Row],[wielkosc_zamowienia]]&gt;soki[[#This Row],[Stan magazynu przed wysyłką]], soki[[#This Row],[wielkosc_zamowienia]],0)</f>
        <v>0</v>
      </c>
    </row>
    <row r="525" spans="1:10" x14ac:dyDescent="0.25">
      <c r="A525">
        <v>524</v>
      </c>
      <c r="B525" s="1">
        <v>44453</v>
      </c>
      <c r="C525" s="2" t="s">
        <v>4</v>
      </c>
      <c r="D525">
        <v>8230</v>
      </c>
      <c r="E525">
        <f>IF(soki[[#This Row],[magazyn]]="Ogrodzieniec", 1,0)</f>
        <v>1</v>
      </c>
      <c r="F525">
        <f>IF(soki[[#This Row],[data]]=B524,F524, F524+1)</f>
        <v>256</v>
      </c>
      <c r="G525">
        <f>IF(AND(WEEKDAY(soki[[#This Row],[data]],2)&lt;&gt;6, WEEKDAY(soki[[#This Row],[data]],2)&lt;&gt;7), 1,0)</f>
        <v>1</v>
      </c>
      <c r="H525">
        <f>IF(soki[[#This Row],[Nr dnia]]&lt;&gt;F524, IF(soki[[#This Row],[Czy roboczy]]=1, I524+12000+$O$2, I524+5000), I524)</f>
        <v>44318</v>
      </c>
      <c r="I525">
        <f>soki[[#This Row],[Stan magazynu przed wysyłką]]-soki[[#This Row],[wielkosc_zamowienia]]+J525</f>
        <v>36088</v>
      </c>
      <c r="J525">
        <f>IF(soki[[#This Row],[wielkosc_zamowienia]]&gt;soki[[#This Row],[Stan magazynu przed wysyłką]], soki[[#This Row],[wielkosc_zamowienia]],0)</f>
        <v>0</v>
      </c>
    </row>
    <row r="526" spans="1:10" x14ac:dyDescent="0.25">
      <c r="A526">
        <v>525</v>
      </c>
      <c r="B526" s="1">
        <v>44454</v>
      </c>
      <c r="C526" s="2" t="s">
        <v>5</v>
      </c>
      <c r="D526">
        <v>4710</v>
      </c>
      <c r="E526">
        <f>IF(soki[[#This Row],[magazyn]]="Ogrodzieniec", 1,0)</f>
        <v>0</v>
      </c>
      <c r="F526">
        <f>IF(soki[[#This Row],[data]]=B525,F525, F525+1)</f>
        <v>257</v>
      </c>
      <c r="G526">
        <f>IF(AND(WEEKDAY(soki[[#This Row],[data]],2)&lt;&gt;6, WEEKDAY(soki[[#This Row],[data]],2)&lt;&gt;7), 1,0)</f>
        <v>1</v>
      </c>
      <c r="H526">
        <f>IF(soki[[#This Row],[Nr dnia]]&lt;&gt;F525, IF(soki[[#This Row],[Czy roboczy]]=1, I525+12000+$O$2, I525+5000), I525)</f>
        <v>49267</v>
      </c>
      <c r="I526">
        <f>soki[[#This Row],[Stan magazynu przed wysyłką]]-soki[[#This Row],[wielkosc_zamowienia]]+J526</f>
        <v>44557</v>
      </c>
      <c r="J526">
        <f>IF(soki[[#This Row],[wielkosc_zamowienia]]&gt;soki[[#This Row],[Stan magazynu przed wysyłką]], soki[[#This Row],[wielkosc_zamowienia]],0)</f>
        <v>0</v>
      </c>
    </row>
    <row r="527" spans="1:10" x14ac:dyDescent="0.25">
      <c r="A527">
        <v>526</v>
      </c>
      <c r="B527" s="1">
        <v>44454</v>
      </c>
      <c r="C527" s="2" t="s">
        <v>6</v>
      </c>
      <c r="D527">
        <v>5870</v>
      </c>
      <c r="E527">
        <f>IF(soki[[#This Row],[magazyn]]="Ogrodzieniec", 1,0)</f>
        <v>0</v>
      </c>
      <c r="F527">
        <f>IF(soki[[#This Row],[data]]=B526,F526, F526+1)</f>
        <v>257</v>
      </c>
      <c r="G527">
        <f>IF(AND(WEEKDAY(soki[[#This Row],[data]],2)&lt;&gt;6, WEEKDAY(soki[[#This Row],[data]],2)&lt;&gt;7), 1,0)</f>
        <v>1</v>
      </c>
      <c r="H527">
        <f>IF(soki[[#This Row],[Nr dnia]]&lt;&gt;F526, IF(soki[[#This Row],[Czy roboczy]]=1, I526+12000+$O$2, I526+5000), I526)</f>
        <v>44557</v>
      </c>
      <c r="I527">
        <f>soki[[#This Row],[Stan magazynu przed wysyłką]]-soki[[#This Row],[wielkosc_zamowienia]]+J527</f>
        <v>38687</v>
      </c>
      <c r="J527">
        <f>IF(soki[[#This Row],[wielkosc_zamowienia]]&gt;soki[[#This Row],[Stan magazynu przed wysyłką]], soki[[#This Row],[wielkosc_zamowienia]],0)</f>
        <v>0</v>
      </c>
    </row>
    <row r="528" spans="1:10" x14ac:dyDescent="0.25">
      <c r="A528">
        <v>527</v>
      </c>
      <c r="B528" s="1">
        <v>44454</v>
      </c>
      <c r="C528" s="2" t="s">
        <v>7</v>
      </c>
      <c r="D528">
        <v>4400</v>
      </c>
      <c r="E528">
        <f>IF(soki[[#This Row],[magazyn]]="Ogrodzieniec", 1,0)</f>
        <v>0</v>
      </c>
      <c r="F528">
        <f>IF(soki[[#This Row],[data]]=B527,F527, F527+1)</f>
        <v>257</v>
      </c>
      <c r="G528">
        <f>IF(AND(WEEKDAY(soki[[#This Row],[data]],2)&lt;&gt;6, WEEKDAY(soki[[#This Row],[data]],2)&lt;&gt;7), 1,0)</f>
        <v>1</v>
      </c>
      <c r="H528">
        <f>IF(soki[[#This Row],[Nr dnia]]&lt;&gt;F527, IF(soki[[#This Row],[Czy roboczy]]=1, I527+12000+$O$2, I527+5000), I527)</f>
        <v>38687</v>
      </c>
      <c r="I528">
        <f>soki[[#This Row],[Stan magazynu przed wysyłką]]-soki[[#This Row],[wielkosc_zamowienia]]+J528</f>
        <v>34287</v>
      </c>
      <c r="J528">
        <f>IF(soki[[#This Row],[wielkosc_zamowienia]]&gt;soki[[#This Row],[Stan magazynu przed wysyłką]], soki[[#This Row],[wielkosc_zamowienia]],0)</f>
        <v>0</v>
      </c>
    </row>
    <row r="529" spans="1:10" x14ac:dyDescent="0.25">
      <c r="A529">
        <v>528</v>
      </c>
      <c r="B529" s="1">
        <v>44455</v>
      </c>
      <c r="C529" s="2" t="s">
        <v>4</v>
      </c>
      <c r="D529">
        <v>9580</v>
      </c>
      <c r="E529">
        <f>IF(soki[[#This Row],[magazyn]]="Ogrodzieniec", 1,0)</f>
        <v>1</v>
      </c>
      <c r="F529">
        <f>IF(soki[[#This Row],[data]]=B528,F528, F528+1)</f>
        <v>258</v>
      </c>
      <c r="G529">
        <f>IF(AND(WEEKDAY(soki[[#This Row],[data]],2)&lt;&gt;6, WEEKDAY(soki[[#This Row],[data]],2)&lt;&gt;7), 1,0)</f>
        <v>1</v>
      </c>
      <c r="H529">
        <f>IF(soki[[#This Row],[Nr dnia]]&lt;&gt;F528, IF(soki[[#This Row],[Czy roboczy]]=1, I528+12000+$O$2, I528+5000), I528)</f>
        <v>47466</v>
      </c>
      <c r="I529">
        <f>soki[[#This Row],[Stan magazynu przed wysyłką]]-soki[[#This Row],[wielkosc_zamowienia]]+J529</f>
        <v>37886</v>
      </c>
      <c r="J529">
        <f>IF(soki[[#This Row],[wielkosc_zamowienia]]&gt;soki[[#This Row],[Stan magazynu przed wysyłką]], soki[[#This Row],[wielkosc_zamowienia]],0)</f>
        <v>0</v>
      </c>
    </row>
    <row r="530" spans="1:10" x14ac:dyDescent="0.25">
      <c r="A530">
        <v>529</v>
      </c>
      <c r="B530" s="1">
        <v>44456</v>
      </c>
      <c r="C530" s="2" t="s">
        <v>5</v>
      </c>
      <c r="D530">
        <v>6730</v>
      </c>
      <c r="E530">
        <f>IF(soki[[#This Row],[magazyn]]="Ogrodzieniec", 1,0)</f>
        <v>0</v>
      </c>
      <c r="F530">
        <f>IF(soki[[#This Row],[data]]=B529,F529, F529+1)</f>
        <v>259</v>
      </c>
      <c r="G530">
        <f>IF(AND(WEEKDAY(soki[[#This Row],[data]],2)&lt;&gt;6, WEEKDAY(soki[[#This Row],[data]],2)&lt;&gt;7), 1,0)</f>
        <v>1</v>
      </c>
      <c r="H530">
        <f>IF(soki[[#This Row],[Nr dnia]]&lt;&gt;F529, IF(soki[[#This Row],[Czy roboczy]]=1, I529+12000+$O$2, I529+5000), I529)</f>
        <v>51065</v>
      </c>
      <c r="I530">
        <f>soki[[#This Row],[Stan magazynu przed wysyłką]]-soki[[#This Row],[wielkosc_zamowienia]]+J530</f>
        <v>44335</v>
      </c>
      <c r="J530">
        <f>IF(soki[[#This Row],[wielkosc_zamowienia]]&gt;soki[[#This Row],[Stan magazynu przed wysyłką]], soki[[#This Row],[wielkosc_zamowienia]],0)</f>
        <v>0</v>
      </c>
    </row>
    <row r="531" spans="1:10" x14ac:dyDescent="0.25">
      <c r="A531">
        <v>530</v>
      </c>
      <c r="B531" s="1">
        <v>44456</v>
      </c>
      <c r="C531" s="2" t="s">
        <v>7</v>
      </c>
      <c r="D531">
        <v>3320</v>
      </c>
      <c r="E531">
        <f>IF(soki[[#This Row],[magazyn]]="Ogrodzieniec", 1,0)</f>
        <v>0</v>
      </c>
      <c r="F531">
        <f>IF(soki[[#This Row],[data]]=B530,F530, F530+1)</f>
        <v>259</v>
      </c>
      <c r="G531">
        <f>IF(AND(WEEKDAY(soki[[#This Row],[data]],2)&lt;&gt;6, WEEKDAY(soki[[#This Row],[data]],2)&lt;&gt;7), 1,0)</f>
        <v>1</v>
      </c>
      <c r="H531">
        <f>IF(soki[[#This Row],[Nr dnia]]&lt;&gt;F530, IF(soki[[#This Row],[Czy roboczy]]=1, I530+12000+$O$2, I530+5000), I530)</f>
        <v>44335</v>
      </c>
      <c r="I531">
        <f>soki[[#This Row],[Stan magazynu przed wysyłką]]-soki[[#This Row],[wielkosc_zamowienia]]+J531</f>
        <v>41015</v>
      </c>
      <c r="J531">
        <f>IF(soki[[#This Row],[wielkosc_zamowienia]]&gt;soki[[#This Row],[Stan magazynu przed wysyłką]], soki[[#This Row],[wielkosc_zamowienia]],0)</f>
        <v>0</v>
      </c>
    </row>
    <row r="532" spans="1:10" x14ac:dyDescent="0.25">
      <c r="A532">
        <v>531</v>
      </c>
      <c r="B532" s="1">
        <v>44456</v>
      </c>
      <c r="C532" s="2" t="s">
        <v>4</v>
      </c>
      <c r="D532">
        <v>7580</v>
      </c>
      <c r="E532">
        <f>IF(soki[[#This Row],[magazyn]]="Ogrodzieniec", 1,0)</f>
        <v>1</v>
      </c>
      <c r="F532">
        <f>IF(soki[[#This Row],[data]]=B531,F531, F531+1)</f>
        <v>259</v>
      </c>
      <c r="G532">
        <f>IF(AND(WEEKDAY(soki[[#This Row],[data]],2)&lt;&gt;6, WEEKDAY(soki[[#This Row],[data]],2)&lt;&gt;7), 1,0)</f>
        <v>1</v>
      </c>
      <c r="H532">
        <f>IF(soki[[#This Row],[Nr dnia]]&lt;&gt;F531, IF(soki[[#This Row],[Czy roboczy]]=1, I531+12000+$O$2, I531+5000), I531)</f>
        <v>41015</v>
      </c>
      <c r="I532">
        <f>soki[[#This Row],[Stan magazynu przed wysyłką]]-soki[[#This Row],[wielkosc_zamowienia]]+J532</f>
        <v>33435</v>
      </c>
      <c r="J532">
        <f>IF(soki[[#This Row],[wielkosc_zamowienia]]&gt;soki[[#This Row],[Stan magazynu przed wysyłką]], soki[[#This Row],[wielkosc_zamowienia]],0)</f>
        <v>0</v>
      </c>
    </row>
    <row r="533" spans="1:10" x14ac:dyDescent="0.25">
      <c r="A533">
        <v>532</v>
      </c>
      <c r="B533" s="1">
        <v>44457</v>
      </c>
      <c r="C533" s="2" t="s">
        <v>6</v>
      </c>
      <c r="D533">
        <v>7650</v>
      </c>
      <c r="E533">
        <f>IF(soki[[#This Row],[magazyn]]="Ogrodzieniec", 1,0)</f>
        <v>0</v>
      </c>
      <c r="F533">
        <f>IF(soki[[#This Row],[data]]=B532,F532, F532+1)</f>
        <v>260</v>
      </c>
      <c r="G533">
        <f>IF(AND(WEEKDAY(soki[[#This Row],[data]],2)&lt;&gt;6, WEEKDAY(soki[[#This Row],[data]],2)&lt;&gt;7), 1,0)</f>
        <v>0</v>
      </c>
      <c r="H533">
        <f>IF(soki[[#This Row],[Nr dnia]]&lt;&gt;F532, IF(soki[[#This Row],[Czy roboczy]]=1, I532+12000+$O$2, I532+5000), I532)</f>
        <v>38435</v>
      </c>
      <c r="I533">
        <f>soki[[#This Row],[Stan magazynu przed wysyłką]]-soki[[#This Row],[wielkosc_zamowienia]]+J533</f>
        <v>30785</v>
      </c>
      <c r="J533">
        <f>IF(soki[[#This Row],[wielkosc_zamowienia]]&gt;soki[[#This Row],[Stan magazynu przed wysyłką]], soki[[#This Row],[wielkosc_zamowienia]],0)</f>
        <v>0</v>
      </c>
    </row>
    <row r="534" spans="1:10" x14ac:dyDescent="0.25">
      <c r="A534">
        <v>533</v>
      </c>
      <c r="B534" s="1">
        <v>44457</v>
      </c>
      <c r="C534" s="2" t="s">
        <v>5</v>
      </c>
      <c r="D534">
        <v>2640</v>
      </c>
      <c r="E534">
        <f>IF(soki[[#This Row],[magazyn]]="Ogrodzieniec", 1,0)</f>
        <v>0</v>
      </c>
      <c r="F534">
        <f>IF(soki[[#This Row],[data]]=B533,F533, F533+1)</f>
        <v>260</v>
      </c>
      <c r="G534">
        <f>IF(AND(WEEKDAY(soki[[#This Row],[data]],2)&lt;&gt;6, WEEKDAY(soki[[#This Row],[data]],2)&lt;&gt;7), 1,0)</f>
        <v>0</v>
      </c>
      <c r="H534">
        <f>IF(soki[[#This Row],[Nr dnia]]&lt;&gt;F533, IF(soki[[#This Row],[Czy roboczy]]=1, I533+12000+$O$2, I533+5000), I533)</f>
        <v>30785</v>
      </c>
      <c r="I534">
        <f>soki[[#This Row],[Stan magazynu przed wysyłką]]-soki[[#This Row],[wielkosc_zamowienia]]+J534</f>
        <v>28145</v>
      </c>
      <c r="J534">
        <f>IF(soki[[#This Row],[wielkosc_zamowienia]]&gt;soki[[#This Row],[Stan magazynu przed wysyłką]], soki[[#This Row],[wielkosc_zamowienia]],0)</f>
        <v>0</v>
      </c>
    </row>
    <row r="535" spans="1:10" x14ac:dyDescent="0.25">
      <c r="A535">
        <v>534</v>
      </c>
      <c r="B535" s="1">
        <v>44458</v>
      </c>
      <c r="C535" s="2" t="s">
        <v>7</v>
      </c>
      <c r="D535">
        <v>9750</v>
      </c>
      <c r="E535">
        <f>IF(soki[[#This Row],[magazyn]]="Ogrodzieniec", 1,0)</f>
        <v>0</v>
      </c>
      <c r="F535">
        <f>IF(soki[[#This Row],[data]]=B534,F534, F534+1)</f>
        <v>261</v>
      </c>
      <c r="G535">
        <f>IF(AND(WEEKDAY(soki[[#This Row],[data]],2)&lt;&gt;6, WEEKDAY(soki[[#This Row],[data]],2)&lt;&gt;7), 1,0)</f>
        <v>0</v>
      </c>
      <c r="H535">
        <f>IF(soki[[#This Row],[Nr dnia]]&lt;&gt;F534, IF(soki[[#This Row],[Czy roboczy]]=1, I534+12000+$O$2, I534+5000), I534)</f>
        <v>33145</v>
      </c>
      <c r="I535">
        <f>soki[[#This Row],[Stan magazynu przed wysyłką]]-soki[[#This Row],[wielkosc_zamowienia]]+J535</f>
        <v>23395</v>
      </c>
      <c r="J535">
        <f>IF(soki[[#This Row],[wielkosc_zamowienia]]&gt;soki[[#This Row],[Stan magazynu przed wysyłką]], soki[[#This Row],[wielkosc_zamowienia]],0)</f>
        <v>0</v>
      </c>
    </row>
    <row r="536" spans="1:10" x14ac:dyDescent="0.25">
      <c r="A536">
        <v>535</v>
      </c>
      <c r="B536" s="1">
        <v>44458</v>
      </c>
      <c r="C536" s="2" t="s">
        <v>5</v>
      </c>
      <c r="D536">
        <v>9860</v>
      </c>
      <c r="E536">
        <f>IF(soki[[#This Row],[magazyn]]="Ogrodzieniec", 1,0)</f>
        <v>0</v>
      </c>
      <c r="F536">
        <f>IF(soki[[#This Row],[data]]=B535,F535, F535+1)</f>
        <v>261</v>
      </c>
      <c r="G536">
        <f>IF(AND(WEEKDAY(soki[[#This Row],[data]],2)&lt;&gt;6, WEEKDAY(soki[[#This Row],[data]],2)&lt;&gt;7), 1,0)</f>
        <v>0</v>
      </c>
      <c r="H536">
        <f>IF(soki[[#This Row],[Nr dnia]]&lt;&gt;F535, IF(soki[[#This Row],[Czy roboczy]]=1, I535+12000+$O$2, I535+5000), I535)</f>
        <v>23395</v>
      </c>
      <c r="I536">
        <f>soki[[#This Row],[Stan magazynu przed wysyłką]]-soki[[#This Row],[wielkosc_zamowienia]]+J536</f>
        <v>13535</v>
      </c>
      <c r="J536">
        <f>IF(soki[[#This Row],[wielkosc_zamowienia]]&gt;soki[[#This Row],[Stan magazynu przed wysyłką]], soki[[#This Row],[wielkosc_zamowienia]],0)</f>
        <v>0</v>
      </c>
    </row>
    <row r="537" spans="1:10" x14ac:dyDescent="0.25">
      <c r="A537">
        <v>536</v>
      </c>
      <c r="B537" s="1">
        <v>44458</v>
      </c>
      <c r="C537" s="2" t="s">
        <v>6</v>
      </c>
      <c r="D537">
        <v>8160</v>
      </c>
      <c r="E537">
        <f>IF(soki[[#This Row],[magazyn]]="Ogrodzieniec", 1,0)</f>
        <v>0</v>
      </c>
      <c r="F537">
        <f>IF(soki[[#This Row],[data]]=B536,F536, F536+1)</f>
        <v>261</v>
      </c>
      <c r="G537">
        <f>IF(AND(WEEKDAY(soki[[#This Row],[data]],2)&lt;&gt;6, WEEKDAY(soki[[#This Row],[data]],2)&lt;&gt;7), 1,0)</f>
        <v>0</v>
      </c>
      <c r="H537">
        <f>IF(soki[[#This Row],[Nr dnia]]&lt;&gt;F536, IF(soki[[#This Row],[Czy roboczy]]=1, I536+12000+$O$2, I536+5000), I536)</f>
        <v>13535</v>
      </c>
      <c r="I537">
        <f>soki[[#This Row],[Stan magazynu przed wysyłką]]-soki[[#This Row],[wielkosc_zamowienia]]+J537</f>
        <v>5375</v>
      </c>
      <c r="J537">
        <f>IF(soki[[#This Row],[wielkosc_zamowienia]]&gt;soki[[#This Row],[Stan magazynu przed wysyłką]], soki[[#This Row],[wielkosc_zamowienia]],0)</f>
        <v>0</v>
      </c>
    </row>
    <row r="538" spans="1:10" x14ac:dyDescent="0.25">
      <c r="A538">
        <v>537</v>
      </c>
      <c r="B538" s="1">
        <v>44459</v>
      </c>
      <c r="C538" s="2" t="s">
        <v>4</v>
      </c>
      <c r="D538">
        <v>6280</v>
      </c>
      <c r="E538">
        <f>IF(soki[[#This Row],[magazyn]]="Ogrodzieniec", 1,0)</f>
        <v>1</v>
      </c>
      <c r="F538">
        <f>IF(soki[[#This Row],[data]]=B537,F537, F537+1)</f>
        <v>262</v>
      </c>
      <c r="G538">
        <f>IF(AND(WEEKDAY(soki[[#This Row],[data]],2)&lt;&gt;6, WEEKDAY(soki[[#This Row],[data]],2)&lt;&gt;7), 1,0)</f>
        <v>1</v>
      </c>
      <c r="H538">
        <f>IF(soki[[#This Row],[Nr dnia]]&lt;&gt;F537, IF(soki[[#This Row],[Czy roboczy]]=1, I537+12000+$O$2, I537+5000), I537)</f>
        <v>18554</v>
      </c>
      <c r="I538">
        <f>soki[[#This Row],[Stan magazynu przed wysyłką]]-soki[[#This Row],[wielkosc_zamowienia]]+J538</f>
        <v>12274</v>
      </c>
      <c r="J538">
        <f>IF(soki[[#This Row],[wielkosc_zamowienia]]&gt;soki[[#This Row],[Stan magazynu przed wysyłką]], soki[[#This Row],[wielkosc_zamowienia]],0)</f>
        <v>0</v>
      </c>
    </row>
    <row r="539" spans="1:10" x14ac:dyDescent="0.25">
      <c r="A539">
        <v>538</v>
      </c>
      <c r="B539" s="1">
        <v>44459</v>
      </c>
      <c r="C539" s="2" t="s">
        <v>7</v>
      </c>
      <c r="D539">
        <v>6490</v>
      </c>
      <c r="E539">
        <f>IF(soki[[#This Row],[magazyn]]="Ogrodzieniec", 1,0)</f>
        <v>0</v>
      </c>
      <c r="F539">
        <f>IF(soki[[#This Row],[data]]=B538,F538, F538+1)</f>
        <v>262</v>
      </c>
      <c r="G539">
        <f>IF(AND(WEEKDAY(soki[[#This Row],[data]],2)&lt;&gt;6, WEEKDAY(soki[[#This Row],[data]],2)&lt;&gt;7), 1,0)</f>
        <v>1</v>
      </c>
      <c r="H539">
        <f>IF(soki[[#This Row],[Nr dnia]]&lt;&gt;F538, IF(soki[[#This Row],[Czy roboczy]]=1, I538+12000+$O$2, I538+5000), I538)</f>
        <v>12274</v>
      </c>
      <c r="I539">
        <f>soki[[#This Row],[Stan magazynu przed wysyłką]]-soki[[#This Row],[wielkosc_zamowienia]]+J539</f>
        <v>5784</v>
      </c>
      <c r="J539">
        <f>IF(soki[[#This Row],[wielkosc_zamowienia]]&gt;soki[[#This Row],[Stan magazynu przed wysyłką]], soki[[#This Row],[wielkosc_zamowienia]],0)</f>
        <v>0</v>
      </c>
    </row>
    <row r="540" spans="1:10" x14ac:dyDescent="0.25">
      <c r="A540">
        <v>539</v>
      </c>
      <c r="B540" s="1">
        <v>44460</v>
      </c>
      <c r="C540" s="2" t="s">
        <v>4</v>
      </c>
      <c r="D540">
        <v>4110</v>
      </c>
      <c r="E540">
        <f>IF(soki[[#This Row],[magazyn]]="Ogrodzieniec", 1,0)</f>
        <v>1</v>
      </c>
      <c r="F540">
        <f>IF(soki[[#This Row],[data]]=B539,F539, F539+1)</f>
        <v>263</v>
      </c>
      <c r="G540">
        <f>IF(AND(WEEKDAY(soki[[#This Row],[data]],2)&lt;&gt;6, WEEKDAY(soki[[#This Row],[data]],2)&lt;&gt;7), 1,0)</f>
        <v>1</v>
      </c>
      <c r="H540">
        <f>IF(soki[[#This Row],[Nr dnia]]&lt;&gt;F539, IF(soki[[#This Row],[Czy roboczy]]=1, I539+12000+$O$2, I539+5000), I539)</f>
        <v>18963</v>
      </c>
      <c r="I540">
        <f>soki[[#This Row],[Stan magazynu przed wysyłką]]-soki[[#This Row],[wielkosc_zamowienia]]+J540</f>
        <v>14853</v>
      </c>
      <c r="J540">
        <f>IF(soki[[#This Row],[wielkosc_zamowienia]]&gt;soki[[#This Row],[Stan magazynu przed wysyłką]], soki[[#This Row],[wielkosc_zamowienia]],0)</f>
        <v>0</v>
      </c>
    </row>
    <row r="541" spans="1:10" x14ac:dyDescent="0.25">
      <c r="A541">
        <v>540</v>
      </c>
      <c r="B541" s="1">
        <v>44460</v>
      </c>
      <c r="C541" s="2" t="s">
        <v>7</v>
      </c>
      <c r="D541">
        <v>3140</v>
      </c>
      <c r="E541">
        <f>IF(soki[[#This Row],[magazyn]]="Ogrodzieniec", 1,0)</f>
        <v>0</v>
      </c>
      <c r="F541">
        <f>IF(soki[[#This Row],[data]]=B540,F540, F540+1)</f>
        <v>263</v>
      </c>
      <c r="G541">
        <f>IF(AND(WEEKDAY(soki[[#This Row],[data]],2)&lt;&gt;6, WEEKDAY(soki[[#This Row],[data]],2)&lt;&gt;7), 1,0)</f>
        <v>1</v>
      </c>
      <c r="H541">
        <f>IF(soki[[#This Row],[Nr dnia]]&lt;&gt;F540, IF(soki[[#This Row],[Czy roboczy]]=1, I540+12000+$O$2, I540+5000), I540)</f>
        <v>14853</v>
      </c>
      <c r="I541">
        <f>soki[[#This Row],[Stan magazynu przed wysyłką]]-soki[[#This Row],[wielkosc_zamowienia]]+J541</f>
        <v>11713</v>
      </c>
      <c r="J541">
        <f>IF(soki[[#This Row],[wielkosc_zamowienia]]&gt;soki[[#This Row],[Stan magazynu przed wysyłką]], soki[[#This Row],[wielkosc_zamowienia]],0)</f>
        <v>0</v>
      </c>
    </row>
    <row r="542" spans="1:10" x14ac:dyDescent="0.25">
      <c r="A542">
        <v>541</v>
      </c>
      <c r="B542" s="1">
        <v>44461</v>
      </c>
      <c r="C542" s="2" t="s">
        <v>7</v>
      </c>
      <c r="D542">
        <v>3550</v>
      </c>
      <c r="E542">
        <f>IF(soki[[#This Row],[magazyn]]="Ogrodzieniec", 1,0)</f>
        <v>0</v>
      </c>
      <c r="F542">
        <f>IF(soki[[#This Row],[data]]=B541,F541, F541+1)</f>
        <v>264</v>
      </c>
      <c r="G542">
        <f>IF(AND(WEEKDAY(soki[[#This Row],[data]],2)&lt;&gt;6, WEEKDAY(soki[[#This Row],[data]],2)&lt;&gt;7), 1,0)</f>
        <v>1</v>
      </c>
      <c r="H542">
        <f>IF(soki[[#This Row],[Nr dnia]]&lt;&gt;F541, IF(soki[[#This Row],[Czy roboczy]]=1, I541+12000+$O$2, I541+5000), I541)</f>
        <v>24892</v>
      </c>
      <c r="I542">
        <f>soki[[#This Row],[Stan magazynu przed wysyłką]]-soki[[#This Row],[wielkosc_zamowienia]]+J542</f>
        <v>21342</v>
      </c>
      <c r="J542">
        <f>IF(soki[[#This Row],[wielkosc_zamowienia]]&gt;soki[[#This Row],[Stan magazynu przed wysyłką]], soki[[#This Row],[wielkosc_zamowienia]],0)</f>
        <v>0</v>
      </c>
    </row>
    <row r="543" spans="1:10" x14ac:dyDescent="0.25">
      <c r="A543">
        <v>542</v>
      </c>
      <c r="B543" s="1">
        <v>44461</v>
      </c>
      <c r="C543" s="2" t="s">
        <v>6</v>
      </c>
      <c r="D543">
        <v>1280</v>
      </c>
      <c r="E543">
        <f>IF(soki[[#This Row],[magazyn]]="Ogrodzieniec", 1,0)</f>
        <v>0</v>
      </c>
      <c r="F543">
        <f>IF(soki[[#This Row],[data]]=B542,F542, F542+1)</f>
        <v>264</v>
      </c>
      <c r="G543">
        <f>IF(AND(WEEKDAY(soki[[#This Row],[data]],2)&lt;&gt;6, WEEKDAY(soki[[#This Row],[data]],2)&lt;&gt;7), 1,0)</f>
        <v>1</v>
      </c>
      <c r="H543">
        <f>IF(soki[[#This Row],[Nr dnia]]&lt;&gt;F542, IF(soki[[#This Row],[Czy roboczy]]=1, I542+12000+$O$2, I542+5000), I542)</f>
        <v>21342</v>
      </c>
      <c r="I543">
        <f>soki[[#This Row],[Stan magazynu przed wysyłką]]-soki[[#This Row],[wielkosc_zamowienia]]+J543</f>
        <v>20062</v>
      </c>
      <c r="J543">
        <f>IF(soki[[#This Row],[wielkosc_zamowienia]]&gt;soki[[#This Row],[Stan magazynu przed wysyłką]], soki[[#This Row],[wielkosc_zamowienia]],0)</f>
        <v>0</v>
      </c>
    </row>
    <row r="544" spans="1:10" x14ac:dyDescent="0.25">
      <c r="A544">
        <v>543</v>
      </c>
      <c r="B544" s="1">
        <v>44462</v>
      </c>
      <c r="C544" s="2" t="s">
        <v>6</v>
      </c>
      <c r="D544">
        <v>8360</v>
      </c>
      <c r="E544">
        <f>IF(soki[[#This Row],[magazyn]]="Ogrodzieniec", 1,0)</f>
        <v>0</v>
      </c>
      <c r="F544">
        <f>IF(soki[[#This Row],[data]]=B543,F543, F543+1)</f>
        <v>265</v>
      </c>
      <c r="G544">
        <f>IF(AND(WEEKDAY(soki[[#This Row],[data]],2)&lt;&gt;6, WEEKDAY(soki[[#This Row],[data]],2)&lt;&gt;7), 1,0)</f>
        <v>1</v>
      </c>
      <c r="H544">
        <f>IF(soki[[#This Row],[Nr dnia]]&lt;&gt;F543, IF(soki[[#This Row],[Czy roboczy]]=1, I543+12000+$O$2, I543+5000), I543)</f>
        <v>33241</v>
      </c>
      <c r="I544">
        <f>soki[[#This Row],[Stan magazynu przed wysyłką]]-soki[[#This Row],[wielkosc_zamowienia]]+J544</f>
        <v>24881</v>
      </c>
      <c r="J544">
        <f>IF(soki[[#This Row],[wielkosc_zamowienia]]&gt;soki[[#This Row],[Stan magazynu przed wysyłką]], soki[[#This Row],[wielkosc_zamowienia]],0)</f>
        <v>0</v>
      </c>
    </row>
    <row r="545" spans="1:10" x14ac:dyDescent="0.25">
      <c r="A545">
        <v>544</v>
      </c>
      <c r="B545" s="1">
        <v>44463</v>
      </c>
      <c r="C545" s="2" t="s">
        <v>7</v>
      </c>
      <c r="D545">
        <v>2930</v>
      </c>
      <c r="E545">
        <f>IF(soki[[#This Row],[magazyn]]="Ogrodzieniec", 1,0)</f>
        <v>0</v>
      </c>
      <c r="F545">
        <f>IF(soki[[#This Row],[data]]=B544,F544, F544+1)</f>
        <v>266</v>
      </c>
      <c r="G545">
        <f>IF(AND(WEEKDAY(soki[[#This Row],[data]],2)&lt;&gt;6, WEEKDAY(soki[[#This Row],[data]],2)&lt;&gt;7), 1,0)</f>
        <v>1</v>
      </c>
      <c r="H545">
        <f>IF(soki[[#This Row],[Nr dnia]]&lt;&gt;F544, IF(soki[[#This Row],[Czy roboczy]]=1, I544+12000+$O$2, I544+5000), I544)</f>
        <v>38060</v>
      </c>
      <c r="I545">
        <f>soki[[#This Row],[Stan magazynu przed wysyłką]]-soki[[#This Row],[wielkosc_zamowienia]]+J545</f>
        <v>35130</v>
      </c>
      <c r="J545">
        <f>IF(soki[[#This Row],[wielkosc_zamowienia]]&gt;soki[[#This Row],[Stan magazynu przed wysyłką]], soki[[#This Row],[wielkosc_zamowienia]],0)</f>
        <v>0</v>
      </c>
    </row>
    <row r="546" spans="1:10" x14ac:dyDescent="0.25">
      <c r="A546">
        <v>545</v>
      </c>
      <c r="B546" s="1">
        <v>44463</v>
      </c>
      <c r="C546" s="2" t="s">
        <v>6</v>
      </c>
      <c r="D546">
        <v>9920</v>
      </c>
      <c r="E546">
        <f>IF(soki[[#This Row],[magazyn]]="Ogrodzieniec", 1,0)</f>
        <v>0</v>
      </c>
      <c r="F546">
        <f>IF(soki[[#This Row],[data]]=B545,F545, F545+1)</f>
        <v>266</v>
      </c>
      <c r="G546">
        <f>IF(AND(WEEKDAY(soki[[#This Row],[data]],2)&lt;&gt;6, WEEKDAY(soki[[#This Row],[data]],2)&lt;&gt;7), 1,0)</f>
        <v>1</v>
      </c>
      <c r="H546">
        <f>IF(soki[[#This Row],[Nr dnia]]&lt;&gt;F545, IF(soki[[#This Row],[Czy roboczy]]=1, I545+12000+$O$2, I545+5000), I545)</f>
        <v>35130</v>
      </c>
      <c r="I546">
        <f>soki[[#This Row],[Stan magazynu przed wysyłką]]-soki[[#This Row],[wielkosc_zamowienia]]+J546</f>
        <v>25210</v>
      </c>
      <c r="J546">
        <f>IF(soki[[#This Row],[wielkosc_zamowienia]]&gt;soki[[#This Row],[Stan magazynu przed wysyłką]], soki[[#This Row],[wielkosc_zamowienia]],0)</f>
        <v>0</v>
      </c>
    </row>
    <row r="547" spans="1:10" x14ac:dyDescent="0.25">
      <c r="A547">
        <v>546</v>
      </c>
      <c r="B547" s="1">
        <v>44464</v>
      </c>
      <c r="C547" s="2" t="s">
        <v>6</v>
      </c>
      <c r="D547">
        <v>3140</v>
      </c>
      <c r="E547">
        <f>IF(soki[[#This Row],[magazyn]]="Ogrodzieniec", 1,0)</f>
        <v>0</v>
      </c>
      <c r="F547">
        <f>IF(soki[[#This Row],[data]]=B546,F546, F546+1)</f>
        <v>267</v>
      </c>
      <c r="G547">
        <f>IF(AND(WEEKDAY(soki[[#This Row],[data]],2)&lt;&gt;6, WEEKDAY(soki[[#This Row],[data]],2)&lt;&gt;7), 1,0)</f>
        <v>0</v>
      </c>
      <c r="H547">
        <f>IF(soki[[#This Row],[Nr dnia]]&lt;&gt;F546, IF(soki[[#This Row],[Czy roboczy]]=1, I546+12000+$O$2, I546+5000), I546)</f>
        <v>30210</v>
      </c>
      <c r="I547">
        <f>soki[[#This Row],[Stan magazynu przed wysyłką]]-soki[[#This Row],[wielkosc_zamowienia]]+J547</f>
        <v>27070</v>
      </c>
      <c r="J547">
        <f>IF(soki[[#This Row],[wielkosc_zamowienia]]&gt;soki[[#This Row],[Stan magazynu przed wysyłką]], soki[[#This Row],[wielkosc_zamowienia]],0)</f>
        <v>0</v>
      </c>
    </row>
    <row r="548" spans="1:10" x14ac:dyDescent="0.25">
      <c r="A548">
        <v>547</v>
      </c>
      <c r="B548" s="1">
        <v>44465</v>
      </c>
      <c r="C548" s="2" t="s">
        <v>4</v>
      </c>
      <c r="D548">
        <v>1010</v>
      </c>
      <c r="E548">
        <f>IF(soki[[#This Row],[magazyn]]="Ogrodzieniec", 1,0)</f>
        <v>1</v>
      </c>
      <c r="F548">
        <f>IF(soki[[#This Row],[data]]=B547,F547, F547+1)</f>
        <v>268</v>
      </c>
      <c r="G548">
        <f>IF(AND(WEEKDAY(soki[[#This Row],[data]],2)&lt;&gt;6, WEEKDAY(soki[[#This Row],[data]],2)&lt;&gt;7), 1,0)</f>
        <v>0</v>
      </c>
      <c r="H548">
        <f>IF(soki[[#This Row],[Nr dnia]]&lt;&gt;F547, IF(soki[[#This Row],[Czy roboczy]]=1, I547+12000+$O$2, I547+5000), I547)</f>
        <v>32070</v>
      </c>
      <c r="I548">
        <f>soki[[#This Row],[Stan magazynu przed wysyłką]]-soki[[#This Row],[wielkosc_zamowienia]]+J548</f>
        <v>31060</v>
      </c>
      <c r="J548">
        <f>IF(soki[[#This Row],[wielkosc_zamowienia]]&gt;soki[[#This Row],[Stan magazynu przed wysyłką]], soki[[#This Row],[wielkosc_zamowienia]],0)</f>
        <v>0</v>
      </c>
    </row>
    <row r="549" spans="1:10" x14ac:dyDescent="0.25">
      <c r="A549">
        <v>548</v>
      </c>
      <c r="B549" s="1">
        <v>44466</v>
      </c>
      <c r="C549" s="2" t="s">
        <v>6</v>
      </c>
      <c r="D549">
        <v>9210</v>
      </c>
      <c r="E549">
        <f>IF(soki[[#This Row],[magazyn]]="Ogrodzieniec", 1,0)</f>
        <v>0</v>
      </c>
      <c r="F549">
        <f>IF(soki[[#This Row],[data]]=B548,F548, F548+1)</f>
        <v>269</v>
      </c>
      <c r="G549">
        <f>IF(AND(WEEKDAY(soki[[#This Row],[data]],2)&lt;&gt;6, WEEKDAY(soki[[#This Row],[data]],2)&lt;&gt;7), 1,0)</f>
        <v>1</v>
      </c>
      <c r="H549">
        <f>IF(soki[[#This Row],[Nr dnia]]&lt;&gt;F548, IF(soki[[#This Row],[Czy roboczy]]=1, I548+12000+$O$2, I548+5000), I548)</f>
        <v>44239</v>
      </c>
      <c r="I549">
        <f>soki[[#This Row],[Stan magazynu przed wysyłką]]-soki[[#This Row],[wielkosc_zamowienia]]+J549</f>
        <v>35029</v>
      </c>
      <c r="J549">
        <f>IF(soki[[#This Row],[wielkosc_zamowienia]]&gt;soki[[#This Row],[Stan magazynu przed wysyłką]], soki[[#This Row],[wielkosc_zamowienia]],0)</f>
        <v>0</v>
      </c>
    </row>
    <row r="550" spans="1:10" x14ac:dyDescent="0.25">
      <c r="A550">
        <v>549</v>
      </c>
      <c r="B550" s="1">
        <v>44466</v>
      </c>
      <c r="C550" s="2" t="s">
        <v>7</v>
      </c>
      <c r="D550">
        <v>1880</v>
      </c>
      <c r="E550">
        <f>IF(soki[[#This Row],[magazyn]]="Ogrodzieniec", 1,0)</f>
        <v>0</v>
      </c>
      <c r="F550">
        <f>IF(soki[[#This Row],[data]]=B549,F549, F549+1)</f>
        <v>269</v>
      </c>
      <c r="G550">
        <f>IF(AND(WEEKDAY(soki[[#This Row],[data]],2)&lt;&gt;6, WEEKDAY(soki[[#This Row],[data]],2)&lt;&gt;7), 1,0)</f>
        <v>1</v>
      </c>
      <c r="H550">
        <f>IF(soki[[#This Row],[Nr dnia]]&lt;&gt;F549, IF(soki[[#This Row],[Czy roboczy]]=1, I549+12000+$O$2, I549+5000), I549)</f>
        <v>35029</v>
      </c>
      <c r="I550">
        <f>soki[[#This Row],[Stan magazynu przed wysyłką]]-soki[[#This Row],[wielkosc_zamowienia]]+J550</f>
        <v>33149</v>
      </c>
      <c r="J550">
        <f>IF(soki[[#This Row],[wielkosc_zamowienia]]&gt;soki[[#This Row],[Stan magazynu przed wysyłką]], soki[[#This Row],[wielkosc_zamowienia]],0)</f>
        <v>0</v>
      </c>
    </row>
    <row r="551" spans="1:10" x14ac:dyDescent="0.25">
      <c r="A551">
        <v>550</v>
      </c>
      <c r="B551" s="1">
        <v>44467</v>
      </c>
      <c r="C551" s="2" t="s">
        <v>5</v>
      </c>
      <c r="D551">
        <v>5080</v>
      </c>
      <c r="E551">
        <f>IF(soki[[#This Row],[magazyn]]="Ogrodzieniec", 1,0)</f>
        <v>0</v>
      </c>
      <c r="F551">
        <f>IF(soki[[#This Row],[data]]=B550,F550, F550+1)</f>
        <v>270</v>
      </c>
      <c r="G551">
        <f>IF(AND(WEEKDAY(soki[[#This Row],[data]],2)&lt;&gt;6, WEEKDAY(soki[[#This Row],[data]],2)&lt;&gt;7), 1,0)</f>
        <v>1</v>
      </c>
      <c r="H551">
        <f>IF(soki[[#This Row],[Nr dnia]]&lt;&gt;F550, IF(soki[[#This Row],[Czy roboczy]]=1, I550+12000+$O$2, I550+5000), I550)</f>
        <v>46328</v>
      </c>
      <c r="I551">
        <f>soki[[#This Row],[Stan magazynu przed wysyłką]]-soki[[#This Row],[wielkosc_zamowienia]]+J551</f>
        <v>41248</v>
      </c>
      <c r="J551">
        <f>IF(soki[[#This Row],[wielkosc_zamowienia]]&gt;soki[[#This Row],[Stan magazynu przed wysyłką]], soki[[#This Row],[wielkosc_zamowienia]],0)</f>
        <v>0</v>
      </c>
    </row>
    <row r="552" spans="1:10" x14ac:dyDescent="0.25">
      <c r="A552">
        <v>551</v>
      </c>
      <c r="B552" s="1">
        <v>44467</v>
      </c>
      <c r="C552" s="2" t="s">
        <v>7</v>
      </c>
      <c r="D552">
        <v>6540</v>
      </c>
      <c r="E552">
        <f>IF(soki[[#This Row],[magazyn]]="Ogrodzieniec", 1,0)</f>
        <v>0</v>
      </c>
      <c r="F552">
        <f>IF(soki[[#This Row],[data]]=B551,F551, F551+1)</f>
        <v>270</v>
      </c>
      <c r="G552">
        <f>IF(AND(WEEKDAY(soki[[#This Row],[data]],2)&lt;&gt;6, WEEKDAY(soki[[#This Row],[data]],2)&lt;&gt;7), 1,0)</f>
        <v>1</v>
      </c>
      <c r="H552">
        <f>IF(soki[[#This Row],[Nr dnia]]&lt;&gt;F551, IF(soki[[#This Row],[Czy roboczy]]=1, I551+12000+$O$2, I551+5000), I551)</f>
        <v>41248</v>
      </c>
      <c r="I552">
        <f>soki[[#This Row],[Stan magazynu przed wysyłką]]-soki[[#This Row],[wielkosc_zamowienia]]+J552</f>
        <v>34708</v>
      </c>
      <c r="J552">
        <f>IF(soki[[#This Row],[wielkosc_zamowienia]]&gt;soki[[#This Row],[Stan magazynu przed wysyłką]], soki[[#This Row],[wielkosc_zamowienia]],0)</f>
        <v>0</v>
      </c>
    </row>
    <row r="553" spans="1:10" x14ac:dyDescent="0.25">
      <c r="A553">
        <v>552</v>
      </c>
      <c r="B553" s="1">
        <v>44468</v>
      </c>
      <c r="C553" s="2" t="s">
        <v>6</v>
      </c>
      <c r="D553">
        <v>3250</v>
      </c>
      <c r="E553">
        <f>IF(soki[[#This Row],[magazyn]]="Ogrodzieniec", 1,0)</f>
        <v>0</v>
      </c>
      <c r="F553">
        <f>IF(soki[[#This Row],[data]]=B552,F552, F552+1)</f>
        <v>271</v>
      </c>
      <c r="G553">
        <f>IF(AND(WEEKDAY(soki[[#This Row],[data]],2)&lt;&gt;6, WEEKDAY(soki[[#This Row],[data]],2)&lt;&gt;7), 1,0)</f>
        <v>1</v>
      </c>
      <c r="H553">
        <f>IF(soki[[#This Row],[Nr dnia]]&lt;&gt;F552, IF(soki[[#This Row],[Czy roboczy]]=1, I552+12000+$O$2, I552+5000), I552)</f>
        <v>47887</v>
      </c>
      <c r="I553">
        <f>soki[[#This Row],[Stan magazynu przed wysyłką]]-soki[[#This Row],[wielkosc_zamowienia]]+J553</f>
        <v>44637</v>
      </c>
      <c r="J553">
        <f>IF(soki[[#This Row],[wielkosc_zamowienia]]&gt;soki[[#This Row],[Stan magazynu przed wysyłką]], soki[[#This Row],[wielkosc_zamowienia]],0)</f>
        <v>0</v>
      </c>
    </row>
    <row r="554" spans="1:10" x14ac:dyDescent="0.25">
      <c r="A554">
        <v>553</v>
      </c>
      <c r="B554" s="1">
        <v>44469</v>
      </c>
      <c r="C554" s="2" t="s">
        <v>4</v>
      </c>
      <c r="D554">
        <v>5080</v>
      </c>
      <c r="E554">
        <f>IF(soki[[#This Row],[magazyn]]="Ogrodzieniec", 1,0)</f>
        <v>1</v>
      </c>
      <c r="F554">
        <f>IF(soki[[#This Row],[data]]=B553,F553, F553+1)</f>
        <v>272</v>
      </c>
      <c r="G554">
        <f>IF(AND(WEEKDAY(soki[[#This Row],[data]],2)&lt;&gt;6, WEEKDAY(soki[[#This Row],[data]],2)&lt;&gt;7), 1,0)</f>
        <v>1</v>
      </c>
      <c r="H554">
        <f>IF(soki[[#This Row],[Nr dnia]]&lt;&gt;F553, IF(soki[[#This Row],[Czy roboczy]]=1, I553+12000+$O$2, I553+5000), I553)</f>
        <v>57816</v>
      </c>
      <c r="I554">
        <f>soki[[#This Row],[Stan magazynu przed wysyłką]]-soki[[#This Row],[wielkosc_zamowienia]]+J554</f>
        <v>52736</v>
      </c>
      <c r="J554">
        <f>IF(soki[[#This Row],[wielkosc_zamowienia]]&gt;soki[[#This Row],[Stan magazynu przed wysyłką]], soki[[#This Row],[wielkosc_zamowienia]],0)</f>
        <v>0</v>
      </c>
    </row>
    <row r="555" spans="1:10" x14ac:dyDescent="0.25">
      <c r="A555">
        <v>554</v>
      </c>
      <c r="B555" s="1">
        <v>44469</v>
      </c>
      <c r="C555" s="2" t="s">
        <v>5</v>
      </c>
      <c r="D555">
        <v>7660</v>
      </c>
      <c r="E555">
        <f>IF(soki[[#This Row],[magazyn]]="Ogrodzieniec", 1,0)</f>
        <v>0</v>
      </c>
      <c r="F555">
        <f>IF(soki[[#This Row],[data]]=B554,F554, F554+1)</f>
        <v>272</v>
      </c>
      <c r="G555">
        <f>IF(AND(WEEKDAY(soki[[#This Row],[data]],2)&lt;&gt;6, WEEKDAY(soki[[#This Row],[data]],2)&lt;&gt;7), 1,0)</f>
        <v>1</v>
      </c>
      <c r="H555">
        <f>IF(soki[[#This Row],[Nr dnia]]&lt;&gt;F554, IF(soki[[#This Row],[Czy roboczy]]=1, I554+12000+$O$2, I554+5000), I554)</f>
        <v>52736</v>
      </c>
      <c r="I555">
        <f>soki[[#This Row],[Stan magazynu przed wysyłką]]-soki[[#This Row],[wielkosc_zamowienia]]+J555</f>
        <v>45076</v>
      </c>
      <c r="J555">
        <f>IF(soki[[#This Row],[wielkosc_zamowienia]]&gt;soki[[#This Row],[Stan magazynu przed wysyłką]], soki[[#This Row],[wielkosc_zamowienia]],0)</f>
        <v>0</v>
      </c>
    </row>
    <row r="556" spans="1:10" x14ac:dyDescent="0.25">
      <c r="A556">
        <v>555</v>
      </c>
      <c r="B556" s="1">
        <v>44470</v>
      </c>
      <c r="C556" s="2" t="s">
        <v>7</v>
      </c>
      <c r="D556">
        <v>7840</v>
      </c>
      <c r="E556">
        <f>IF(soki[[#This Row],[magazyn]]="Ogrodzieniec", 1,0)</f>
        <v>0</v>
      </c>
      <c r="F556">
        <f>IF(soki[[#This Row],[data]]=B555,F555, F555+1)</f>
        <v>273</v>
      </c>
      <c r="G556">
        <f>IF(AND(WEEKDAY(soki[[#This Row],[data]],2)&lt;&gt;6, WEEKDAY(soki[[#This Row],[data]],2)&lt;&gt;7), 1,0)</f>
        <v>1</v>
      </c>
      <c r="H556">
        <f>IF(soki[[#This Row],[Nr dnia]]&lt;&gt;F555, IF(soki[[#This Row],[Czy roboczy]]=1, I555+12000+$O$2, I555+5000), I555)</f>
        <v>58255</v>
      </c>
      <c r="I556">
        <f>soki[[#This Row],[Stan magazynu przed wysyłką]]-soki[[#This Row],[wielkosc_zamowienia]]+J556</f>
        <v>50415</v>
      </c>
      <c r="J556">
        <f>IF(soki[[#This Row],[wielkosc_zamowienia]]&gt;soki[[#This Row],[Stan magazynu przed wysyłką]], soki[[#This Row],[wielkosc_zamowienia]],0)</f>
        <v>0</v>
      </c>
    </row>
    <row r="557" spans="1:10" x14ac:dyDescent="0.25">
      <c r="A557">
        <v>556</v>
      </c>
      <c r="B557" s="1">
        <v>44470</v>
      </c>
      <c r="C557" s="2" t="s">
        <v>6</v>
      </c>
      <c r="D557">
        <v>2060</v>
      </c>
      <c r="E557">
        <f>IF(soki[[#This Row],[magazyn]]="Ogrodzieniec", 1,0)</f>
        <v>0</v>
      </c>
      <c r="F557">
        <f>IF(soki[[#This Row],[data]]=B556,F556, F556+1)</f>
        <v>273</v>
      </c>
      <c r="G557">
        <f>IF(AND(WEEKDAY(soki[[#This Row],[data]],2)&lt;&gt;6, WEEKDAY(soki[[#This Row],[data]],2)&lt;&gt;7), 1,0)</f>
        <v>1</v>
      </c>
      <c r="H557">
        <f>IF(soki[[#This Row],[Nr dnia]]&lt;&gt;F556, IF(soki[[#This Row],[Czy roboczy]]=1, I556+12000+$O$2, I556+5000), I556)</f>
        <v>50415</v>
      </c>
      <c r="I557">
        <f>soki[[#This Row],[Stan magazynu przed wysyłką]]-soki[[#This Row],[wielkosc_zamowienia]]+J557</f>
        <v>48355</v>
      </c>
      <c r="J557">
        <f>IF(soki[[#This Row],[wielkosc_zamowienia]]&gt;soki[[#This Row],[Stan magazynu przed wysyłką]], soki[[#This Row],[wielkosc_zamowienia]],0)</f>
        <v>0</v>
      </c>
    </row>
    <row r="558" spans="1:10" x14ac:dyDescent="0.25">
      <c r="A558">
        <v>557</v>
      </c>
      <c r="B558" s="1">
        <v>44471</v>
      </c>
      <c r="C558" s="2" t="s">
        <v>5</v>
      </c>
      <c r="D558">
        <v>1010</v>
      </c>
      <c r="E558">
        <f>IF(soki[[#This Row],[magazyn]]="Ogrodzieniec", 1,0)</f>
        <v>0</v>
      </c>
      <c r="F558">
        <f>IF(soki[[#This Row],[data]]=B557,F557, F557+1)</f>
        <v>274</v>
      </c>
      <c r="G558">
        <f>IF(AND(WEEKDAY(soki[[#This Row],[data]],2)&lt;&gt;6, WEEKDAY(soki[[#This Row],[data]],2)&lt;&gt;7), 1,0)</f>
        <v>0</v>
      </c>
      <c r="H558">
        <f>IF(soki[[#This Row],[Nr dnia]]&lt;&gt;F557, IF(soki[[#This Row],[Czy roboczy]]=1, I557+12000+$O$2, I557+5000), I557)</f>
        <v>53355</v>
      </c>
      <c r="I558">
        <f>soki[[#This Row],[Stan magazynu przed wysyłką]]-soki[[#This Row],[wielkosc_zamowienia]]+J558</f>
        <v>52345</v>
      </c>
      <c r="J558">
        <f>IF(soki[[#This Row],[wielkosc_zamowienia]]&gt;soki[[#This Row],[Stan magazynu przed wysyłką]], soki[[#This Row],[wielkosc_zamowienia]],0)</f>
        <v>0</v>
      </c>
    </row>
    <row r="559" spans="1:10" x14ac:dyDescent="0.25">
      <c r="A559">
        <v>558</v>
      </c>
      <c r="B559" s="1">
        <v>44472</v>
      </c>
      <c r="C559" s="2" t="s">
        <v>5</v>
      </c>
      <c r="D559">
        <v>7540</v>
      </c>
      <c r="E559">
        <f>IF(soki[[#This Row],[magazyn]]="Ogrodzieniec", 1,0)</f>
        <v>0</v>
      </c>
      <c r="F559">
        <f>IF(soki[[#This Row],[data]]=B558,F558, F558+1)</f>
        <v>275</v>
      </c>
      <c r="G559">
        <f>IF(AND(WEEKDAY(soki[[#This Row],[data]],2)&lt;&gt;6, WEEKDAY(soki[[#This Row],[data]],2)&lt;&gt;7), 1,0)</f>
        <v>0</v>
      </c>
      <c r="H559">
        <f>IF(soki[[#This Row],[Nr dnia]]&lt;&gt;F558, IF(soki[[#This Row],[Czy roboczy]]=1, I558+12000+$O$2, I558+5000), I558)</f>
        <v>57345</v>
      </c>
      <c r="I559">
        <f>soki[[#This Row],[Stan magazynu przed wysyłką]]-soki[[#This Row],[wielkosc_zamowienia]]+J559</f>
        <v>49805</v>
      </c>
      <c r="J559">
        <f>IF(soki[[#This Row],[wielkosc_zamowienia]]&gt;soki[[#This Row],[Stan magazynu przed wysyłką]], soki[[#This Row],[wielkosc_zamowienia]],0)</f>
        <v>0</v>
      </c>
    </row>
    <row r="560" spans="1:10" x14ac:dyDescent="0.25">
      <c r="A560">
        <v>559</v>
      </c>
      <c r="B560" s="1">
        <v>44472</v>
      </c>
      <c r="C560" s="2" t="s">
        <v>7</v>
      </c>
      <c r="D560">
        <v>6350</v>
      </c>
      <c r="E560">
        <f>IF(soki[[#This Row],[magazyn]]="Ogrodzieniec", 1,0)</f>
        <v>0</v>
      </c>
      <c r="F560">
        <f>IF(soki[[#This Row],[data]]=B559,F559, F559+1)</f>
        <v>275</v>
      </c>
      <c r="G560">
        <f>IF(AND(WEEKDAY(soki[[#This Row],[data]],2)&lt;&gt;6, WEEKDAY(soki[[#This Row],[data]],2)&lt;&gt;7), 1,0)</f>
        <v>0</v>
      </c>
      <c r="H560">
        <f>IF(soki[[#This Row],[Nr dnia]]&lt;&gt;F559, IF(soki[[#This Row],[Czy roboczy]]=1, I559+12000+$O$2, I559+5000), I559)</f>
        <v>49805</v>
      </c>
      <c r="I560">
        <f>soki[[#This Row],[Stan magazynu przed wysyłką]]-soki[[#This Row],[wielkosc_zamowienia]]+J560</f>
        <v>43455</v>
      </c>
      <c r="J560">
        <f>IF(soki[[#This Row],[wielkosc_zamowienia]]&gt;soki[[#This Row],[Stan magazynu przed wysyłką]], soki[[#This Row],[wielkosc_zamowienia]],0)</f>
        <v>0</v>
      </c>
    </row>
    <row r="561" spans="1:10" x14ac:dyDescent="0.25">
      <c r="A561">
        <v>560</v>
      </c>
      <c r="B561" s="1">
        <v>44472</v>
      </c>
      <c r="C561" s="2" t="s">
        <v>4</v>
      </c>
      <c r="D561">
        <v>9160</v>
      </c>
      <c r="E561">
        <f>IF(soki[[#This Row],[magazyn]]="Ogrodzieniec", 1,0)</f>
        <v>1</v>
      </c>
      <c r="F561">
        <f>IF(soki[[#This Row],[data]]=B560,F560, F560+1)</f>
        <v>275</v>
      </c>
      <c r="G561">
        <f>IF(AND(WEEKDAY(soki[[#This Row],[data]],2)&lt;&gt;6, WEEKDAY(soki[[#This Row],[data]],2)&lt;&gt;7), 1,0)</f>
        <v>0</v>
      </c>
      <c r="H561">
        <f>IF(soki[[#This Row],[Nr dnia]]&lt;&gt;F560, IF(soki[[#This Row],[Czy roboczy]]=1, I560+12000+$O$2, I560+5000), I560)</f>
        <v>43455</v>
      </c>
      <c r="I561">
        <f>soki[[#This Row],[Stan magazynu przed wysyłką]]-soki[[#This Row],[wielkosc_zamowienia]]+J561</f>
        <v>34295</v>
      </c>
      <c r="J561">
        <f>IF(soki[[#This Row],[wielkosc_zamowienia]]&gt;soki[[#This Row],[Stan magazynu przed wysyłką]], soki[[#This Row],[wielkosc_zamowienia]],0)</f>
        <v>0</v>
      </c>
    </row>
    <row r="562" spans="1:10" x14ac:dyDescent="0.25">
      <c r="A562">
        <v>561</v>
      </c>
      <c r="B562" s="1">
        <v>44473</v>
      </c>
      <c r="C562" s="2" t="s">
        <v>5</v>
      </c>
      <c r="D562">
        <v>9800</v>
      </c>
      <c r="E562">
        <f>IF(soki[[#This Row],[magazyn]]="Ogrodzieniec", 1,0)</f>
        <v>0</v>
      </c>
      <c r="F562">
        <f>IF(soki[[#This Row],[data]]=B561,F561, F561+1)</f>
        <v>276</v>
      </c>
      <c r="G562">
        <f>IF(AND(WEEKDAY(soki[[#This Row],[data]],2)&lt;&gt;6, WEEKDAY(soki[[#This Row],[data]],2)&lt;&gt;7), 1,0)</f>
        <v>1</v>
      </c>
      <c r="H562">
        <f>IF(soki[[#This Row],[Nr dnia]]&lt;&gt;F561, IF(soki[[#This Row],[Czy roboczy]]=1, I561+12000+$O$2, I561+5000), I561)</f>
        <v>47474</v>
      </c>
      <c r="I562">
        <f>soki[[#This Row],[Stan magazynu przed wysyłką]]-soki[[#This Row],[wielkosc_zamowienia]]+J562</f>
        <v>37674</v>
      </c>
      <c r="J562">
        <f>IF(soki[[#This Row],[wielkosc_zamowienia]]&gt;soki[[#This Row],[Stan magazynu przed wysyłką]], soki[[#This Row],[wielkosc_zamowienia]],0)</f>
        <v>0</v>
      </c>
    </row>
    <row r="563" spans="1:10" x14ac:dyDescent="0.25">
      <c r="A563">
        <v>562</v>
      </c>
      <c r="B563" s="1">
        <v>44473</v>
      </c>
      <c r="C563" s="2" t="s">
        <v>7</v>
      </c>
      <c r="D563">
        <v>4990</v>
      </c>
      <c r="E563">
        <f>IF(soki[[#This Row],[magazyn]]="Ogrodzieniec", 1,0)</f>
        <v>0</v>
      </c>
      <c r="F563">
        <f>IF(soki[[#This Row],[data]]=B562,F562, F562+1)</f>
        <v>276</v>
      </c>
      <c r="G563">
        <f>IF(AND(WEEKDAY(soki[[#This Row],[data]],2)&lt;&gt;6, WEEKDAY(soki[[#This Row],[data]],2)&lt;&gt;7), 1,0)</f>
        <v>1</v>
      </c>
      <c r="H563">
        <f>IF(soki[[#This Row],[Nr dnia]]&lt;&gt;F562, IF(soki[[#This Row],[Czy roboczy]]=1, I562+12000+$O$2, I562+5000), I562)</f>
        <v>37674</v>
      </c>
      <c r="I563">
        <f>soki[[#This Row],[Stan magazynu przed wysyłką]]-soki[[#This Row],[wielkosc_zamowienia]]+J563</f>
        <v>32684</v>
      </c>
      <c r="J563">
        <f>IF(soki[[#This Row],[wielkosc_zamowienia]]&gt;soki[[#This Row],[Stan magazynu przed wysyłką]], soki[[#This Row],[wielkosc_zamowienia]],0)</f>
        <v>0</v>
      </c>
    </row>
    <row r="564" spans="1:10" x14ac:dyDescent="0.25">
      <c r="A564">
        <v>563</v>
      </c>
      <c r="B564" s="1">
        <v>44474</v>
      </c>
      <c r="C564" s="2" t="s">
        <v>6</v>
      </c>
      <c r="D564">
        <v>5220</v>
      </c>
      <c r="E564">
        <f>IF(soki[[#This Row],[magazyn]]="Ogrodzieniec", 1,0)</f>
        <v>0</v>
      </c>
      <c r="F564">
        <f>IF(soki[[#This Row],[data]]=B563,F563, F563+1)</f>
        <v>277</v>
      </c>
      <c r="G564">
        <f>IF(AND(WEEKDAY(soki[[#This Row],[data]],2)&lt;&gt;6, WEEKDAY(soki[[#This Row],[data]],2)&lt;&gt;7), 1,0)</f>
        <v>1</v>
      </c>
      <c r="H564">
        <f>IF(soki[[#This Row],[Nr dnia]]&lt;&gt;F563, IF(soki[[#This Row],[Czy roboczy]]=1, I563+12000+$O$2, I563+5000), I563)</f>
        <v>45863</v>
      </c>
      <c r="I564">
        <f>soki[[#This Row],[Stan magazynu przed wysyłką]]-soki[[#This Row],[wielkosc_zamowienia]]+J564</f>
        <v>40643</v>
      </c>
      <c r="J564">
        <f>IF(soki[[#This Row],[wielkosc_zamowienia]]&gt;soki[[#This Row],[Stan magazynu przed wysyłką]], soki[[#This Row],[wielkosc_zamowienia]],0)</f>
        <v>0</v>
      </c>
    </row>
    <row r="565" spans="1:10" x14ac:dyDescent="0.25">
      <c r="A565">
        <v>564</v>
      </c>
      <c r="B565" s="1">
        <v>44474</v>
      </c>
      <c r="C565" s="2" t="s">
        <v>4</v>
      </c>
      <c r="D565">
        <v>3610</v>
      </c>
      <c r="E565">
        <f>IF(soki[[#This Row],[magazyn]]="Ogrodzieniec", 1,0)</f>
        <v>1</v>
      </c>
      <c r="F565">
        <f>IF(soki[[#This Row],[data]]=B564,F564, F564+1)</f>
        <v>277</v>
      </c>
      <c r="G565">
        <f>IF(AND(WEEKDAY(soki[[#This Row],[data]],2)&lt;&gt;6, WEEKDAY(soki[[#This Row],[data]],2)&lt;&gt;7), 1,0)</f>
        <v>1</v>
      </c>
      <c r="H565">
        <f>IF(soki[[#This Row],[Nr dnia]]&lt;&gt;F564, IF(soki[[#This Row],[Czy roboczy]]=1, I564+12000+$O$2, I564+5000), I564)</f>
        <v>40643</v>
      </c>
      <c r="I565">
        <f>soki[[#This Row],[Stan magazynu przed wysyłką]]-soki[[#This Row],[wielkosc_zamowienia]]+J565</f>
        <v>37033</v>
      </c>
      <c r="J565">
        <f>IF(soki[[#This Row],[wielkosc_zamowienia]]&gt;soki[[#This Row],[Stan magazynu przed wysyłką]], soki[[#This Row],[wielkosc_zamowienia]],0)</f>
        <v>0</v>
      </c>
    </row>
    <row r="566" spans="1:10" x14ac:dyDescent="0.25">
      <c r="A566">
        <v>565</v>
      </c>
      <c r="B566" s="1">
        <v>44474</v>
      </c>
      <c r="C566" s="2" t="s">
        <v>5</v>
      </c>
      <c r="D566">
        <v>5150</v>
      </c>
      <c r="E566">
        <f>IF(soki[[#This Row],[magazyn]]="Ogrodzieniec", 1,0)</f>
        <v>0</v>
      </c>
      <c r="F566">
        <f>IF(soki[[#This Row],[data]]=B565,F565, F565+1)</f>
        <v>277</v>
      </c>
      <c r="G566">
        <f>IF(AND(WEEKDAY(soki[[#This Row],[data]],2)&lt;&gt;6, WEEKDAY(soki[[#This Row],[data]],2)&lt;&gt;7), 1,0)</f>
        <v>1</v>
      </c>
      <c r="H566">
        <f>IF(soki[[#This Row],[Nr dnia]]&lt;&gt;F565, IF(soki[[#This Row],[Czy roboczy]]=1, I565+12000+$O$2, I565+5000), I565)</f>
        <v>37033</v>
      </c>
      <c r="I566">
        <f>soki[[#This Row],[Stan magazynu przed wysyłką]]-soki[[#This Row],[wielkosc_zamowienia]]+J566</f>
        <v>31883</v>
      </c>
      <c r="J566">
        <f>IF(soki[[#This Row],[wielkosc_zamowienia]]&gt;soki[[#This Row],[Stan magazynu przed wysyłką]], soki[[#This Row],[wielkosc_zamowienia]],0)</f>
        <v>0</v>
      </c>
    </row>
    <row r="567" spans="1:10" x14ac:dyDescent="0.25">
      <c r="A567">
        <v>566</v>
      </c>
      <c r="B567" s="1">
        <v>44475</v>
      </c>
      <c r="C567" s="2" t="s">
        <v>6</v>
      </c>
      <c r="D567">
        <v>2500</v>
      </c>
      <c r="E567">
        <f>IF(soki[[#This Row],[magazyn]]="Ogrodzieniec", 1,0)</f>
        <v>0</v>
      </c>
      <c r="F567">
        <f>IF(soki[[#This Row],[data]]=B566,F566, F566+1)</f>
        <v>278</v>
      </c>
      <c r="G567">
        <f>IF(AND(WEEKDAY(soki[[#This Row],[data]],2)&lt;&gt;6, WEEKDAY(soki[[#This Row],[data]],2)&lt;&gt;7), 1,0)</f>
        <v>1</v>
      </c>
      <c r="H567">
        <f>IF(soki[[#This Row],[Nr dnia]]&lt;&gt;F566, IF(soki[[#This Row],[Czy roboczy]]=1, I566+12000+$O$2, I566+5000), I566)</f>
        <v>45062</v>
      </c>
      <c r="I567">
        <f>soki[[#This Row],[Stan magazynu przed wysyłką]]-soki[[#This Row],[wielkosc_zamowienia]]+J567</f>
        <v>42562</v>
      </c>
      <c r="J567">
        <f>IF(soki[[#This Row],[wielkosc_zamowienia]]&gt;soki[[#This Row],[Stan magazynu przed wysyłką]], soki[[#This Row],[wielkosc_zamowienia]],0)</f>
        <v>0</v>
      </c>
    </row>
    <row r="568" spans="1:10" x14ac:dyDescent="0.25">
      <c r="A568">
        <v>567</v>
      </c>
      <c r="B568" s="1">
        <v>44475</v>
      </c>
      <c r="C568" s="2" t="s">
        <v>5</v>
      </c>
      <c r="D568">
        <v>8900</v>
      </c>
      <c r="E568">
        <f>IF(soki[[#This Row],[magazyn]]="Ogrodzieniec", 1,0)</f>
        <v>0</v>
      </c>
      <c r="F568">
        <f>IF(soki[[#This Row],[data]]=B567,F567, F567+1)</f>
        <v>278</v>
      </c>
      <c r="G568">
        <f>IF(AND(WEEKDAY(soki[[#This Row],[data]],2)&lt;&gt;6, WEEKDAY(soki[[#This Row],[data]],2)&lt;&gt;7), 1,0)</f>
        <v>1</v>
      </c>
      <c r="H568">
        <f>IF(soki[[#This Row],[Nr dnia]]&lt;&gt;F567, IF(soki[[#This Row],[Czy roboczy]]=1, I567+12000+$O$2, I567+5000), I567)</f>
        <v>42562</v>
      </c>
      <c r="I568">
        <f>soki[[#This Row],[Stan magazynu przed wysyłką]]-soki[[#This Row],[wielkosc_zamowienia]]+J568</f>
        <v>33662</v>
      </c>
      <c r="J568">
        <f>IF(soki[[#This Row],[wielkosc_zamowienia]]&gt;soki[[#This Row],[Stan magazynu przed wysyłką]], soki[[#This Row],[wielkosc_zamowienia]],0)</f>
        <v>0</v>
      </c>
    </row>
    <row r="569" spans="1:10" x14ac:dyDescent="0.25">
      <c r="A569">
        <v>568</v>
      </c>
      <c r="B569" s="1">
        <v>44475</v>
      </c>
      <c r="C569" s="2" t="s">
        <v>7</v>
      </c>
      <c r="D569">
        <v>2040</v>
      </c>
      <c r="E569">
        <f>IF(soki[[#This Row],[magazyn]]="Ogrodzieniec", 1,0)</f>
        <v>0</v>
      </c>
      <c r="F569">
        <f>IF(soki[[#This Row],[data]]=B568,F568, F568+1)</f>
        <v>278</v>
      </c>
      <c r="G569">
        <f>IF(AND(WEEKDAY(soki[[#This Row],[data]],2)&lt;&gt;6, WEEKDAY(soki[[#This Row],[data]],2)&lt;&gt;7), 1,0)</f>
        <v>1</v>
      </c>
      <c r="H569">
        <f>IF(soki[[#This Row],[Nr dnia]]&lt;&gt;F568, IF(soki[[#This Row],[Czy roboczy]]=1, I568+12000+$O$2, I568+5000), I568)</f>
        <v>33662</v>
      </c>
      <c r="I569">
        <f>soki[[#This Row],[Stan magazynu przed wysyłką]]-soki[[#This Row],[wielkosc_zamowienia]]+J569</f>
        <v>31622</v>
      </c>
      <c r="J569">
        <f>IF(soki[[#This Row],[wielkosc_zamowienia]]&gt;soki[[#This Row],[Stan magazynu przed wysyłką]], soki[[#This Row],[wielkosc_zamowienia]],0)</f>
        <v>0</v>
      </c>
    </row>
    <row r="570" spans="1:10" x14ac:dyDescent="0.25">
      <c r="A570">
        <v>569</v>
      </c>
      <c r="B570" s="1">
        <v>44476</v>
      </c>
      <c r="C570" s="2" t="s">
        <v>4</v>
      </c>
      <c r="D570">
        <v>8930</v>
      </c>
      <c r="E570">
        <f>IF(soki[[#This Row],[magazyn]]="Ogrodzieniec", 1,0)</f>
        <v>1</v>
      </c>
      <c r="F570">
        <f>IF(soki[[#This Row],[data]]=B569,F569, F569+1)</f>
        <v>279</v>
      </c>
      <c r="G570">
        <f>IF(AND(WEEKDAY(soki[[#This Row],[data]],2)&lt;&gt;6, WEEKDAY(soki[[#This Row],[data]],2)&lt;&gt;7), 1,0)</f>
        <v>1</v>
      </c>
      <c r="H570">
        <f>IF(soki[[#This Row],[Nr dnia]]&lt;&gt;F569, IF(soki[[#This Row],[Czy roboczy]]=1, I569+12000+$O$2, I569+5000), I569)</f>
        <v>44801</v>
      </c>
      <c r="I570">
        <f>soki[[#This Row],[Stan magazynu przed wysyłką]]-soki[[#This Row],[wielkosc_zamowienia]]+J570</f>
        <v>35871</v>
      </c>
      <c r="J570">
        <f>IF(soki[[#This Row],[wielkosc_zamowienia]]&gt;soki[[#This Row],[Stan magazynu przed wysyłką]], soki[[#This Row],[wielkosc_zamowienia]],0)</f>
        <v>0</v>
      </c>
    </row>
    <row r="571" spans="1:10" x14ac:dyDescent="0.25">
      <c r="A571">
        <v>570</v>
      </c>
      <c r="B571" s="1">
        <v>44477</v>
      </c>
      <c r="C571" s="2" t="s">
        <v>5</v>
      </c>
      <c r="D571">
        <v>4980</v>
      </c>
      <c r="E571">
        <f>IF(soki[[#This Row],[magazyn]]="Ogrodzieniec", 1,0)</f>
        <v>0</v>
      </c>
      <c r="F571">
        <f>IF(soki[[#This Row],[data]]=B570,F570, F570+1)</f>
        <v>280</v>
      </c>
      <c r="G571">
        <f>IF(AND(WEEKDAY(soki[[#This Row],[data]],2)&lt;&gt;6, WEEKDAY(soki[[#This Row],[data]],2)&lt;&gt;7), 1,0)</f>
        <v>1</v>
      </c>
      <c r="H571">
        <f>IF(soki[[#This Row],[Nr dnia]]&lt;&gt;F570, IF(soki[[#This Row],[Czy roboczy]]=1, I570+12000+$O$2, I570+5000), I570)</f>
        <v>49050</v>
      </c>
      <c r="I571">
        <f>soki[[#This Row],[Stan magazynu przed wysyłką]]-soki[[#This Row],[wielkosc_zamowienia]]+J571</f>
        <v>44070</v>
      </c>
      <c r="J571">
        <f>IF(soki[[#This Row],[wielkosc_zamowienia]]&gt;soki[[#This Row],[Stan magazynu przed wysyłką]], soki[[#This Row],[wielkosc_zamowienia]],0)</f>
        <v>0</v>
      </c>
    </row>
    <row r="572" spans="1:10" x14ac:dyDescent="0.25">
      <c r="A572">
        <v>571</v>
      </c>
      <c r="B572" s="1">
        <v>44477</v>
      </c>
      <c r="C572" s="2" t="s">
        <v>6</v>
      </c>
      <c r="D572">
        <v>7120</v>
      </c>
      <c r="E572">
        <f>IF(soki[[#This Row],[magazyn]]="Ogrodzieniec", 1,0)</f>
        <v>0</v>
      </c>
      <c r="F572">
        <f>IF(soki[[#This Row],[data]]=B571,F571, F571+1)</f>
        <v>280</v>
      </c>
      <c r="G572">
        <f>IF(AND(WEEKDAY(soki[[#This Row],[data]],2)&lt;&gt;6, WEEKDAY(soki[[#This Row],[data]],2)&lt;&gt;7), 1,0)</f>
        <v>1</v>
      </c>
      <c r="H572">
        <f>IF(soki[[#This Row],[Nr dnia]]&lt;&gt;F571, IF(soki[[#This Row],[Czy roboczy]]=1, I571+12000+$O$2, I571+5000), I571)</f>
        <v>44070</v>
      </c>
      <c r="I572">
        <f>soki[[#This Row],[Stan magazynu przed wysyłką]]-soki[[#This Row],[wielkosc_zamowienia]]+J572</f>
        <v>36950</v>
      </c>
      <c r="J572">
        <f>IF(soki[[#This Row],[wielkosc_zamowienia]]&gt;soki[[#This Row],[Stan magazynu przed wysyłką]], soki[[#This Row],[wielkosc_zamowienia]],0)</f>
        <v>0</v>
      </c>
    </row>
    <row r="573" spans="1:10" x14ac:dyDescent="0.25">
      <c r="A573">
        <v>572</v>
      </c>
      <c r="B573" s="1">
        <v>44477</v>
      </c>
      <c r="C573" s="2" t="s">
        <v>4</v>
      </c>
      <c r="D573">
        <v>1780</v>
      </c>
      <c r="E573">
        <f>IF(soki[[#This Row],[magazyn]]="Ogrodzieniec", 1,0)</f>
        <v>1</v>
      </c>
      <c r="F573">
        <f>IF(soki[[#This Row],[data]]=B572,F572, F572+1)</f>
        <v>280</v>
      </c>
      <c r="G573">
        <f>IF(AND(WEEKDAY(soki[[#This Row],[data]],2)&lt;&gt;6, WEEKDAY(soki[[#This Row],[data]],2)&lt;&gt;7), 1,0)</f>
        <v>1</v>
      </c>
      <c r="H573">
        <f>IF(soki[[#This Row],[Nr dnia]]&lt;&gt;F572, IF(soki[[#This Row],[Czy roboczy]]=1, I572+12000+$O$2, I572+5000), I572)</f>
        <v>36950</v>
      </c>
      <c r="I573">
        <f>soki[[#This Row],[Stan magazynu przed wysyłką]]-soki[[#This Row],[wielkosc_zamowienia]]+J573</f>
        <v>35170</v>
      </c>
      <c r="J573">
        <f>IF(soki[[#This Row],[wielkosc_zamowienia]]&gt;soki[[#This Row],[Stan magazynu przed wysyłką]], soki[[#This Row],[wielkosc_zamowienia]],0)</f>
        <v>0</v>
      </c>
    </row>
    <row r="574" spans="1:10" x14ac:dyDescent="0.25">
      <c r="A574">
        <v>573</v>
      </c>
      <c r="B574" s="1">
        <v>44478</v>
      </c>
      <c r="C574" s="2" t="s">
        <v>5</v>
      </c>
      <c r="D574">
        <v>8360</v>
      </c>
      <c r="E574">
        <f>IF(soki[[#This Row],[magazyn]]="Ogrodzieniec", 1,0)</f>
        <v>0</v>
      </c>
      <c r="F574">
        <f>IF(soki[[#This Row],[data]]=B573,F573, F573+1)</f>
        <v>281</v>
      </c>
      <c r="G574">
        <f>IF(AND(WEEKDAY(soki[[#This Row],[data]],2)&lt;&gt;6, WEEKDAY(soki[[#This Row],[data]],2)&lt;&gt;7), 1,0)</f>
        <v>0</v>
      </c>
      <c r="H574">
        <f>IF(soki[[#This Row],[Nr dnia]]&lt;&gt;F573, IF(soki[[#This Row],[Czy roboczy]]=1, I573+12000+$O$2, I573+5000), I573)</f>
        <v>40170</v>
      </c>
      <c r="I574">
        <f>soki[[#This Row],[Stan magazynu przed wysyłką]]-soki[[#This Row],[wielkosc_zamowienia]]+J574</f>
        <v>31810</v>
      </c>
      <c r="J574">
        <f>IF(soki[[#This Row],[wielkosc_zamowienia]]&gt;soki[[#This Row],[Stan magazynu przed wysyłką]], soki[[#This Row],[wielkosc_zamowienia]],0)</f>
        <v>0</v>
      </c>
    </row>
    <row r="575" spans="1:10" x14ac:dyDescent="0.25">
      <c r="A575">
        <v>574</v>
      </c>
      <c r="B575" s="1">
        <v>44478</v>
      </c>
      <c r="C575" s="2" t="s">
        <v>4</v>
      </c>
      <c r="D575">
        <v>5240</v>
      </c>
      <c r="E575">
        <f>IF(soki[[#This Row],[magazyn]]="Ogrodzieniec", 1,0)</f>
        <v>1</v>
      </c>
      <c r="F575">
        <f>IF(soki[[#This Row],[data]]=B574,F574, F574+1)</f>
        <v>281</v>
      </c>
      <c r="G575">
        <f>IF(AND(WEEKDAY(soki[[#This Row],[data]],2)&lt;&gt;6, WEEKDAY(soki[[#This Row],[data]],2)&lt;&gt;7), 1,0)</f>
        <v>0</v>
      </c>
      <c r="H575">
        <f>IF(soki[[#This Row],[Nr dnia]]&lt;&gt;F574, IF(soki[[#This Row],[Czy roboczy]]=1, I574+12000+$O$2, I574+5000), I574)</f>
        <v>31810</v>
      </c>
      <c r="I575">
        <f>soki[[#This Row],[Stan magazynu przed wysyłką]]-soki[[#This Row],[wielkosc_zamowienia]]+J575</f>
        <v>26570</v>
      </c>
      <c r="J575">
        <f>IF(soki[[#This Row],[wielkosc_zamowienia]]&gt;soki[[#This Row],[Stan magazynu przed wysyłką]], soki[[#This Row],[wielkosc_zamowienia]],0)</f>
        <v>0</v>
      </c>
    </row>
    <row r="576" spans="1:10" x14ac:dyDescent="0.25">
      <c r="A576">
        <v>575</v>
      </c>
      <c r="B576" s="1">
        <v>44478</v>
      </c>
      <c r="C576" s="2" t="s">
        <v>7</v>
      </c>
      <c r="D576">
        <v>5420</v>
      </c>
      <c r="E576">
        <f>IF(soki[[#This Row],[magazyn]]="Ogrodzieniec", 1,0)</f>
        <v>0</v>
      </c>
      <c r="F576">
        <f>IF(soki[[#This Row],[data]]=B575,F575, F575+1)</f>
        <v>281</v>
      </c>
      <c r="G576">
        <f>IF(AND(WEEKDAY(soki[[#This Row],[data]],2)&lt;&gt;6, WEEKDAY(soki[[#This Row],[data]],2)&lt;&gt;7), 1,0)</f>
        <v>0</v>
      </c>
      <c r="H576">
        <f>IF(soki[[#This Row],[Nr dnia]]&lt;&gt;F575, IF(soki[[#This Row],[Czy roboczy]]=1, I575+12000+$O$2, I575+5000), I575)</f>
        <v>26570</v>
      </c>
      <c r="I576">
        <f>soki[[#This Row],[Stan magazynu przed wysyłką]]-soki[[#This Row],[wielkosc_zamowienia]]+J576</f>
        <v>21150</v>
      </c>
      <c r="J576">
        <f>IF(soki[[#This Row],[wielkosc_zamowienia]]&gt;soki[[#This Row],[Stan magazynu przed wysyłką]], soki[[#This Row],[wielkosc_zamowienia]],0)</f>
        <v>0</v>
      </c>
    </row>
    <row r="577" spans="1:10" x14ac:dyDescent="0.25">
      <c r="A577">
        <v>576</v>
      </c>
      <c r="B577" s="1">
        <v>44479</v>
      </c>
      <c r="C577" s="2" t="s">
        <v>7</v>
      </c>
      <c r="D577">
        <v>9390</v>
      </c>
      <c r="E577">
        <f>IF(soki[[#This Row],[magazyn]]="Ogrodzieniec", 1,0)</f>
        <v>0</v>
      </c>
      <c r="F577">
        <f>IF(soki[[#This Row],[data]]=B576,F576, F576+1)</f>
        <v>282</v>
      </c>
      <c r="G577">
        <f>IF(AND(WEEKDAY(soki[[#This Row],[data]],2)&lt;&gt;6, WEEKDAY(soki[[#This Row],[data]],2)&lt;&gt;7), 1,0)</f>
        <v>0</v>
      </c>
      <c r="H577">
        <f>IF(soki[[#This Row],[Nr dnia]]&lt;&gt;F576, IF(soki[[#This Row],[Czy roboczy]]=1, I576+12000+$O$2, I576+5000), I576)</f>
        <v>26150</v>
      </c>
      <c r="I577">
        <f>soki[[#This Row],[Stan magazynu przed wysyłką]]-soki[[#This Row],[wielkosc_zamowienia]]+J577</f>
        <v>16760</v>
      </c>
      <c r="J577">
        <f>IF(soki[[#This Row],[wielkosc_zamowienia]]&gt;soki[[#This Row],[Stan magazynu przed wysyłką]], soki[[#This Row],[wielkosc_zamowienia]],0)</f>
        <v>0</v>
      </c>
    </row>
    <row r="578" spans="1:10" x14ac:dyDescent="0.25">
      <c r="A578">
        <v>577</v>
      </c>
      <c r="B578" s="1">
        <v>44479</v>
      </c>
      <c r="C578" s="2" t="s">
        <v>4</v>
      </c>
      <c r="D578">
        <v>2510</v>
      </c>
      <c r="E578">
        <f>IF(soki[[#This Row],[magazyn]]="Ogrodzieniec", 1,0)</f>
        <v>1</v>
      </c>
      <c r="F578">
        <f>IF(soki[[#This Row],[data]]=B577,F577, F577+1)</f>
        <v>282</v>
      </c>
      <c r="G578">
        <f>IF(AND(WEEKDAY(soki[[#This Row],[data]],2)&lt;&gt;6, WEEKDAY(soki[[#This Row],[data]],2)&lt;&gt;7), 1,0)</f>
        <v>0</v>
      </c>
      <c r="H578">
        <f>IF(soki[[#This Row],[Nr dnia]]&lt;&gt;F577, IF(soki[[#This Row],[Czy roboczy]]=1, I577+12000+$O$2, I577+5000), I577)</f>
        <v>16760</v>
      </c>
      <c r="I578">
        <f>soki[[#This Row],[Stan magazynu przed wysyłką]]-soki[[#This Row],[wielkosc_zamowienia]]+J578</f>
        <v>14250</v>
      </c>
      <c r="J578">
        <f>IF(soki[[#This Row],[wielkosc_zamowienia]]&gt;soki[[#This Row],[Stan magazynu przed wysyłką]], soki[[#This Row],[wielkosc_zamowienia]],0)</f>
        <v>0</v>
      </c>
    </row>
    <row r="579" spans="1:10" x14ac:dyDescent="0.25">
      <c r="A579">
        <v>578</v>
      </c>
      <c r="B579" s="1">
        <v>44480</v>
      </c>
      <c r="C579" s="2" t="s">
        <v>7</v>
      </c>
      <c r="D579">
        <v>7980</v>
      </c>
      <c r="E579">
        <f>IF(soki[[#This Row],[magazyn]]="Ogrodzieniec", 1,0)</f>
        <v>0</v>
      </c>
      <c r="F579">
        <f>IF(soki[[#This Row],[data]]=B578,F578, F578+1)</f>
        <v>283</v>
      </c>
      <c r="G579">
        <f>IF(AND(WEEKDAY(soki[[#This Row],[data]],2)&lt;&gt;6, WEEKDAY(soki[[#This Row],[data]],2)&lt;&gt;7), 1,0)</f>
        <v>1</v>
      </c>
      <c r="H579">
        <f>IF(soki[[#This Row],[Nr dnia]]&lt;&gt;F578, IF(soki[[#This Row],[Czy roboczy]]=1, I578+12000+$O$2, I578+5000), I578)</f>
        <v>27429</v>
      </c>
      <c r="I579">
        <f>soki[[#This Row],[Stan magazynu przed wysyłką]]-soki[[#This Row],[wielkosc_zamowienia]]+J579</f>
        <v>19449</v>
      </c>
      <c r="J579">
        <f>IF(soki[[#This Row],[wielkosc_zamowienia]]&gt;soki[[#This Row],[Stan magazynu przed wysyłką]], soki[[#This Row],[wielkosc_zamowienia]],0)</f>
        <v>0</v>
      </c>
    </row>
    <row r="580" spans="1:10" x14ac:dyDescent="0.25">
      <c r="A580">
        <v>579</v>
      </c>
      <c r="B580" s="1">
        <v>44480</v>
      </c>
      <c r="C580" s="2" t="s">
        <v>4</v>
      </c>
      <c r="D580">
        <v>3720</v>
      </c>
      <c r="E580">
        <f>IF(soki[[#This Row],[magazyn]]="Ogrodzieniec", 1,0)</f>
        <v>1</v>
      </c>
      <c r="F580">
        <f>IF(soki[[#This Row],[data]]=B579,F579, F579+1)</f>
        <v>283</v>
      </c>
      <c r="G580">
        <f>IF(AND(WEEKDAY(soki[[#This Row],[data]],2)&lt;&gt;6, WEEKDAY(soki[[#This Row],[data]],2)&lt;&gt;7), 1,0)</f>
        <v>1</v>
      </c>
      <c r="H580">
        <f>IF(soki[[#This Row],[Nr dnia]]&lt;&gt;F579, IF(soki[[#This Row],[Czy roboczy]]=1, I579+12000+$O$2, I579+5000), I579)</f>
        <v>19449</v>
      </c>
      <c r="I580">
        <f>soki[[#This Row],[Stan magazynu przed wysyłką]]-soki[[#This Row],[wielkosc_zamowienia]]+J580</f>
        <v>15729</v>
      </c>
      <c r="J580">
        <f>IF(soki[[#This Row],[wielkosc_zamowienia]]&gt;soki[[#This Row],[Stan magazynu przed wysyłką]], soki[[#This Row],[wielkosc_zamowienia]],0)</f>
        <v>0</v>
      </c>
    </row>
    <row r="581" spans="1:10" x14ac:dyDescent="0.25">
      <c r="A581">
        <v>580</v>
      </c>
      <c r="B581" s="1">
        <v>44481</v>
      </c>
      <c r="C581" s="2" t="s">
        <v>4</v>
      </c>
      <c r="D581">
        <v>3210</v>
      </c>
      <c r="E581">
        <f>IF(soki[[#This Row],[magazyn]]="Ogrodzieniec", 1,0)</f>
        <v>1</v>
      </c>
      <c r="F581">
        <f>IF(soki[[#This Row],[data]]=B580,F580, F580+1)</f>
        <v>284</v>
      </c>
      <c r="G581">
        <f>IF(AND(WEEKDAY(soki[[#This Row],[data]],2)&lt;&gt;6, WEEKDAY(soki[[#This Row],[data]],2)&lt;&gt;7), 1,0)</f>
        <v>1</v>
      </c>
      <c r="H581">
        <f>IF(soki[[#This Row],[Nr dnia]]&lt;&gt;F580, IF(soki[[#This Row],[Czy roboczy]]=1, I580+12000+$O$2, I580+5000), I580)</f>
        <v>28908</v>
      </c>
      <c r="I581">
        <f>soki[[#This Row],[Stan magazynu przed wysyłką]]-soki[[#This Row],[wielkosc_zamowienia]]+J581</f>
        <v>25698</v>
      </c>
      <c r="J581">
        <f>IF(soki[[#This Row],[wielkosc_zamowienia]]&gt;soki[[#This Row],[Stan magazynu przed wysyłką]], soki[[#This Row],[wielkosc_zamowienia]],0)</f>
        <v>0</v>
      </c>
    </row>
    <row r="582" spans="1:10" x14ac:dyDescent="0.25">
      <c r="A582">
        <v>581</v>
      </c>
      <c r="B582" s="1">
        <v>44482</v>
      </c>
      <c r="C582" s="2" t="s">
        <v>7</v>
      </c>
      <c r="D582">
        <v>7640</v>
      </c>
      <c r="E582">
        <f>IF(soki[[#This Row],[magazyn]]="Ogrodzieniec", 1,0)</f>
        <v>0</v>
      </c>
      <c r="F582">
        <f>IF(soki[[#This Row],[data]]=B581,F581, F581+1)</f>
        <v>285</v>
      </c>
      <c r="G582">
        <f>IF(AND(WEEKDAY(soki[[#This Row],[data]],2)&lt;&gt;6, WEEKDAY(soki[[#This Row],[data]],2)&lt;&gt;7), 1,0)</f>
        <v>1</v>
      </c>
      <c r="H582">
        <f>IF(soki[[#This Row],[Nr dnia]]&lt;&gt;F581, IF(soki[[#This Row],[Czy roboczy]]=1, I581+12000+$O$2, I581+5000), I581)</f>
        <v>38877</v>
      </c>
      <c r="I582">
        <f>soki[[#This Row],[Stan magazynu przed wysyłką]]-soki[[#This Row],[wielkosc_zamowienia]]+J582</f>
        <v>31237</v>
      </c>
      <c r="J582">
        <f>IF(soki[[#This Row],[wielkosc_zamowienia]]&gt;soki[[#This Row],[Stan magazynu przed wysyłką]], soki[[#This Row],[wielkosc_zamowienia]],0)</f>
        <v>0</v>
      </c>
    </row>
    <row r="583" spans="1:10" x14ac:dyDescent="0.25">
      <c r="A583">
        <v>582</v>
      </c>
      <c r="B583" s="1">
        <v>44482</v>
      </c>
      <c r="C583" s="2" t="s">
        <v>4</v>
      </c>
      <c r="D583">
        <v>6100</v>
      </c>
      <c r="E583">
        <f>IF(soki[[#This Row],[magazyn]]="Ogrodzieniec", 1,0)</f>
        <v>1</v>
      </c>
      <c r="F583">
        <f>IF(soki[[#This Row],[data]]=B582,F582, F582+1)</f>
        <v>285</v>
      </c>
      <c r="G583">
        <f>IF(AND(WEEKDAY(soki[[#This Row],[data]],2)&lt;&gt;6, WEEKDAY(soki[[#This Row],[data]],2)&lt;&gt;7), 1,0)</f>
        <v>1</v>
      </c>
      <c r="H583">
        <f>IF(soki[[#This Row],[Nr dnia]]&lt;&gt;F582, IF(soki[[#This Row],[Czy roboczy]]=1, I582+12000+$O$2, I582+5000), I582)</f>
        <v>31237</v>
      </c>
      <c r="I583">
        <f>soki[[#This Row],[Stan magazynu przed wysyłką]]-soki[[#This Row],[wielkosc_zamowienia]]+J583</f>
        <v>25137</v>
      </c>
      <c r="J583">
        <f>IF(soki[[#This Row],[wielkosc_zamowienia]]&gt;soki[[#This Row],[Stan magazynu przed wysyłką]], soki[[#This Row],[wielkosc_zamowienia]],0)</f>
        <v>0</v>
      </c>
    </row>
    <row r="584" spans="1:10" x14ac:dyDescent="0.25">
      <c r="A584">
        <v>583</v>
      </c>
      <c r="B584" s="1">
        <v>44483</v>
      </c>
      <c r="C584" s="2" t="s">
        <v>4</v>
      </c>
      <c r="D584">
        <v>6850</v>
      </c>
      <c r="E584">
        <f>IF(soki[[#This Row],[magazyn]]="Ogrodzieniec", 1,0)</f>
        <v>1</v>
      </c>
      <c r="F584">
        <f>IF(soki[[#This Row],[data]]=B583,F583, F583+1)</f>
        <v>286</v>
      </c>
      <c r="G584">
        <f>IF(AND(WEEKDAY(soki[[#This Row],[data]],2)&lt;&gt;6, WEEKDAY(soki[[#This Row],[data]],2)&lt;&gt;7), 1,0)</f>
        <v>1</v>
      </c>
      <c r="H584">
        <f>IF(soki[[#This Row],[Nr dnia]]&lt;&gt;F583, IF(soki[[#This Row],[Czy roboczy]]=1, I583+12000+$O$2, I583+5000), I583)</f>
        <v>38316</v>
      </c>
      <c r="I584">
        <f>soki[[#This Row],[Stan magazynu przed wysyłką]]-soki[[#This Row],[wielkosc_zamowienia]]+J584</f>
        <v>31466</v>
      </c>
      <c r="J584">
        <f>IF(soki[[#This Row],[wielkosc_zamowienia]]&gt;soki[[#This Row],[Stan magazynu przed wysyłką]], soki[[#This Row],[wielkosc_zamowienia]],0)</f>
        <v>0</v>
      </c>
    </row>
    <row r="585" spans="1:10" x14ac:dyDescent="0.25">
      <c r="A585">
        <v>584</v>
      </c>
      <c r="B585" s="1">
        <v>44483</v>
      </c>
      <c r="C585" s="2" t="s">
        <v>7</v>
      </c>
      <c r="D585">
        <v>2170</v>
      </c>
      <c r="E585">
        <f>IF(soki[[#This Row],[magazyn]]="Ogrodzieniec", 1,0)</f>
        <v>0</v>
      </c>
      <c r="F585">
        <f>IF(soki[[#This Row],[data]]=B584,F584, F584+1)</f>
        <v>286</v>
      </c>
      <c r="G585">
        <f>IF(AND(WEEKDAY(soki[[#This Row],[data]],2)&lt;&gt;6, WEEKDAY(soki[[#This Row],[data]],2)&lt;&gt;7), 1,0)</f>
        <v>1</v>
      </c>
      <c r="H585">
        <f>IF(soki[[#This Row],[Nr dnia]]&lt;&gt;F584, IF(soki[[#This Row],[Czy roboczy]]=1, I584+12000+$O$2, I584+5000), I584)</f>
        <v>31466</v>
      </c>
      <c r="I585">
        <f>soki[[#This Row],[Stan magazynu przed wysyłką]]-soki[[#This Row],[wielkosc_zamowienia]]+J585</f>
        <v>29296</v>
      </c>
      <c r="J585">
        <f>IF(soki[[#This Row],[wielkosc_zamowienia]]&gt;soki[[#This Row],[Stan magazynu przed wysyłką]], soki[[#This Row],[wielkosc_zamowienia]],0)</f>
        <v>0</v>
      </c>
    </row>
    <row r="586" spans="1:10" x14ac:dyDescent="0.25">
      <c r="A586">
        <v>585</v>
      </c>
      <c r="B586" s="1">
        <v>44484</v>
      </c>
      <c r="C586" s="2" t="s">
        <v>5</v>
      </c>
      <c r="D586">
        <v>6230</v>
      </c>
      <c r="E586">
        <f>IF(soki[[#This Row],[magazyn]]="Ogrodzieniec", 1,0)</f>
        <v>0</v>
      </c>
      <c r="F586">
        <f>IF(soki[[#This Row],[data]]=B585,F585, F585+1)</f>
        <v>287</v>
      </c>
      <c r="G586">
        <f>IF(AND(WEEKDAY(soki[[#This Row],[data]],2)&lt;&gt;6, WEEKDAY(soki[[#This Row],[data]],2)&lt;&gt;7), 1,0)</f>
        <v>1</v>
      </c>
      <c r="H586">
        <f>IF(soki[[#This Row],[Nr dnia]]&lt;&gt;F585, IF(soki[[#This Row],[Czy roboczy]]=1, I585+12000+$O$2, I585+5000), I585)</f>
        <v>42475</v>
      </c>
      <c r="I586">
        <f>soki[[#This Row],[Stan magazynu przed wysyłką]]-soki[[#This Row],[wielkosc_zamowienia]]+J586</f>
        <v>36245</v>
      </c>
      <c r="J586">
        <f>IF(soki[[#This Row],[wielkosc_zamowienia]]&gt;soki[[#This Row],[Stan magazynu przed wysyłką]], soki[[#This Row],[wielkosc_zamowienia]],0)</f>
        <v>0</v>
      </c>
    </row>
    <row r="587" spans="1:10" x14ac:dyDescent="0.25">
      <c r="A587">
        <v>586</v>
      </c>
      <c r="B587" s="1">
        <v>44484</v>
      </c>
      <c r="C587" s="2" t="s">
        <v>7</v>
      </c>
      <c r="D587">
        <v>2310</v>
      </c>
      <c r="E587">
        <f>IF(soki[[#This Row],[magazyn]]="Ogrodzieniec", 1,0)</f>
        <v>0</v>
      </c>
      <c r="F587">
        <f>IF(soki[[#This Row],[data]]=B586,F586, F586+1)</f>
        <v>287</v>
      </c>
      <c r="G587">
        <f>IF(AND(WEEKDAY(soki[[#This Row],[data]],2)&lt;&gt;6, WEEKDAY(soki[[#This Row],[data]],2)&lt;&gt;7), 1,0)</f>
        <v>1</v>
      </c>
      <c r="H587">
        <f>IF(soki[[#This Row],[Nr dnia]]&lt;&gt;F586, IF(soki[[#This Row],[Czy roboczy]]=1, I586+12000+$O$2, I586+5000), I586)</f>
        <v>36245</v>
      </c>
      <c r="I587">
        <f>soki[[#This Row],[Stan magazynu przed wysyłką]]-soki[[#This Row],[wielkosc_zamowienia]]+J587</f>
        <v>33935</v>
      </c>
      <c r="J587">
        <f>IF(soki[[#This Row],[wielkosc_zamowienia]]&gt;soki[[#This Row],[Stan magazynu przed wysyłką]], soki[[#This Row],[wielkosc_zamowienia]],0)</f>
        <v>0</v>
      </c>
    </row>
    <row r="588" spans="1:10" x14ac:dyDescent="0.25">
      <c r="A588">
        <v>587</v>
      </c>
      <c r="B588" s="1">
        <v>44485</v>
      </c>
      <c r="C588" s="2" t="s">
        <v>6</v>
      </c>
      <c r="D588">
        <v>5650</v>
      </c>
      <c r="E588">
        <f>IF(soki[[#This Row],[magazyn]]="Ogrodzieniec", 1,0)</f>
        <v>0</v>
      </c>
      <c r="F588">
        <f>IF(soki[[#This Row],[data]]=B587,F587, F587+1)</f>
        <v>288</v>
      </c>
      <c r="G588">
        <f>IF(AND(WEEKDAY(soki[[#This Row],[data]],2)&lt;&gt;6, WEEKDAY(soki[[#This Row],[data]],2)&lt;&gt;7), 1,0)</f>
        <v>0</v>
      </c>
      <c r="H588">
        <f>IF(soki[[#This Row],[Nr dnia]]&lt;&gt;F587, IF(soki[[#This Row],[Czy roboczy]]=1, I587+12000+$O$2, I587+5000), I587)</f>
        <v>38935</v>
      </c>
      <c r="I588">
        <f>soki[[#This Row],[Stan magazynu przed wysyłką]]-soki[[#This Row],[wielkosc_zamowienia]]+J588</f>
        <v>33285</v>
      </c>
      <c r="J588">
        <f>IF(soki[[#This Row],[wielkosc_zamowienia]]&gt;soki[[#This Row],[Stan magazynu przed wysyłką]], soki[[#This Row],[wielkosc_zamowienia]],0)</f>
        <v>0</v>
      </c>
    </row>
    <row r="589" spans="1:10" x14ac:dyDescent="0.25">
      <c r="A589">
        <v>588</v>
      </c>
      <c r="B589" s="1">
        <v>44485</v>
      </c>
      <c r="C589" s="2" t="s">
        <v>7</v>
      </c>
      <c r="D589">
        <v>7250</v>
      </c>
      <c r="E589">
        <f>IF(soki[[#This Row],[magazyn]]="Ogrodzieniec", 1,0)</f>
        <v>0</v>
      </c>
      <c r="F589">
        <f>IF(soki[[#This Row],[data]]=B588,F588, F588+1)</f>
        <v>288</v>
      </c>
      <c r="G589">
        <f>IF(AND(WEEKDAY(soki[[#This Row],[data]],2)&lt;&gt;6, WEEKDAY(soki[[#This Row],[data]],2)&lt;&gt;7), 1,0)</f>
        <v>0</v>
      </c>
      <c r="H589">
        <f>IF(soki[[#This Row],[Nr dnia]]&lt;&gt;F588, IF(soki[[#This Row],[Czy roboczy]]=1, I588+12000+$O$2, I588+5000), I588)</f>
        <v>33285</v>
      </c>
      <c r="I589">
        <f>soki[[#This Row],[Stan magazynu przed wysyłką]]-soki[[#This Row],[wielkosc_zamowienia]]+J589</f>
        <v>26035</v>
      </c>
      <c r="J589">
        <f>IF(soki[[#This Row],[wielkosc_zamowienia]]&gt;soki[[#This Row],[Stan magazynu przed wysyłką]], soki[[#This Row],[wielkosc_zamowienia]],0)</f>
        <v>0</v>
      </c>
    </row>
    <row r="590" spans="1:10" x14ac:dyDescent="0.25">
      <c r="A590">
        <v>589</v>
      </c>
      <c r="B590" s="1">
        <v>44486</v>
      </c>
      <c r="C590" s="2" t="s">
        <v>7</v>
      </c>
      <c r="D590">
        <v>3650</v>
      </c>
      <c r="E590">
        <f>IF(soki[[#This Row],[magazyn]]="Ogrodzieniec", 1,0)</f>
        <v>0</v>
      </c>
      <c r="F590">
        <f>IF(soki[[#This Row],[data]]=B589,F589, F589+1)</f>
        <v>289</v>
      </c>
      <c r="G590">
        <f>IF(AND(WEEKDAY(soki[[#This Row],[data]],2)&lt;&gt;6, WEEKDAY(soki[[#This Row],[data]],2)&lt;&gt;7), 1,0)</f>
        <v>0</v>
      </c>
      <c r="H590">
        <f>IF(soki[[#This Row],[Nr dnia]]&lt;&gt;F589, IF(soki[[#This Row],[Czy roboczy]]=1, I589+12000+$O$2, I589+5000), I589)</f>
        <v>31035</v>
      </c>
      <c r="I590">
        <f>soki[[#This Row],[Stan magazynu przed wysyłką]]-soki[[#This Row],[wielkosc_zamowienia]]+J590</f>
        <v>27385</v>
      </c>
      <c r="J590">
        <f>IF(soki[[#This Row],[wielkosc_zamowienia]]&gt;soki[[#This Row],[Stan magazynu przed wysyłką]], soki[[#This Row],[wielkosc_zamowienia]],0)</f>
        <v>0</v>
      </c>
    </row>
    <row r="591" spans="1:10" x14ac:dyDescent="0.25">
      <c r="A591">
        <v>590</v>
      </c>
      <c r="B591" s="1">
        <v>44486</v>
      </c>
      <c r="C591" s="2" t="s">
        <v>5</v>
      </c>
      <c r="D591">
        <v>4190</v>
      </c>
      <c r="E591">
        <f>IF(soki[[#This Row],[magazyn]]="Ogrodzieniec", 1,0)</f>
        <v>0</v>
      </c>
      <c r="F591">
        <f>IF(soki[[#This Row],[data]]=B590,F590, F590+1)</f>
        <v>289</v>
      </c>
      <c r="G591">
        <f>IF(AND(WEEKDAY(soki[[#This Row],[data]],2)&lt;&gt;6, WEEKDAY(soki[[#This Row],[data]],2)&lt;&gt;7), 1,0)</f>
        <v>0</v>
      </c>
      <c r="H591">
        <f>IF(soki[[#This Row],[Nr dnia]]&lt;&gt;F590, IF(soki[[#This Row],[Czy roboczy]]=1, I590+12000+$O$2, I590+5000), I590)</f>
        <v>27385</v>
      </c>
      <c r="I591">
        <f>soki[[#This Row],[Stan magazynu przed wysyłką]]-soki[[#This Row],[wielkosc_zamowienia]]+J591</f>
        <v>23195</v>
      </c>
      <c r="J591">
        <f>IF(soki[[#This Row],[wielkosc_zamowienia]]&gt;soki[[#This Row],[Stan magazynu przed wysyłką]], soki[[#This Row],[wielkosc_zamowienia]],0)</f>
        <v>0</v>
      </c>
    </row>
    <row r="592" spans="1:10" x14ac:dyDescent="0.25">
      <c r="A592">
        <v>591</v>
      </c>
      <c r="B592" s="1">
        <v>44486</v>
      </c>
      <c r="C592" s="2" t="s">
        <v>4</v>
      </c>
      <c r="D592">
        <v>7920</v>
      </c>
      <c r="E592">
        <f>IF(soki[[#This Row],[magazyn]]="Ogrodzieniec", 1,0)</f>
        <v>1</v>
      </c>
      <c r="F592">
        <f>IF(soki[[#This Row],[data]]=B591,F591, F591+1)</f>
        <v>289</v>
      </c>
      <c r="G592">
        <f>IF(AND(WEEKDAY(soki[[#This Row],[data]],2)&lt;&gt;6, WEEKDAY(soki[[#This Row],[data]],2)&lt;&gt;7), 1,0)</f>
        <v>0</v>
      </c>
      <c r="H592">
        <f>IF(soki[[#This Row],[Nr dnia]]&lt;&gt;F591, IF(soki[[#This Row],[Czy roboczy]]=1, I591+12000+$O$2, I591+5000), I591)</f>
        <v>23195</v>
      </c>
      <c r="I592">
        <f>soki[[#This Row],[Stan magazynu przed wysyłką]]-soki[[#This Row],[wielkosc_zamowienia]]+J592</f>
        <v>15275</v>
      </c>
      <c r="J592">
        <f>IF(soki[[#This Row],[wielkosc_zamowienia]]&gt;soki[[#This Row],[Stan magazynu przed wysyłką]], soki[[#This Row],[wielkosc_zamowienia]],0)</f>
        <v>0</v>
      </c>
    </row>
    <row r="593" spans="1:10" x14ac:dyDescent="0.25">
      <c r="A593">
        <v>592</v>
      </c>
      <c r="B593" s="1">
        <v>44487</v>
      </c>
      <c r="C593" s="2" t="s">
        <v>5</v>
      </c>
      <c r="D593">
        <v>5920</v>
      </c>
      <c r="E593">
        <f>IF(soki[[#This Row],[magazyn]]="Ogrodzieniec", 1,0)</f>
        <v>0</v>
      </c>
      <c r="F593">
        <f>IF(soki[[#This Row],[data]]=B592,F592, F592+1)</f>
        <v>290</v>
      </c>
      <c r="G593">
        <f>IF(AND(WEEKDAY(soki[[#This Row],[data]],2)&lt;&gt;6, WEEKDAY(soki[[#This Row],[data]],2)&lt;&gt;7), 1,0)</f>
        <v>1</v>
      </c>
      <c r="H593">
        <f>IF(soki[[#This Row],[Nr dnia]]&lt;&gt;F592, IF(soki[[#This Row],[Czy roboczy]]=1, I592+12000+$O$2, I592+5000), I592)</f>
        <v>28454</v>
      </c>
      <c r="I593">
        <f>soki[[#This Row],[Stan magazynu przed wysyłką]]-soki[[#This Row],[wielkosc_zamowienia]]+J593</f>
        <v>22534</v>
      </c>
      <c r="J593">
        <f>IF(soki[[#This Row],[wielkosc_zamowienia]]&gt;soki[[#This Row],[Stan magazynu przed wysyłką]], soki[[#This Row],[wielkosc_zamowienia]],0)</f>
        <v>0</v>
      </c>
    </row>
    <row r="594" spans="1:10" x14ac:dyDescent="0.25">
      <c r="A594">
        <v>593</v>
      </c>
      <c r="B594" s="1">
        <v>44487</v>
      </c>
      <c r="C594" s="2" t="s">
        <v>4</v>
      </c>
      <c r="D594">
        <v>5270</v>
      </c>
      <c r="E594">
        <f>IF(soki[[#This Row],[magazyn]]="Ogrodzieniec", 1,0)</f>
        <v>1</v>
      </c>
      <c r="F594">
        <f>IF(soki[[#This Row],[data]]=B593,F593, F593+1)</f>
        <v>290</v>
      </c>
      <c r="G594">
        <f>IF(AND(WEEKDAY(soki[[#This Row],[data]],2)&lt;&gt;6, WEEKDAY(soki[[#This Row],[data]],2)&lt;&gt;7), 1,0)</f>
        <v>1</v>
      </c>
      <c r="H594">
        <f>IF(soki[[#This Row],[Nr dnia]]&lt;&gt;F593, IF(soki[[#This Row],[Czy roboczy]]=1, I593+12000+$O$2, I593+5000), I593)</f>
        <v>22534</v>
      </c>
      <c r="I594">
        <f>soki[[#This Row],[Stan magazynu przed wysyłką]]-soki[[#This Row],[wielkosc_zamowienia]]+J594</f>
        <v>17264</v>
      </c>
      <c r="J594">
        <f>IF(soki[[#This Row],[wielkosc_zamowienia]]&gt;soki[[#This Row],[Stan magazynu przed wysyłką]], soki[[#This Row],[wielkosc_zamowienia]],0)</f>
        <v>0</v>
      </c>
    </row>
    <row r="595" spans="1:10" x14ac:dyDescent="0.25">
      <c r="A595">
        <v>594</v>
      </c>
      <c r="B595" s="1">
        <v>44488</v>
      </c>
      <c r="C595" s="2" t="s">
        <v>6</v>
      </c>
      <c r="D595">
        <v>7990</v>
      </c>
      <c r="E595">
        <f>IF(soki[[#This Row],[magazyn]]="Ogrodzieniec", 1,0)</f>
        <v>0</v>
      </c>
      <c r="F595">
        <f>IF(soki[[#This Row],[data]]=B594,F594, F594+1)</f>
        <v>291</v>
      </c>
      <c r="G595">
        <f>IF(AND(WEEKDAY(soki[[#This Row],[data]],2)&lt;&gt;6, WEEKDAY(soki[[#This Row],[data]],2)&lt;&gt;7), 1,0)</f>
        <v>1</v>
      </c>
      <c r="H595">
        <f>IF(soki[[#This Row],[Nr dnia]]&lt;&gt;F594, IF(soki[[#This Row],[Czy roboczy]]=1, I594+12000+$O$2, I594+5000), I594)</f>
        <v>30443</v>
      </c>
      <c r="I595">
        <f>soki[[#This Row],[Stan magazynu przed wysyłką]]-soki[[#This Row],[wielkosc_zamowienia]]+J595</f>
        <v>22453</v>
      </c>
      <c r="J595">
        <f>IF(soki[[#This Row],[wielkosc_zamowienia]]&gt;soki[[#This Row],[Stan magazynu przed wysyłką]], soki[[#This Row],[wielkosc_zamowienia]],0)</f>
        <v>0</v>
      </c>
    </row>
    <row r="596" spans="1:10" x14ac:dyDescent="0.25">
      <c r="A596">
        <v>595</v>
      </c>
      <c r="B596" s="1">
        <v>44488</v>
      </c>
      <c r="C596" s="2" t="s">
        <v>5</v>
      </c>
      <c r="D596">
        <v>5450</v>
      </c>
      <c r="E596">
        <f>IF(soki[[#This Row],[magazyn]]="Ogrodzieniec", 1,0)</f>
        <v>0</v>
      </c>
      <c r="F596">
        <f>IF(soki[[#This Row],[data]]=B595,F595, F595+1)</f>
        <v>291</v>
      </c>
      <c r="G596">
        <f>IF(AND(WEEKDAY(soki[[#This Row],[data]],2)&lt;&gt;6, WEEKDAY(soki[[#This Row],[data]],2)&lt;&gt;7), 1,0)</f>
        <v>1</v>
      </c>
      <c r="H596">
        <f>IF(soki[[#This Row],[Nr dnia]]&lt;&gt;F595, IF(soki[[#This Row],[Czy roboczy]]=1, I595+12000+$O$2, I595+5000), I595)</f>
        <v>22453</v>
      </c>
      <c r="I596">
        <f>soki[[#This Row],[Stan magazynu przed wysyłką]]-soki[[#This Row],[wielkosc_zamowienia]]+J596</f>
        <v>17003</v>
      </c>
      <c r="J596">
        <f>IF(soki[[#This Row],[wielkosc_zamowienia]]&gt;soki[[#This Row],[Stan magazynu przed wysyłką]], soki[[#This Row],[wielkosc_zamowienia]],0)</f>
        <v>0</v>
      </c>
    </row>
    <row r="597" spans="1:10" x14ac:dyDescent="0.25">
      <c r="A597">
        <v>596</v>
      </c>
      <c r="B597" s="1">
        <v>44489</v>
      </c>
      <c r="C597" s="2" t="s">
        <v>4</v>
      </c>
      <c r="D597">
        <v>2580</v>
      </c>
      <c r="E597">
        <f>IF(soki[[#This Row],[magazyn]]="Ogrodzieniec", 1,0)</f>
        <v>1</v>
      </c>
      <c r="F597">
        <f>IF(soki[[#This Row],[data]]=B596,F596, F596+1)</f>
        <v>292</v>
      </c>
      <c r="G597">
        <f>IF(AND(WEEKDAY(soki[[#This Row],[data]],2)&lt;&gt;6, WEEKDAY(soki[[#This Row],[data]],2)&lt;&gt;7), 1,0)</f>
        <v>1</v>
      </c>
      <c r="H597">
        <f>IF(soki[[#This Row],[Nr dnia]]&lt;&gt;F596, IF(soki[[#This Row],[Czy roboczy]]=1, I596+12000+$O$2, I596+5000), I596)</f>
        <v>30182</v>
      </c>
      <c r="I597">
        <f>soki[[#This Row],[Stan magazynu przed wysyłką]]-soki[[#This Row],[wielkosc_zamowienia]]+J597</f>
        <v>27602</v>
      </c>
      <c r="J597">
        <f>IF(soki[[#This Row],[wielkosc_zamowienia]]&gt;soki[[#This Row],[Stan magazynu przed wysyłką]], soki[[#This Row],[wielkosc_zamowienia]],0)</f>
        <v>0</v>
      </c>
    </row>
    <row r="598" spans="1:10" x14ac:dyDescent="0.25">
      <c r="A598">
        <v>597</v>
      </c>
      <c r="B598" s="1">
        <v>44490</v>
      </c>
      <c r="C598" s="2" t="s">
        <v>4</v>
      </c>
      <c r="D598">
        <v>8040</v>
      </c>
      <c r="E598">
        <f>IF(soki[[#This Row],[magazyn]]="Ogrodzieniec", 1,0)</f>
        <v>1</v>
      </c>
      <c r="F598">
        <f>IF(soki[[#This Row],[data]]=B597,F597, F597+1)</f>
        <v>293</v>
      </c>
      <c r="G598">
        <f>IF(AND(WEEKDAY(soki[[#This Row],[data]],2)&lt;&gt;6, WEEKDAY(soki[[#This Row],[data]],2)&lt;&gt;7), 1,0)</f>
        <v>1</v>
      </c>
      <c r="H598">
        <f>IF(soki[[#This Row],[Nr dnia]]&lt;&gt;F597, IF(soki[[#This Row],[Czy roboczy]]=1, I597+12000+$O$2, I597+5000), I597)</f>
        <v>40781</v>
      </c>
      <c r="I598">
        <f>soki[[#This Row],[Stan magazynu przed wysyłką]]-soki[[#This Row],[wielkosc_zamowienia]]+J598</f>
        <v>32741</v>
      </c>
      <c r="J598">
        <f>IF(soki[[#This Row],[wielkosc_zamowienia]]&gt;soki[[#This Row],[Stan magazynu przed wysyłką]], soki[[#This Row],[wielkosc_zamowienia]],0)</f>
        <v>0</v>
      </c>
    </row>
    <row r="599" spans="1:10" x14ac:dyDescent="0.25">
      <c r="A599">
        <v>598</v>
      </c>
      <c r="B599" s="1">
        <v>44490</v>
      </c>
      <c r="C599" s="2" t="s">
        <v>7</v>
      </c>
      <c r="D599">
        <v>1920</v>
      </c>
      <c r="E599">
        <f>IF(soki[[#This Row],[magazyn]]="Ogrodzieniec", 1,0)</f>
        <v>0</v>
      </c>
      <c r="F599">
        <f>IF(soki[[#This Row],[data]]=B598,F598, F598+1)</f>
        <v>293</v>
      </c>
      <c r="G599">
        <f>IF(AND(WEEKDAY(soki[[#This Row],[data]],2)&lt;&gt;6, WEEKDAY(soki[[#This Row],[data]],2)&lt;&gt;7), 1,0)</f>
        <v>1</v>
      </c>
      <c r="H599">
        <f>IF(soki[[#This Row],[Nr dnia]]&lt;&gt;F598, IF(soki[[#This Row],[Czy roboczy]]=1, I598+12000+$O$2, I598+5000), I598)</f>
        <v>32741</v>
      </c>
      <c r="I599">
        <f>soki[[#This Row],[Stan magazynu przed wysyłką]]-soki[[#This Row],[wielkosc_zamowienia]]+J599</f>
        <v>30821</v>
      </c>
      <c r="J599">
        <f>IF(soki[[#This Row],[wielkosc_zamowienia]]&gt;soki[[#This Row],[Stan magazynu przed wysyłką]], soki[[#This Row],[wielkosc_zamowienia]],0)</f>
        <v>0</v>
      </c>
    </row>
    <row r="600" spans="1:10" x14ac:dyDescent="0.25">
      <c r="A600">
        <v>599</v>
      </c>
      <c r="B600" s="1">
        <v>44491</v>
      </c>
      <c r="C600" s="2" t="s">
        <v>4</v>
      </c>
      <c r="D600">
        <v>6930</v>
      </c>
      <c r="E600">
        <f>IF(soki[[#This Row],[magazyn]]="Ogrodzieniec", 1,0)</f>
        <v>1</v>
      </c>
      <c r="F600">
        <f>IF(soki[[#This Row],[data]]=B599,F599, F599+1)</f>
        <v>294</v>
      </c>
      <c r="G600">
        <f>IF(AND(WEEKDAY(soki[[#This Row],[data]],2)&lt;&gt;6, WEEKDAY(soki[[#This Row],[data]],2)&lt;&gt;7), 1,0)</f>
        <v>1</v>
      </c>
      <c r="H600">
        <f>IF(soki[[#This Row],[Nr dnia]]&lt;&gt;F599, IF(soki[[#This Row],[Czy roboczy]]=1, I599+12000+$O$2, I599+5000), I599)</f>
        <v>44000</v>
      </c>
      <c r="I600">
        <f>soki[[#This Row],[Stan magazynu przed wysyłką]]-soki[[#This Row],[wielkosc_zamowienia]]+J600</f>
        <v>37070</v>
      </c>
      <c r="J600">
        <f>IF(soki[[#This Row],[wielkosc_zamowienia]]&gt;soki[[#This Row],[Stan magazynu przed wysyłką]], soki[[#This Row],[wielkosc_zamowienia]],0)</f>
        <v>0</v>
      </c>
    </row>
    <row r="601" spans="1:10" x14ac:dyDescent="0.25">
      <c r="A601">
        <v>600</v>
      </c>
      <c r="B601" s="1">
        <v>44491</v>
      </c>
      <c r="C601" s="2" t="s">
        <v>6</v>
      </c>
      <c r="D601">
        <v>9480</v>
      </c>
      <c r="E601">
        <f>IF(soki[[#This Row],[magazyn]]="Ogrodzieniec", 1,0)</f>
        <v>0</v>
      </c>
      <c r="F601">
        <f>IF(soki[[#This Row],[data]]=B600,F600, F600+1)</f>
        <v>294</v>
      </c>
      <c r="G601">
        <f>IF(AND(WEEKDAY(soki[[#This Row],[data]],2)&lt;&gt;6, WEEKDAY(soki[[#This Row],[data]],2)&lt;&gt;7), 1,0)</f>
        <v>1</v>
      </c>
      <c r="H601">
        <f>IF(soki[[#This Row],[Nr dnia]]&lt;&gt;F600, IF(soki[[#This Row],[Czy roboczy]]=1, I600+12000+$O$2, I600+5000), I600)</f>
        <v>37070</v>
      </c>
      <c r="I601">
        <f>soki[[#This Row],[Stan magazynu przed wysyłką]]-soki[[#This Row],[wielkosc_zamowienia]]+J601</f>
        <v>27590</v>
      </c>
      <c r="J601">
        <f>IF(soki[[#This Row],[wielkosc_zamowienia]]&gt;soki[[#This Row],[Stan magazynu przed wysyłką]], soki[[#This Row],[wielkosc_zamowienia]],0)</f>
        <v>0</v>
      </c>
    </row>
    <row r="602" spans="1:10" x14ac:dyDescent="0.25">
      <c r="A602">
        <v>601</v>
      </c>
      <c r="B602" s="1">
        <v>44491</v>
      </c>
      <c r="C602" s="2" t="s">
        <v>5</v>
      </c>
      <c r="D602">
        <v>4810</v>
      </c>
      <c r="E602">
        <f>IF(soki[[#This Row],[magazyn]]="Ogrodzieniec", 1,0)</f>
        <v>0</v>
      </c>
      <c r="F602">
        <f>IF(soki[[#This Row],[data]]=B601,F601, F601+1)</f>
        <v>294</v>
      </c>
      <c r="G602">
        <f>IF(AND(WEEKDAY(soki[[#This Row],[data]],2)&lt;&gt;6, WEEKDAY(soki[[#This Row],[data]],2)&lt;&gt;7), 1,0)</f>
        <v>1</v>
      </c>
      <c r="H602">
        <f>IF(soki[[#This Row],[Nr dnia]]&lt;&gt;F601, IF(soki[[#This Row],[Czy roboczy]]=1, I601+12000+$O$2, I601+5000), I601)</f>
        <v>27590</v>
      </c>
      <c r="I602">
        <f>soki[[#This Row],[Stan magazynu przed wysyłką]]-soki[[#This Row],[wielkosc_zamowienia]]+J602</f>
        <v>22780</v>
      </c>
      <c r="J602">
        <f>IF(soki[[#This Row],[wielkosc_zamowienia]]&gt;soki[[#This Row],[Stan magazynu przed wysyłką]], soki[[#This Row],[wielkosc_zamowienia]],0)</f>
        <v>0</v>
      </c>
    </row>
    <row r="603" spans="1:10" x14ac:dyDescent="0.25">
      <c r="A603">
        <v>602</v>
      </c>
      <c r="B603" s="1">
        <v>44492</v>
      </c>
      <c r="C603" s="2" t="s">
        <v>4</v>
      </c>
      <c r="D603">
        <v>5770</v>
      </c>
      <c r="E603">
        <f>IF(soki[[#This Row],[magazyn]]="Ogrodzieniec", 1,0)</f>
        <v>1</v>
      </c>
      <c r="F603">
        <f>IF(soki[[#This Row],[data]]=B602,F602, F602+1)</f>
        <v>295</v>
      </c>
      <c r="G603">
        <f>IF(AND(WEEKDAY(soki[[#This Row],[data]],2)&lt;&gt;6, WEEKDAY(soki[[#This Row],[data]],2)&lt;&gt;7), 1,0)</f>
        <v>0</v>
      </c>
      <c r="H603">
        <f>IF(soki[[#This Row],[Nr dnia]]&lt;&gt;F602, IF(soki[[#This Row],[Czy roboczy]]=1, I602+12000+$O$2, I602+5000), I602)</f>
        <v>27780</v>
      </c>
      <c r="I603">
        <f>soki[[#This Row],[Stan magazynu przed wysyłką]]-soki[[#This Row],[wielkosc_zamowienia]]+J603</f>
        <v>22010</v>
      </c>
      <c r="J603">
        <f>IF(soki[[#This Row],[wielkosc_zamowienia]]&gt;soki[[#This Row],[Stan magazynu przed wysyłką]], soki[[#This Row],[wielkosc_zamowienia]],0)</f>
        <v>0</v>
      </c>
    </row>
    <row r="604" spans="1:10" x14ac:dyDescent="0.25">
      <c r="A604">
        <v>603</v>
      </c>
      <c r="B604" s="1">
        <v>44492</v>
      </c>
      <c r="C604" s="2" t="s">
        <v>7</v>
      </c>
      <c r="D604">
        <v>2610</v>
      </c>
      <c r="E604">
        <f>IF(soki[[#This Row],[magazyn]]="Ogrodzieniec", 1,0)</f>
        <v>0</v>
      </c>
      <c r="F604">
        <f>IF(soki[[#This Row],[data]]=B603,F603, F603+1)</f>
        <v>295</v>
      </c>
      <c r="G604">
        <f>IF(AND(WEEKDAY(soki[[#This Row],[data]],2)&lt;&gt;6, WEEKDAY(soki[[#This Row],[data]],2)&lt;&gt;7), 1,0)</f>
        <v>0</v>
      </c>
      <c r="H604">
        <f>IF(soki[[#This Row],[Nr dnia]]&lt;&gt;F603, IF(soki[[#This Row],[Czy roboczy]]=1, I603+12000+$O$2, I603+5000), I603)</f>
        <v>22010</v>
      </c>
      <c r="I604">
        <f>soki[[#This Row],[Stan magazynu przed wysyłką]]-soki[[#This Row],[wielkosc_zamowienia]]+J604</f>
        <v>19400</v>
      </c>
      <c r="J604">
        <f>IF(soki[[#This Row],[wielkosc_zamowienia]]&gt;soki[[#This Row],[Stan magazynu przed wysyłką]], soki[[#This Row],[wielkosc_zamowienia]],0)</f>
        <v>0</v>
      </c>
    </row>
    <row r="605" spans="1:10" x14ac:dyDescent="0.25">
      <c r="A605">
        <v>604</v>
      </c>
      <c r="B605" s="1">
        <v>44493</v>
      </c>
      <c r="C605" s="2" t="s">
        <v>5</v>
      </c>
      <c r="D605">
        <v>2670</v>
      </c>
      <c r="E605">
        <f>IF(soki[[#This Row],[magazyn]]="Ogrodzieniec", 1,0)</f>
        <v>0</v>
      </c>
      <c r="F605">
        <f>IF(soki[[#This Row],[data]]=B604,F604, F604+1)</f>
        <v>296</v>
      </c>
      <c r="G605">
        <f>IF(AND(WEEKDAY(soki[[#This Row],[data]],2)&lt;&gt;6, WEEKDAY(soki[[#This Row],[data]],2)&lt;&gt;7), 1,0)</f>
        <v>0</v>
      </c>
      <c r="H605">
        <f>IF(soki[[#This Row],[Nr dnia]]&lt;&gt;F604, IF(soki[[#This Row],[Czy roboczy]]=1, I604+12000+$O$2, I604+5000), I604)</f>
        <v>24400</v>
      </c>
      <c r="I605">
        <f>soki[[#This Row],[Stan magazynu przed wysyłką]]-soki[[#This Row],[wielkosc_zamowienia]]+J605</f>
        <v>21730</v>
      </c>
      <c r="J605">
        <f>IF(soki[[#This Row],[wielkosc_zamowienia]]&gt;soki[[#This Row],[Stan magazynu przed wysyłką]], soki[[#This Row],[wielkosc_zamowienia]],0)</f>
        <v>0</v>
      </c>
    </row>
    <row r="606" spans="1:10" x14ac:dyDescent="0.25">
      <c r="A606">
        <v>605</v>
      </c>
      <c r="B606" s="1">
        <v>44493</v>
      </c>
      <c r="C606" s="2" t="s">
        <v>7</v>
      </c>
      <c r="D606">
        <v>1330</v>
      </c>
      <c r="E606">
        <f>IF(soki[[#This Row],[magazyn]]="Ogrodzieniec", 1,0)</f>
        <v>0</v>
      </c>
      <c r="F606">
        <f>IF(soki[[#This Row],[data]]=B605,F605, F605+1)</f>
        <v>296</v>
      </c>
      <c r="G606">
        <f>IF(AND(WEEKDAY(soki[[#This Row],[data]],2)&lt;&gt;6, WEEKDAY(soki[[#This Row],[data]],2)&lt;&gt;7), 1,0)</f>
        <v>0</v>
      </c>
      <c r="H606">
        <f>IF(soki[[#This Row],[Nr dnia]]&lt;&gt;F605, IF(soki[[#This Row],[Czy roboczy]]=1, I605+12000+$O$2, I605+5000), I605)</f>
        <v>21730</v>
      </c>
      <c r="I606">
        <f>soki[[#This Row],[Stan magazynu przed wysyłką]]-soki[[#This Row],[wielkosc_zamowienia]]+J606</f>
        <v>20400</v>
      </c>
      <c r="J606">
        <f>IF(soki[[#This Row],[wielkosc_zamowienia]]&gt;soki[[#This Row],[Stan magazynu przed wysyłką]], soki[[#This Row],[wielkosc_zamowienia]],0)</f>
        <v>0</v>
      </c>
    </row>
    <row r="607" spans="1:10" x14ac:dyDescent="0.25">
      <c r="A607">
        <v>606</v>
      </c>
      <c r="B607" s="1">
        <v>44494</v>
      </c>
      <c r="C607" s="2" t="s">
        <v>5</v>
      </c>
      <c r="D607">
        <v>1700</v>
      </c>
      <c r="E607">
        <f>IF(soki[[#This Row],[magazyn]]="Ogrodzieniec", 1,0)</f>
        <v>0</v>
      </c>
      <c r="F607">
        <f>IF(soki[[#This Row],[data]]=B606,F606, F606+1)</f>
        <v>297</v>
      </c>
      <c r="G607">
        <f>IF(AND(WEEKDAY(soki[[#This Row],[data]],2)&lt;&gt;6, WEEKDAY(soki[[#This Row],[data]],2)&lt;&gt;7), 1,0)</f>
        <v>1</v>
      </c>
      <c r="H607">
        <f>IF(soki[[#This Row],[Nr dnia]]&lt;&gt;F606, IF(soki[[#This Row],[Czy roboczy]]=1, I606+12000+$O$2, I606+5000), I606)</f>
        <v>33579</v>
      </c>
      <c r="I607">
        <f>soki[[#This Row],[Stan magazynu przed wysyłką]]-soki[[#This Row],[wielkosc_zamowienia]]+J607</f>
        <v>31879</v>
      </c>
      <c r="J607">
        <f>IF(soki[[#This Row],[wielkosc_zamowienia]]&gt;soki[[#This Row],[Stan magazynu przed wysyłką]], soki[[#This Row],[wielkosc_zamowienia]],0)</f>
        <v>0</v>
      </c>
    </row>
    <row r="608" spans="1:10" x14ac:dyDescent="0.25">
      <c r="A608">
        <v>607</v>
      </c>
      <c r="B608" s="1">
        <v>44494</v>
      </c>
      <c r="C608" s="2" t="s">
        <v>6</v>
      </c>
      <c r="D608">
        <v>1050</v>
      </c>
      <c r="E608">
        <f>IF(soki[[#This Row],[magazyn]]="Ogrodzieniec", 1,0)</f>
        <v>0</v>
      </c>
      <c r="F608">
        <f>IF(soki[[#This Row],[data]]=B607,F607, F607+1)</f>
        <v>297</v>
      </c>
      <c r="G608">
        <f>IF(AND(WEEKDAY(soki[[#This Row],[data]],2)&lt;&gt;6, WEEKDAY(soki[[#This Row],[data]],2)&lt;&gt;7), 1,0)</f>
        <v>1</v>
      </c>
      <c r="H608">
        <f>IF(soki[[#This Row],[Nr dnia]]&lt;&gt;F607, IF(soki[[#This Row],[Czy roboczy]]=1, I607+12000+$O$2, I607+5000), I607)</f>
        <v>31879</v>
      </c>
      <c r="I608">
        <f>soki[[#This Row],[Stan magazynu przed wysyłką]]-soki[[#This Row],[wielkosc_zamowienia]]+J608</f>
        <v>30829</v>
      </c>
      <c r="J608">
        <f>IF(soki[[#This Row],[wielkosc_zamowienia]]&gt;soki[[#This Row],[Stan magazynu przed wysyłką]], soki[[#This Row],[wielkosc_zamowienia]],0)</f>
        <v>0</v>
      </c>
    </row>
    <row r="609" spans="1:10" x14ac:dyDescent="0.25">
      <c r="A609">
        <v>608</v>
      </c>
      <c r="B609" s="1">
        <v>44494</v>
      </c>
      <c r="C609" s="2" t="s">
        <v>4</v>
      </c>
      <c r="D609">
        <v>1750</v>
      </c>
      <c r="E609">
        <f>IF(soki[[#This Row],[magazyn]]="Ogrodzieniec", 1,0)</f>
        <v>1</v>
      </c>
      <c r="F609">
        <f>IF(soki[[#This Row],[data]]=B608,F608, F608+1)</f>
        <v>297</v>
      </c>
      <c r="G609">
        <f>IF(AND(WEEKDAY(soki[[#This Row],[data]],2)&lt;&gt;6, WEEKDAY(soki[[#This Row],[data]],2)&lt;&gt;7), 1,0)</f>
        <v>1</v>
      </c>
      <c r="H609">
        <f>IF(soki[[#This Row],[Nr dnia]]&lt;&gt;F608, IF(soki[[#This Row],[Czy roboczy]]=1, I608+12000+$O$2, I608+5000), I608)</f>
        <v>30829</v>
      </c>
      <c r="I609">
        <f>soki[[#This Row],[Stan magazynu przed wysyłką]]-soki[[#This Row],[wielkosc_zamowienia]]+J609</f>
        <v>29079</v>
      </c>
      <c r="J609">
        <f>IF(soki[[#This Row],[wielkosc_zamowienia]]&gt;soki[[#This Row],[Stan magazynu przed wysyłką]], soki[[#This Row],[wielkosc_zamowienia]],0)</f>
        <v>0</v>
      </c>
    </row>
    <row r="610" spans="1:10" x14ac:dyDescent="0.25">
      <c r="A610">
        <v>609</v>
      </c>
      <c r="B610" s="1">
        <v>44494</v>
      </c>
      <c r="C610" s="2" t="s">
        <v>7</v>
      </c>
      <c r="D610">
        <v>6530</v>
      </c>
      <c r="E610">
        <f>IF(soki[[#This Row],[magazyn]]="Ogrodzieniec", 1,0)</f>
        <v>0</v>
      </c>
      <c r="F610">
        <f>IF(soki[[#This Row],[data]]=B609,F609, F609+1)</f>
        <v>297</v>
      </c>
      <c r="G610">
        <f>IF(AND(WEEKDAY(soki[[#This Row],[data]],2)&lt;&gt;6, WEEKDAY(soki[[#This Row],[data]],2)&lt;&gt;7), 1,0)</f>
        <v>1</v>
      </c>
      <c r="H610">
        <f>IF(soki[[#This Row],[Nr dnia]]&lt;&gt;F609, IF(soki[[#This Row],[Czy roboczy]]=1, I609+12000+$O$2, I609+5000), I609)</f>
        <v>29079</v>
      </c>
      <c r="I610">
        <f>soki[[#This Row],[Stan magazynu przed wysyłką]]-soki[[#This Row],[wielkosc_zamowienia]]+J610</f>
        <v>22549</v>
      </c>
      <c r="J610">
        <f>IF(soki[[#This Row],[wielkosc_zamowienia]]&gt;soki[[#This Row],[Stan magazynu przed wysyłką]], soki[[#This Row],[wielkosc_zamowienia]],0)</f>
        <v>0</v>
      </c>
    </row>
    <row r="611" spans="1:10" x14ac:dyDescent="0.25">
      <c r="A611">
        <v>610</v>
      </c>
      <c r="B611" s="1">
        <v>44495</v>
      </c>
      <c r="C611" s="2" t="s">
        <v>4</v>
      </c>
      <c r="D611">
        <v>6980</v>
      </c>
      <c r="E611">
        <f>IF(soki[[#This Row],[magazyn]]="Ogrodzieniec", 1,0)</f>
        <v>1</v>
      </c>
      <c r="F611">
        <f>IF(soki[[#This Row],[data]]=B610,F610, F610+1)</f>
        <v>298</v>
      </c>
      <c r="G611">
        <f>IF(AND(WEEKDAY(soki[[#This Row],[data]],2)&lt;&gt;6, WEEKDAY(soki[[#This Row],[data]],2)&lt;&gt;7), 1,0)</f>
        <v>1</v>
      </c>
      <c r="H611">
        <f>IF(soki[[#This Row],[Nr dnia]]&lt;&gt;F610, IF(soki[[#This Row],[Czy roboczy]]=1, I610+12000+$O$2, I610+5000), I610)</f>
        <v>35728</v>
      </c>
      <c r="I611">
        <f>soki[[#This Row],[Stan magazynu przed wysyłką]]-soki[[#This Row],[wielkosc_zamowienia]]+J611</f>
        <v>28748</v>
      </c>
      <c r="J611">
        <f>IF(soki[[#This Row],[wielkosc_zamowienia]]&gt;soki[[#This Row],[Stan magazynu przed wysyłką]], soki[[#This Row],[wielkosc_zamowienia]],0)</f>
        <v>0</v>
      </c>
    </row>
    <row r="612" spans="1:10" x14ac:dyDescent="0.25">
      <c r="A612">
        <v>611</v>
      </c>
      <c r="B612" s="1">
        <v>44495</v>
      </c>
      <c r="C612" s="2" t="s">
        <v>6</v>
      </c>
      <c r="D612">
        <v>6590</v>
      </c>
      <c r="E612">
        <f>IF(soki[[#This Row],[magazyn]]="Ogrodzieniec", 1,0)</f>
        <v>0</v>
      </c>
      <c r="F612">
        <f>IF(soki[[#This Row],[data]]=B611,F611, F611+1)</f>
        <v>298</v>
      </c>
      <c r="G612">
        <f>IF(AND(WEEKDAY(soki[[#This Row],[data]],2)&lt;&gt;6, WEEKDAY(soki[[#This Row],[data]],2)&lt;&gt;7), 1,0)</f>
        <v>1</v>
      </c>
      <c r="H612">
        <f>IF(soki[[#This Row],[Nr dnia]]&lt;&gt;F611, IF(soki[[#This Row],[Czy roboczy]]=1, I611+12000+$O$2, I611+5000), I611)</f>
        <v>28748</v>
      </c>
      <c r="I612">
        <f>soki[[#This Row],[Stan magazynu przed wysyłką]]-soki[[#This Row],[wielkosc_zamowienia]]+J612</f>
        <v>22158</v>
      </c>
      <c r="J612">
        <f>IF(soki[[#This Row],[wielkosc_zamowienia]]&gt;soki[[#This Row],[Stan magazynu przed wysyłką]], soki[[#This Row],[wielkosc_zamowienia]],0)</f>
        <v>0</v>
      </c>
    </row>
    <row r="613" spans="1:10" x14ac:dyDescent="0.25">
      <c r="A613">
        <v>612</v>
      </c>
      <c r="B613" s="1">
        <v>44495</v>
      </c>
      <c r="C613" s="2" t="s">
        <v>5</v>
      </c>
      <c r="D613">
        <v>2090</v>
      </c>
      <c r="E613">
        <f>IF(soki[[#This Row],[magazyn]]="Ogrodzieniec", 1,0)</f>
        <v>0</v>
      </c>
      <c r="F613">
        <f>IF(soki[[#This Row],[data]]=B612,F612, F612+1)</f>
        <v>298</v>
      </c>
      <c r="G613">
        <f>IF(AND(WEEKDAY(soki[[#This Row],[data]],2)&lt;&gt;6, WEEKDAY(soki[[#This Row],[data]],2)&lt;&gt;7), 1,0)</f>
        <v>1</v>
      </c>
      <c r="H613">
        <f>IF(soki[[#This Row],[Nr dnia]]&lt;&gt;F612, IF(soki[[#This Row],[Czy roboczy]]=1, I612+12000+$O$2, I612+5000), I612)</f>
        <v>22158</v>
      </c>
      <c r="I613">
        <f>soki[[#This Row],[Stan magazynu przed wysyłką]]-soki[[#This Row],[wielkosc_zamowienia]]+J613</f>
        <v>20068</v>
      </c>
      <c r="J613">
        <f>IF(soki[[#This Row],[wielkosc_zamowienia]]&gt;soki[[#This Row],[Stan magazynu przed wysyłką]], soki[[#This Row],[wielkosc_zamowienia]],0)</f>
        <v>0</v>
      </c>
    </row>
    <row r="614" spans="1:10" x14ac:dyDescent="0.25">
      <c r="A614">
        <v>613</v>
      </c>
      <c r="B614" s="1">
        <v>44496</v>
      </c>
      <c r="C614" s="2" t="s">
        <v>5</v>
      </c>
      <c r="D614">
        <v>3960</v>
      </c>
      <c r="E614">
        <f>IF(soki[[#This Row],[magazyn]]="Ogrodzieniec", 1,0)</f>
        <v>0</v>
      </c>
      <c r="F614">
        <f>IF(soki[[#This Row],[data]]=B613,F613, F613+1)</f>
        <v>299</v>
      </c>
      <c r="G614">
        <f>IF(AND(WEEKDAY(soki[[#This Row],[data]],2)&lt;&gt;6, WEEKDAY(soki[[#This Row],[data]],2)&lt;&gt;7), 1,0)</f>
        <v>1</v>
      </c>
      <c r="H614">
        <f>IF(soki[[#This Row],[Nr dnia]]&lt;&gt;F613, IF(soki[[#This Row],[Czy roboczy]]=1, I613+12000+$O$2, I613+5000), I613)</f>
        <v>33247</v>
      </c>
      <c r="I614">
        <f>soki[[#This Row],[Stan magazynu przed wysyłką]]-soki[[#This Row],[wielkosc_zamowienia]]+J614</f>
        <v>29287</v>
      </c>
      <c r="J614">
        <f>IF(soki[[#This Row],[wielkosc_zamowienia]]&gt;soki[[#This Row],[Stan magazynu przed wysyłką]], soki[[#This Row],[wielkosc_zamowienia]],0)</f>
        <v>0</v>
      </c>
    </row>
    <row r="615" spans="1:10" x14ac:dyDescent="0.25">
      <c r="A615">
        <v>614</v>
      </c>
      <c r="B615" s="1">
        <v>44496</v>
      </c>
      <c r="C615" s="2" t="s">
        <v>6</v>
      </c>
      <c r="D615">
        <v>6430</v>
      </c>
      <c r="E615">
        <f>IF(soki[[#This Row],[magazyn]]="Ogrodzieniec", 1,0)</f>
        <v>0</v>
      </c>
      <c r="F615">
        <f>IF(soki[[#This Row],[data]]=B614,F614, F614+1)</f>
        <v>299</v>
      </c>
      <c r="G615">
        <f>IF(AND(WEEKDAY(soki[[#This Row],[data]],2)&lt;&gt;6, WEEKDAY(soki[[#This Row],[data]],2)&lt;&gt;7), 1,0)</f>
        <v>1</v>
      </c>
      <c r="H615">
        <f>IF(soki[[#This Row],[Nr dnia]]&lt;&gt;F614, IF(soki[[#This Row],[Czy roboczy]]=1, I614+12000+$O$2, I614+5000), I614)</f>
        <v>29287</v>
      </c>
      <c r="I615">
        <f>soki[[#This Row],[Stan magazynu przed wysyłką]]-soki[[#This Row],[wielkosc_zamowienia]]+J615</f>
        <v>22857</v>
      </c>
      <c r="J615">
        <f>IF(soki[[#This Row],[wielkosc_zamowienia]]&gt;soki[[#This Row],[Stan magazynu przed wysyłką]], soki[[#This Row],[wielkosc_zamowienia]],0)</f>
        <v>0</v>
      </c>
    </row>
    <row r="616" spans="1:10" x14ac:dyDescent="0.25">
      <c r="A616">
        <v>615</v>
      </c>
      <c r="B616" s="1">
        <v>44496</v>
      </c>
      <c r="C616" s="2" t="s">
        <v>4</v>
      </c>
      <c r="D616">
        <v>9940</v>
      </c>
      <c r="E616">
        <f>IF(soki[[#This Row],[magazyn]]="Ogrodzieniec", 1,0)</f>
        <v>1</v>
      </c>
      <c r="F616">
        <f>IF(soki[[#This Row],[data]]=B615,F615, F615+1)</f>
        <v>299</v>
      </c>
      <c r="G616">
        <f>IF(AND(WEEKDAY(soki[[#This Row],[data]],2)&lt;&gt;6, WEEKDAY(soki[[#This Row],[data]],2)&lt;&gt;7), 1,0)</f>
        <v>1</v>
      </c>
      <c r="H616">
        <f>IF(soki[[#This Row],[Nr dnia]]&lt;&gt;F615, IF(soki[[#This Row],[Czy roboczy]]=1, I615+12000+$O$2, I615+5000), I615)</f>
        <v>22857</v>
      </c>
      <c r="I616">
        <f>soki[[#This Row],[Stan magazynu przed wysyłką]]-soki[[#This Row],[wielkosc_zamowienia]]+J616</f>
        <v>12917</v>
      </c>
      <c r="J616">
        <f>IF(soki[[#This Row],[wielkosc_zamowienia]]&gt;soki[[#This Row],[Stan magazynu przed wysyłką]], soki[[#This Row],[wielkosc_zamowienia]],0)</f>
        <v>0</v>
      </c>
    </row>
    <row r="617" spans="1:10" x14ac:dyDescent="0.25">
      <c r="A617">
        <v>616</v>
      </c>
      <c r="B617" s="1">
        <v>44496</v>
      </c>
      <c r="C617" s="2" t="s">
        <v>7</v>
      </c>
      <c r="D617">
        <v>4220</v>
      </c>
      <c r="E617">
        <f>IF(soki[[#This Row],[magazyn]]="Ogrodzieniec", 1,0)</f>
        <v>0</v>
      </c>
      <c r="F617">
        <f>IF(soki[[#This Row],[data]]=B616,F616, F616+1)</f>
        <v>299</v>
      </c>
      <c r="G617">
        <f>IF(AND(WEEKDAY(soki[[#This Row],[data]],2)&lt;&gt;6, WEEKDAY(soki[[#This Row],[data]],2)&lt;&gt;7), 1,0)</f>
        <v>1</v>
      </c>
      <c r="H617">
        <f>IF(soki[[#This Row],[Nr dnia]]&lt;&gt;F616, IF(soki[[#This Row],[Czy roboczy]]=1, I616+12000+$O$2, I616+5000), I616)</f>
        <v>12917</v>
      </c>
      <c r="I617">
        <f>soki[[#This Row],[Stan magazynu przed wysyłką]]-soki[[#This Row],[wielkosc_zamowienia]]+J617</f>
        <v>8697</v>
      </c>
      <c r="J617">
        <f>IF(soki[[#This Row],[wielkosc_zamowienia]]&gt;soki[[#This Row],[Stan magazynu przed wysyłką]], soki[[#This Row],[wielkosc_zamowienia]],0)</f>
        <v>0</v>
      </c>
    </row>
    <row r="618" spans="1:10" x14ac:dyDescent="0.25">
      <c r="A618">
        <v>617</v>
      </c>
      <c r="B618" s="1">
        <v>44497</v>
      </c>
      <c r="C618" s="2" t="s">
        <v>7</v>
      </c>
      <c r="D618">
        <v>2630</v>
      </c>
      <c r="E618">
        <f>IF(soki[[#This Row],[magazyn]]="Ogrodzieniec", 1,0)</f>
        <v>0</v>
      </c>
      <c r="F618">
        <f>IF(soki[[#This Row],[data]]=B617,F617, F617+1)</f>
        <v>300</v>
      </c>
      <c r="G618">
        <f>IF(AND(WEEKDAY(soki[[#This Row],[data]],2)&lt;&gt;6, WEEKDAY(soki[[#This Row],[data]],2)&lt;&gt;7), 1,0)</f>
        <v>1</v>
      </c>
      <c r="H618">
        <f>IF(soki[[#This Row],[Nr dnia]]&lt;&gt;F617, IF(soki[[#This Row],[Czy roboczy]]=1, I617+12000+$O$2, I617+5000), I617)</f>
        <v>21876</v>
      </c>
      <c r="I618">
        <f>soki[[#This Row],[Stan magazynu przed wysyłką]]-soki[[#This Row],[wielkosc_zamowienia]]+J618</f>
        <v>19246</v>
      </c>
      <c r="J618">
        <f>IF(soki[[#This Row],[wielkosc_zamowienia]]&gt;soki[[#This Row],[Stan magazynu przed wysyłką]], soki[[#This Row],[wielkosc_zamowienia]],0)</f>
        <v>0</v>
      </c>
    </row>
    <row r="619" spans="1:10" x14ac:dyDescent="0.25">
      <c r="A619">
        <v>618</v>
      </c>
      <c r="B619" s="1">
        <v>44497</v>
      </c>
      <c r="C619" s="2" t="s">
        <v>4</v>
      </c>
      <c r="D619">
        <v>3540</v>
      </c>
      <c r="E619">
        <f>IF(soki[[#This Row],[magazyn]]="Ogrodzieniec", 1,0)</f>
        <v>1</v>
      </c>
      <c r="F619">
        <f>IF(soki[[#This Row],[data]]=B618,F618, F618+1)</f>
        <v>300</v>
      </c>
      <c r="G619">
        <f>IF(AND(WEEKDAY(soki[[#This Row],[data]],2)&lt;&gt;6, WEEKDAY(soki[[#This Row],[data]],2)&lt;&gt;7), 1,0)</f>
        <v>1</v>
      </c>
      <c r="H619">
        <f>IF(soki[[#This Row],[Nr dnia]]&lt;&gt;F618, IF(soki[[#This Row],[Czy roboczy]]=1, I618+12000+$O$2, I618+5000), I618)</f>
        <v>19246</v>
      </c>
      <c r="I619">
        <f>soki[[#This Row],[Stan magazynu przed wysyłką]]-soki[[#This Row],[wielkosc_zamowienia]]+J619</f>
        <v>15706</v>
      </c>
      <c r="J619">
        <f>IF(soki[[#This Row],[wielkosc_zamowienia]]&gt;soki[[#This Row],[Stan magazynu przed wysyłką]], soki[[#This Row],[wielkosc_zamowienia]],0)</f>
        <v>0</v>
      </c>
    </row>
    <row r="620" spans="1:10" x14ac:dyDescent="0.25">
      <c r="A620">
        <v>619</v>
      </c>
      <c r="B620" s="1">
        <v>44498</v>
      </c>
      <c r="C620" s="2" t="s">
        <v>5</v>
      </c>
      <c r="D620">
        <v>2630</v>
      </c>
      <c r="E620">
        <f>IF(soki[[#This Row],[magazyn]]="Ogrodzieniec", 1,0)</f>
        <v>0</v>
      </c>
      <c r="F620">
        <f>IF(soki[[#This Row],[data]]=B619,F619, F619+1)</f>
        <v>301</v>
      </c>
      <c r="G620">
        <f>IF(AND(WEEKDAY(soki[[#This Row],[data]],2)&lt;&gt;6, WEEKDAY(soki[[#This Row],[data]],2)&lt;&gt;7), 1,0)</f>
        <v>1</v>
      </c>
      <c r="H620">
        <f>IF(soki[[#This Row],[Nr dnia]]&lt;&gt;F619, IF(soki[[#This Row],[Czy roboczy]]=1, I619+12000+$O$2, I619+5000), I619)</f>
        <v>28885</v>
      </c>
      <c r="I620">
        <f>soki[[#This Row],[Stan magazynu przed wysyłką]]-soki[[#This Row],[wielkosc_zamowienia]]+J620</f>
        <v>26255</v>
      </c>
      <c r="J620">
        <f>IF(soki[[#This Row],[wielkosc_zamowienia]]&gt;soki[[#This Row],[Stan magazynu przed wysyłką]], soki[[#This Row],[wielkosc_zamowienia]],0)</f>
        <v>0</v>
      </c>
    </row>
    <row r="621" spans="1:10" x14ac:dyDescent="0.25">
      <c r="A621">
        <v>620</v>
      </c>
      <c r="B621" s="1">
        <v>44499</v>
      </c>
      <c r="C621" s="2" t="s">
        <v>6</v>
      </c>
      <c r="D621">
        <v>4230</v>
      </c>
      <c r="E621">
        <f>IF(soki[[#This Row],[magazyn]]="Ogrodzieniec", 1,0)</f>
        <v>0</v>
      </c>
      <c r="F621">
        <f>IF(soki[[#This Row],[data]]=B620,F620, F620+1)</f>
        <v>302</v>
      </c>
      <c r="G621">
        <f>IF(AND(WEEKDAY(soki[[#This Row],[data]],2)&lt;&gt;6, WEEKDAY(soki[[#This Row],[data]],2)&lt;&gt;7), 1,0)</f>
        <v>0</v>
      </c>
      <c r="H621">
        <f>IF(soki[[#This Row],[Nr dnia]]&lt;&gt;F620, IF(soki[[#This Row],[Czy roboczy]]=1, I620+12000+$O$2, I620+5000), I620)</f>
        <v>31255</v>
      </c>
      <c r="I621">
        <f>soki[[#This Row],[Stan magazynu przed wysyłką]]-soki[[#This Row],[wielkosc_zamowienia]]+J621</f>
        <v>27025</v>
      </c>
      <c r="J621">
        <f>IF(soki[[#This Row],[wielkosc_zamowienia]]&gt;soki[[#This Row],[Stan magazynu przed wysyłką]], soki[[#This Row],[wielkosc_zamowienia]],0)</f>
        <v>0</v>
      </c>
    </row>
    <row r="622" spans="1:10" x14ac:dyDescent="0.25">
      <c r="A622">
        <v>621</v>
      </c>
      <c r="B622" s="1">
        <v>44499</v>
      </c>
      <c r="C622" s="2" t="s">
        <v>4</v>
      </c>
      <c r="D622">
        <v>4630</v>
      </c>
      <c r="E622">
        <f>IF(soki[[#This Row],[magazyn]]="Ogrodzieniec", 1,0)</f>
        <v>1</v>
      </c>
      <c r="F622">
        <f>IF(soki[[#This Row],[data]]=B621,F621, F621+1)</f>
        <v>302</v>
      </c>
      <c r="G622">
        <f>IF(AND(WEEKDAY(soki[[#This Row],[data]],2)&lt;&gt;6, WEEKDAY(soki[[#This Row],[data]],2)&lt;&gt;7), 1,0)</f>
        <v>0</v>
      </c>
      <c r="H622">
        <f>IF(soki[[#This Row],[Nr dnia]]&lt;&gt;F621, IF(soki[[#This Row],[Czy roboczy]]=1, I621+12000+$O$2, I621+5000), I621)</f>
        <v>27025</v>
      </c>
      <c r="I622">
        <f>soki[[#This Row],[Stan magazynu przed wysyłką]]-soki[[#This Row],[wielkosc_zamowienia]]+J622</f>
        <v>22395</v>
      </c>
      <c r="J622">
        <f>IF(soki[[#This Row],[wielkosc_zamowienia]]&gt;soki[[#This Row],[Stan magazynu przed wysyłką]], soki[[#This Row],[wielkosc_zamowienia]],0)</f>
        <v>0</v>
      </c>
    </row>
    <row r="623" spans="1:10" x14ac:dyDescent="0.25">
      <c r="A623">
        <v>622</v>
      </c>
      <c r="B623" s="1">
        <v>44500</v>
      </c>
      <c r="C623" s="2" t="s">
        <v>5</v>
      </c>
      <c r="D623">
        <v>2100</v>
      </c>
      <c r="E623">
        <f>IF(soki[[#This Row],[magazyn]]="Ogrodzieniec", 1,0)</f>
        <v>0</v>
      </c>
      <c r="F623">
        <f>IF(soki[[#This Row],[data]]=B622,F622, F622+1)</f>
        <v>303</v>
      </c>
      <c r="G623">
        <f>IF(AND(WEEKDAY(soki[[#This Row],[data]],2)&lt;&gt;6, WEEKDAY(soki[[#This Row],[data]],2)&lt;&gt;7), 1,0)</f>
        <v>0</v>
      </c>
      <c r="H623">
        <f>IF(soki[[#This Row],[Nr dnia]]&lt;&gt;F622, IF(soki[[#This Row],[Czy roboczy]]=1, I622+12000+$O$2, I622+5000), I622)</f>
        <v>27395</v>
      </c>
      <c r="I623">
        <f>soki[[#This Row],[Stan magazynu przed wysyłką]]-soki[[#This Row],[wielkosc_zamowienia]]+J623</f>
        <v>25295</v>
      </c>
      <c r="J623">
        <f>IF(soki[[#This Row],[wielkosc_zamowienia]]&gt;soki[[#This Row],[Stan magazynu przed wysyłką]], soki[[#This Row],[wielkosc_zamowienia]],0)</f>
        <v>0</v>
      </c>
    </row>
    <row r="624" spans="1:10" x14ac:dyDescent="0.25">
      <c r="A624">
        <v>623</v>
      </c>
      <c r="B624" s="1">
        <v>44501</v>
      </c>
      <c r="C624" s="2" t="s">
        <v>4</v>
      </c>
      <c r="D624">
        <v>4290</v>
      </c>
      <c r="E624">
        <f>IF(soki[[#This Row],[magazyn]]="Ogrodzieniec", 1,0)</f>
        <v>1</v>
      </c>
      <c r="F624">
        <f>IF(soki[[#This Row],[data]]=B623,F623, F623+1)</f>
        <v>304</v>
      </c>
      <c r="G624">
        <f>IF(AND(WEEKDAY(soki[[#This Row],[data]],2)&lt;&gt;6, WEEKDAY(soki[[#This Row],[data]],2)&lt;&gt;7), 1,0)</f>
        <v>1</v>
      </c>
      <c r="H624">
        <f>IF(soki[[#This Row],[Nr dnia]]&lt;&gt;F623, IF(soki[[#This Row],[Czy roboczy]]=1, I623+12000+$O$2, I623+5000), I623)</f>
        <v>38474</v>
      </c>
      <c r="I624">
        <f>soki[[#This Row],[Stan magazynu przed wysyłką]]-soki[[#This Row],[wielkosc_zamowienia]]+J624</f>
        <v>34184</v>
      </c>
      <c r="J624">
        <f>IF(soki[[#This Row],[wielkosc_zamowienia]]&gt;soki[[#This Row],[Stan magazynu przed wysyłką]], soki[[#This Row],[wielkosc_zamowienia]],0)</f>
        <v>0</v>
      </c>
    </row>
    <row r="625" spans="1:10" x14ac:dyDescent="0.25">
      <c r="A625">
        <v>624</v>
      </c>
      <c r="B625" s="1">
        <v>44501</v>
      </c>
      <c r="C625" s="2" t="s">
        <v>6</v>
      </c>
      <c r="D625">
        <v>2870</v>
      </c>
      <c r="E625">
        <f>IF(soki[[#This Row],[magazyn]]="Ogrodzieniec", 1,0)</f>
        <v>0</v>
      </c>
      <c r="F625">
        <f>IF(soki[[#This Row],[data]]=B624,F624, F624+1)</f>
        <v>304</v>
      </c>
      <c r="G625">
        <f>IF(AND(WEEKDAY(soki[[#This Row],[data]],2)&lt;&gt;6, WEEKDAY(soki[[#This Row],[data]],2)&lt;&gt;7), 1,0)</f>
        <v>1</v>
      </c>
      <c r="H625">
        <f>IF(soki[[#This Row],[Nr dnia]]&lt;&gt;F624, IF(soki[[#This Row],[Czy roboczy]]=1, I624+12000+$O$2, I624+5000), I624)</f>
        <v>34184</v>
      </c>
      <c r="I625">
        <f>soki[[#This Row],[Stan magazynu przed wysyłką]]-soki[[#This Row],[wielkosc_zamowienia]]+J625</f>
        <v>31314</v>
      </c>
      <c r="J625">
        <f>IF(soki[[#This Row],[wielkosc_zamowienia]]&gt;soki[[#This Row],[Stan magazynu przed wysyłką]], soki[[#This Row],[wielkosc_zamowienia]],0)</f>
        <v>0</v>
      </c>
    </row>
    <row r="626" spans="1:10" x14ac:dyDescent="0.25">
      <c r="A626">
        <v>625</v>
      </c>
      <c r="B626" s="1">
        <v>44501</v>
      </c>
      <c r="C626" s="2" t="s">
        <v>5</v>
      </c>
      <c r="D626">
        <v>3550</v>
      </c>
      <c r="E626">
        <f>IF(soki[[#This Row],[magazyn]]="Ogrodzieniec", 1,0)</f>
        <v>0</v>
      </c>
      <c r="F626">
        <f>IF(soki[[#This Row],[data]]=B625,F625, F625+1)</f>
        <v>304</v>
      </c>
      <c r="G626">
        <f>IF(AND(WEEKDAY(soki[[#This Row],[data]],2)&lt;&gt;6, WEEKDAY(soki[[#This Row],[data]],2)&lt;&gt;7), 1,0)</f>
        <v>1</v>
      </c>
      <c r="H626">
        <f>IF(soki[[#This Row],[Nr dnia]]&lt;&gt;F625, IF(soki[[#This Row],[Czy roboczy]]=1, I625+12000+$O$2, I625+5000), I625)</f>
        <v>31314</v>
      </c>
      <c r="I626">
        <f>soki[[#This Row],[Stan magazynu przed wysyłką]]-soki[[#This Row],[wielkosc_zamowienia]]+J626</f>
        <v>27764</v>
      </c>
      <c r="J626">
        <f>IF(soki[[#This Row],[wielkosc_zamowienia]]&gt;soki[[#This Row],[Stan magazynu przed wysyłką]], soki[[#This Row],[wielkosc_zamowienia]],0)</f>
        <v>0</v>
      </c>
    </row>
    <row r="627" spans="1:10" x14ac:dyDescent="0.25">
      <c r="A627">
        <v>626</v>
      </c>
      <c r="B627" s="1">
        <v>44502</v>
      </c>
      <c r="C627" s="2" t="s">
        <v>4</v>
      </c>
      <c r="D627">
        <v>8480</v>
      </c>
      <c r="E627">
        <f>IF(soki[[#This Row],[magazyn]]="Ogrodzieniec", 1,0)</f>
        <v>1</v>
      </c>
      <c r="F627">
        <f>IF(soki[[#This Row],[data]]=B626,F626, F626+1)</f>
        <v>305</v>
      </c>
      <c r="G627">
        <f>IF(AND(WEEKDAY(soki[[#This Row],[data]],2)&lt;&gt;6, WEEKDAY(soki[[#This Row],[data]],2)&lt;&gt;7), 1,0)</f>
        <v>1</v>
      </c>
      <c r="H627">
        <f>IF(soki[[#This Row],[Nr dnia]]&lt;&gt;F626, IF(soki[[#This Row],[Czy roboczy]]=1, I626+12000+$O$2, I626+5000), I626)</f>
        <v>40943</v>
      </c>
      <c r="I627">
        <f>soki[[#This Row],[Stan magazynu przed wysyłką]]-soki[[#This Row],[wielkosc_zamowienia]]+J627</f>
        <v>32463</v>
      </c>
      <c r="J627">
        <f>IF(soki[[#This Row],[wielkosc_zamowienia]]&gt;soki[[#This Row],[Stan magazynu przed wysyłką]], soki[[#This Row],[wielkosc_zamowienia]],0)</f>
        <v>0</v>
      </c>
    </row>
    <row r="628" spans="1:10" x14ac:dyDescent="0.25">
      <c r="A628">
        <v>627</v>
      </c>
      <c r="B628" s="1">
        <v>44503</v>
      </c>
      <c r="C628" s="2" t="s">
        <v>4</v>
      </c>
      <c r="D628">
        <v>4860</v>
      </c>
      <c r="E628">
        <f>IF(soki[[#This Row],[magazyn]]="Ogrodzieniec", 1,0)</f>
        <v>1</v>
      </c>
      <c r="F628">
        <f>IF(soki[[#This Row],[data]]=B627,F627, F627+1)</f>
        <v>306</v>
      </c>
      <c r="G628">
        <f>IF(AND(WEEKDAY(soki[[#This Row],[data]],2)&lt;&gt;6, WEEKDAY(soki[[#This Row],[data]],2)&lt;&gt;7), 1,0)</f>
        <v>1</v>
      </c>
      <c r="H628">
        <f>IF(soki[[#This Row],[Nr dnia]]&lt;&gt;F627, IF(soki[[#This Row],[Czy roboczy]]=1, I627+12000+$O$2, I627+5000), I627)</f>
        <v>45642</v>
      </c>
      <c r="I628">
        <f>soki[[#This Row],[Stan magazynu przed wysyłką]]-soki[[#This Row],[wielkosc_zamowienia]]+J628</f>
        <v>40782</v>
      </c>
      <c r="J628">
        <f>IF(soki[[#This Row],[wielkosc_zamowienia]]&gt;soki[[#This Row],[Stan magazynu przed wysyłką]], soki[[#This Row],[wielkosc_zamowienia]],0)</f>
        <v>0</v>
      </c>
    </row>
    <row r="629" spans="1:10" x14ac:dyDescent="0.25">
      <c r="A629">
        <v>628</v>
      </c>
      <c r="B629" s="1">
        <v>44503</v>
      </c>
      <c r="C629" s="2" t="s">
        <v>5</v>
      </c>
      <c r="D629">
        <v>8270</v>
      </c>
      <c r="E629">
        <f>IF(soki[[#This Row],[magazyn]]="Ogrodzieniec", 1,0)</f>
        <v>0</v>
      </c>
      <c r="F629">
        <f>IF(soki[[#This Row],[data]]=B628,F628, F628+1)</f>
        <v>306</v>
      </c>
      <c r="G629">
        <f>IF(AND(WEEKDAY(soki[[#This Row],[data]],2)&lt;&gt;6, WEEKDAY(soki[[#This Row],[data]],2)&lt;&gt;7), 1,0)</f>
        <v>1</v>
      </c>
      <c r="H629">
        <f>IF(soki[[#This Row],[Nr dnia]]&lt;&gt;F628, IF(soki[[#This Row],[Czy roboczy]]=1, I628+12000+$O$2, I628+5000), I628)</f>
        <v>40782</v>
      </c>
      <c r="I629">
        <f>soki[[#This Row],[Stan magazynu przed wysyłką]]-soki[[#This Row],[wielkosc_zamowienia]]+J629</f>
        <v>32512</v>
      </c>
      <c r="J629">
        <f>IF(soki[[#This Row],[wielkosc_zamowienia]]&gt;soki[[#This Row],[Stan magazynu przed wysyłką]], soki[[#This Row],[wielkosc_zamowienia]],0)</f>
        <v>0</v>
      </c>
    </row>
    <row r="630" spans="1:10" x14ac:dyDescent="0.25">
      <c r="A630">
        <v>629</v>
      </c>
      <c r="B630" s="1">
        <v>44504</v>
      </c>
      <c r="C630" s="2" t="s">
        <v>7</v>
      </c>
      <c r="D630">
        <v>8790</v>
      </c>
      <c r="E630">
        <f>IF(soki[[#This Row],[magazyn]]="Ogrodzieniec", 1,0)</f>
        <v>0</v>
      </c>
      <c r="F630">
        <f>IF(soki[[#This Row],[data]]=B629,F629, F629+1)</f>
        <v>307</v>
      </c>
      <c r="G630">
        <f>IF(AND(WEEKDAY(soki[[#This Row],[data]],2)&lt;&gt;6, WEEKDAY(soki[[#This Row],[data]],2)&lt;&gt;7), 1,0)</f>
        <v>1</v>
      </c>
      <c r="H630">
        <f>IF(soki[[#This Row],[Nr dnia]]&lt;&gt;F629, IF(soki[[#This Row],[Czy roboczy]]=1, I629+12000+$O$2, I629+5000), I629)</f>
        <v>45691</v>
      </c>
      <c r="I630">
        <f>soki[[#This Row],[Stan magazynu przed wysyłką]]-soki[[#This Row],[wielkosc_zamowienia]]+J630</f>
        <v>36901</v>
      </c>
      <c r="J630">
        <f>IF(soki[[#This Row],[wielkosc_zamowienia]]&gt;soki[[#This Row],[Stan magazynu przed wysyłką]], soki[[#This Row],[wielkosc_zamowienia]],0)</f>
        <v>0</v>
      </c>
    </row>
    <row r="631" spans="1:10" x14ac:dyDescent="0.25">
      <c r="A631">
        <v>630</v>
      </c>
      <c r="B631" s="1">
        <v>44504</v>
      </c>
      <c r="C631" s="2" t="s">
        <v>6</v>
      </c>
      <c r="D631">
        <v>3110</v>
      </c>
      <c r="E631">
        <f>IF(soki[[#This Row],[magazyn]]="Ogrodzieniec", 1,0)</f>
        <v>0</v>
      </c>
      <c r="F631">
        <f>IF(soki[[#This Row],[data]]=B630,F630, F630+1)</f>
        <v>307</v>
      </c>
      <c r="G631">
        <f>IF(AND(WEEKDAY(soki[[#This Row],[data]],2)&lt;&gt;6, WEEKDAY(soki[[#This Row],[data]],2)&lt;&gt;7), 1,0)</f>
        <v>1</v>
      </c>
      <c r="H631">
        <f>IF(soki[[#This Row],[Nr dnia]]&lt;&gt;F630, IF(soki[[#This Row],[Czy roboczy]]=1, I630+12000+$O$2, I630+5000), I630)</f>
        <v>36901</v>
      </c>
      <c r="I631">
        <f>soki[[#This Row],[Stan magazynu przed wysyłką]]-soki[[#This Row],[wielkosc_zamowienia]]+J631</f>
        <v>33791</v>
      </c>
      <c r="J631">
        <f>IF(soki[[#This Row],[wielkosc_zamowienia]]&gt;soki[[#This Row],[Stan magazynu przed wysyłką]], soki[[#This Row],[wielkosc_zamowienia]],0)</f>
        <v>0</v>
      </c>
    </row>
    <row r="632" spans="1:10" x14ac:dyDescent="0.25">
      <c r="A632">
        <v>631</v>
      </c>
      <c r="B632" s="1">
        <v>44504</v>
      </c>
      <c r="C632" s="2" t="s">
        <v>5</v>
      </c>
      <c r="D632">
        <v>1440</v>
      </c>
      <c r="E632">
        <f>IF(soki[[#This Row],[magazyn]]="Ogrodzieniec", 1,0)</f>
        <v>0</v>
      </c>
      <c r="F632">
        <f>IF(soki[[#This Row],[data]]=B631,F631, F631+1)</f>
        <v>307</v>
      </c>
      <c r="G632">
        <f>IF(AND(WEEKDAY(soki[[#This Row],[data]],2)&lt;&gt;6, WEEKDAY(soki[[#This Row],[data]],2)&lt;&gt;7), 1,0)</f>
        <v>1</v>
      </c>
      <c r="H632">
        <f>IF(soki[[#This Row],[Nr dnia]]&lt;&gt;F631, IF(soki[[#This Row],[Czy roboczy]]=1, I631+12000+$O$2, I631+5000), I631)</f>
        <v>33791</v>
      </c>
      <c r="I632">
        <f>soki[[#This Row],[Stan magazynu przed wysyłką]]-soki[[#This Row],[wielkosc_zamowienia]]+J632</f>
        <v>32351</v>
      </c>
      <c r="J632">
        <f>IF(soki[[#This Row],[wielkosc_zamowienia]]&gt;soki[[#This Row],[Stan magazynu przed wysyłką]], soki[[#This Row],[wielkosc_zamowienia]],0)</f>
        <v>0</v>
      </c>
    </row>
    <row r="633" spans="1:10" x14ac:dyDescent="0.25">
      <c r="A633">
        <v>632</v>
      </c>
      <c r="B633" s="1">
        <v>44505</v>
      </c>
      <c r="C633" s="2" t="s">
        <v>7</v>
      </c>
      <c r="D633">
        <v>4550</v>
      </c>
      <c r="E633">
        <f>IF(soki[[#This Row],[magazyn]]="Ogrodzieniec", 1,0)</f>
        <v>0</v>
      </c>
      <c r="F633">
        <f>IF(soki[[#This Row],[data]]=B632,F632, F632+1)</f>
        <v>308</v>
      </c>
      <c r="G633">
        <f>IF(AND(WEEKDAY(soki[[#This Row],[data]],2)&lt;&gt;6, WEEKDAY(soki[[#This Row],[data]],2)&lt;&gt;7), 1,0)</f>
        <v>1</v>
      </c>
      <c r="H633">
        <f>IF(soki[[#This Row],[Nr dnia]]&lt;&gt;F632, IF(soki[[#This Row],[Czy roboczy]]=1, I632+12000+$O$2, I632+5000), I632)</f>
        <v>45530</v>
      </c>
      <c r="I633">
        <f>soki[[#This Row],[Stan magazynu przed wysyłką]]-soki[[#This Row],[wielkosc_zamowienia]]+J633</f>
        <v>40980</v>
      </c>
      <c r="J633">
        <f>IF(soki[[#This Row],[wielkosc_zamowienia]]&gt;soki[[#This Row],[Stan magazynu przed wysyłką]], soki[[#This Row],[wielkosc_zamowienia]],0)</f>
        <v>0</v>
      </c>
    </row>
    <row r="634" spans="1:10" x14ac:dyDescent="0.25">
      <c r="A634">
        <v>633</v>
      </c>
      <c r="B634" s="1">
        <v>44505</v>
      </c>
      <c r="C634" s="2" t="s">
        <v>4</v>
      </c>
      <c r="D634">
        <v>6980</v>
      </c>
      <c r="E634">
        <f>IF(soki[[#This Row],[magazyn]]="Ogrodzieniec", 1,0)</f>
        <v>1</v>
      </c>
      <c r="F634">
        <f>IF(soki[[#This Row],[data]]=B633,F633, F633+1)</f>
        <v>308</v>
      </c>
      <c r="G634">
        <f>IF(AND(WEEKDAY(soki[[#This Row],[data]],2)&lt;&gt;6, WEEKDAY(soki[[#This Row],[data]],2)&lt;&gt;7), 1,0)</f>
        <v>1</v>
      </c>
      <c r="H634">
        <f>IF(soki[[#This Row],[Nr dnia]]&lt;&gt;F633, IF(soki[[#This Row],[Czy roboczy]]=1, I633+12000+$O$2, I633+5000), I633)</f>
        <v>40980</v>
      </c>
      <c r="I634">
        <f>soki[[#This Row],[Stan magazynu przed wysyłką]]-soki[[#This Row],[wielkosc_zamowienia]]+J634</f>
        <v>34000</v>
      </c>
      <c r="J634">
        <f>IF(soki[[#This Row],[wielkosc_zamowienia]]&gt;soki[[#This Row],[Stan magazynu przed wysyłką]], soki[[#This Row],[wielkosc_zamowienia]],0)</f>
        <v>0</v>
      </c>
    </row>
    <row r="635" spans="1:10" x14ac:dyDescent="0.25">
      <c r="A635">
        <v>634</v>
      </c>
      <c r="B635" s="1">
        <v>44506</v>
      </c>
      <c r="C635" s="2" t="s">
        <v>5</v>
      </c>
      <c r="D635">
        <v>3920</v>
      </c>
      <c r="E635">
        <f>IF(soki[[#This Row],[magazyn]]="Ogrodzieniec", 1,0)</f>
        <v>0</v>
      </c>
      <c r="F635">
        <f>IF(soki[[#This Row],[data]]=B634,F634, F634+1)</f>
        <v>309</v>
      </c>
      <c r="G635">
        <f>IF(AND(WEEKDAY(soki[[#This Row],[data]],2)&lt;&gt;6, WEEKDAY(soki[[#This Row],[data]],2)&lt;&gt;7), 1,0)</f>
        <v>0</v>
      </c>
      <c r="H635">
        <f>IF(soki[[#This Row],[Nr dnia]]&lt;&gt;F634, IF(soki[[#This Row],[Czy roboczy]]=1, I634+12000+$O$2, I634+5000), I634)</f>
        <v>39000</v>
      </c>
      <c r="I635">
        <f>soki[[#This Row],[Stan magazynu przed wysyłką]]-soki[[#This Row],[wielkosc_zamowienia]]+J635</f>
        <v>35080</v>
      </c>
      <c r="J635">
        <f>IF(soki[[#This Row],[wielkosc_zamowienia]]&gt;soki[[#This Row],[Stan magazynu przed wysyłką]], soki[[#This Row],[wielkosc_zamowienia]],0)</f>
        <v>0</v>
      </c>
    </row>
    <row r="636" spans="1:10" x14ac:dyDescent="0.25">
      <c r="A636">
        <v>635</v>
      </c>
      <c r="B636" s="1">
        <v>44507</v>
      </c>
      <c r="C636" s="2" t="s">
        <v>5</v>
      </c>
      <c r="D636">
        <v>7040</v>
      </c>
      <c r="E636">
        <f>IF(soki[[#This Row],[magazyn]]="Ogrodzieniec", 1,0)</f>
        <v>0</v>
      </c>
      <c r="F636">
        <f>IF(soki[[#This Row],[data]]=B635,F635, F635+1)</f>
        <v>310</v>
      </c>
      <c r="G636">
        <f>IF(AND(WEEKDAY(soki[[#This Row],[data]],2)&lt;&gt;6, WEEKDAY(soki[[#This Row],[data]],2)&lt;&gt;7), 1,0)</f>
        <v>0</v>
      </c>
      <c r="H636">
        <f>IF(soki[[#This Row],[Nr dnia]]&lt;&gt;F635, IF(soki[[#This Row],[Czy roboczy]]=1, I635+12000+$O$2, I635+5000), I635)</f>
        <v>40080</v>
      </c>
      <c r="I636">
        <f>soki[[#This Row],[Stan magazynu przed wysyłką]]-soki[[#This Row],[wielkosc_zamowienia]]+J636</f>
        <v>33040</v>
      </c>
      <c r="J636">
        <f>IF(soki[[#This Row],[wielkosc_zamowienia]]&gt;soki[[#This Row],[Stan magazynu przed wysyłką]], soki[[#This Row],[wielkosc_zamowienia]],0)</f>
        <v>0</v>
      </c>
    </row>
    <row r="637" spans="1:10" x14ac:dyDescent="0.25">
      <c r="A637">
        <v>636</v>
      </c>
      <c r="B637" s="1">
        <v>44507</v>
      </c>
      <c r="C637" s="2" t="s">
        <v>4</v>
      </c>
      <c r="D637">
        <v>7000</v>
      </c>
      <c r="E637">
        <f>IF(soki[[#This Row],[magazyn]]="Ogrodzieniec", 1,0)</f>
        <v>1</v>
      </c>
      <c r="F637">
        <f>IF(soki[[#This Row],[data]]=B636,F636, F636+1)</f>
        <v>310</v>
      </c>
      <c r="G637">
        <f>IF(AND(WEEKDAY(soki[[#This Row],[data]],2)&lt;&gt;6, WEEKDAY(soki[[#This Row],[data]],2)&lt;&gt;7), 1,0)</f>
        <v>0</v>
      </c>
      <c r="H637">
        <f>IF(soki[[#This Row],[Nr dnia]]&lt;&gt;F636, IF(soki[[#This Row],[Czy roboczy]]=1, I636+12000+$O$2, I636+5000), I636)</f>
        <v>33040</v>
      </c>
      <c r="I637">
        <f>soki[[#This Row],[Stan magazynu przed wysyłką]]-soki[[#This Row],[wielkosc_zamowienia]]+J637</f>
        <v>26040</v>
      </c>
      <c r="J637">
        <f>IF(soki[[#This Row],[wielkosc_zamowienia]]&gt;soki[[#This Row],[Stan magazynu przed wysyłką]], soki[[#This Row],[wielkosc_zamowienia]],0)</f>
        <v>0</v>
      </c>
    </row>
    <row r="638" spans="1:10" x14ac:dyDescent="0.25">
      <c r="A638">
        <v>637</v>
      </c>
      <c r="B638" s="1">
        <v>44508</v>
      </c>
      <c r="C638" s="2" t="s">
        <v>5</v>
      </c>
      <c r="D638">
        <v>1980</v>
      </c>
      <c r="E638">
        <f>IF(soki[[#This Row],[magazyn]]="Ogrodzieniec", 1,0)</f>
        <v>0</v>
      </c>
      <c r="F638">
        <f>IF(soki[[#This Row],[data]]=B637,F637, F637+1)</f>
        <v>311</v>
      </c>
      <c r="G638">
        <f>IF(AND(WEEKDAY(soki[[#This Row],[data]],2)&lt;&gt;6, WEEKDAY(soki[[#This Row],[data]],2)&lt;&gt;7), 1,0)</f>
        <v>1</v>
      </c>
      <c r="H638">
        <f>IF(soki[[#This Row],[Nr dnia]]&lt;&gt;F637, IF(soki[[#This Row],[Czy roboczy]]=1, I637+12000+$O$2, I637+5000), I637)</f>
        <v>39219</v>
      </c>
      <c r="I638">
        <f>soki[[#This Row],[Stan magazynu przed wysyłką]]-soki[[#This Row],[wielkosc_zamowienia]]+J638</f>
        <v>37239</v>
      </c>
      <c r="J638">
        <f>IF(soki[[#This Row],[wielkosc_zamowienia]]&gt;soki[[#This Row],[Stan magazynu przed wysyłką]], soki[[#This Row],[wielkosc_zamowienia]],0)</f>
        <v>0</v>
      </c>
    </row>
    <row r="639" spans="1:10" x14ac:dyDescent="0.25">
      <c r="A639">
        <v>638</v>
      </c>
      <c r="B639" s="1">
        <v>44508</v>
      </c>
      <c r="C639" s="2" t="s">
        <v>4</v>
      </c>
      <c r="D639">
        <v>7550</v>
      </c>
      <c r="E639">
        <f>IF(soki[[#This Row],[magazyn]]="Ogrodzieniec", 1,0)</f>
        <v>1</v>
      </c>
      <c r="F639">
        <f>IF(soki[[#This Row],[data]]=B638,F638, F638+1)</f>
        <v>311</v>
      </c>
      <c r="G639">
        <f>IF(AND(WEEKDAY(soki[[#This Row],[data]],2)&lt;&gt;6, WEEKDAY(soki[[#This Row],[data]],2)&lt;&gt;7), 1,0)</f>
        <v>1</v>
      </c>
      <c r="H639">
        <f>IF(soki[[#This Row],[Nr dnia]]&lt;&gt;F638, IF(soki[[#This Row],[Czy roboczy]]=1, I638+12000+$O$2, I638+5000), I638)</f>
        <v>37239</v>
      </c>
      <c r="I639">
        <f>soki[[#This Row],[Stan magazynu przed wysyłką]]-soki[[#This Row],[wielkosc_zamowienia]]+J639</f>
        <v>29689</v>
      </c>
      <c r="J639">
        <f>IF(soki[[#This Row],[wielkosc_zamowienia]]&gt;soki[[#This Row],[Stan magazynu przed wysyłką]], soki[[#This Row],[wielkosc_zamowienia]],0)</f>
        <v>0</v>
      </c>
    </row>
    <row r="640" spans="1:10" x14ac:dyDescent="0.25">
      <c r="A640">
        <v>639</v>
      </c>
      <c r="B640" s="1">
        <v>44509</v>
      </c>
      <c r="C640" s="2" t="s">
        <v>6</v>
      </c>
      <c r="D640">
        <v>2300</v>
      </c>
      <c r="E640">
        <f>IF(soki[[#This Row],[magazyn]]="Ogrodzieniec", 1,0)</f>
        <v>0</v>
      </c>
      <c r="F640">
        <f>IF(soki[[#This Row],[data]]=B639,F639, F639+1)</f>
        <v>312</v>
      </c>
      <c r="G640">
        <f>IF(AND(WEEKDAY(soki[[#This Row],[data]],2)&lt;&gt;6, WEEKDAY(soki[[#This Row],[data]],2)&lt;&gt;7), 1,0)</f>
        <v>1</v>
      </c>
      <c r="H640">
        <f>IF(soki[[#This Row],[Nr dnia]]&lt;&gt;F639, IF(soki[[#This Row],[Czy roboczy]]=1, I639+12000+$O$2, I639+5000), I639)</f>
        <v>42868</v>
      </c>
      <c r="I640">
        <f>soki[[#This Row],[Stan magazynu przed wysyłką]]-soki[[#This Row],[wielkosc_zamowienia]]+J640</f>
        <v>40568</v>
      </c>
      <c r="J640">
        <f>IF(soki[[#This Row],[wielkosc_zamowienia]]&gt;soki[[#This Row],[Stan magazynu przed wysyłką]], soki[[#This Row],[wielkosc_zamowienia]],0)</f>
        <v>0</v>
      </c>
    </row>
    <row r="641" spans="1:10" x14ac:dyDescent="0.25">
      <c r="A641">
        <v>640</v>
      </c>
      <c r="B641" s="1">
        <v>44509</v>
      </c>
      <c r="C641" s="2" t="s">
        <v>5</v>
      </c>
      <c r="D641">
        <v>5950</v>
      </c>
      <c r="E641">
        <f>IF(soki[[#This Row],[magazyn]]="Ogrodzieniec", 1,0)</f>
        <v>0</v>
      </c>
      <c r="F641">
        <f>IF(soki[[#This Row],[data]]=B640,F640, F640+1)</f>
        <v>312</v>
      </c>
      <c r="G641">
        <f>IF(AND(WEEKDAY(soki[[#This Row],[data]],2)&lt;&gt;6, WEEKDAY(soki[[#This Row],[data]],2)&lt;&gt;7), 1,0)</f>
        <v>1</v>
      </c>
      <c r="H641">
        <f>IF(soki[[#This Row],[Nr dnia]]&lt;&gt;F640, IF(soki[[#This Row],[Czy roboczy]]=1, I640+12000+$O$2, I640+5000), I640)</f>
        <v>40568</v>
      </c>
      <c r="I641">
        <f>soki[[#This Row],[Stan magazynu przed wysyłką]]-soki[[#This Row],[wielkosc_zamowienia]]+J641</f>
        <v>34618</v>
      </c>
      <c r="J641">
        <f>IF(soki[[#This Row],[wielkosc_zamowienia]]&gt;soki[[#This Row],[Stan magazynu przed wysyłką]], soki[[#This Row],[wielkosc_zamowienia]],0)</f>
        <v>0</v>
      </c>
    </row>
    <row r="642" spans="1:10" x14ac:dyDescent="0.25">
      <c r="A642">
        <v>641</v>
      </c>
      <c r="B642" s="1">
        <v>44509</v>
      </c>
      <c r="C642" s="2" t="s">
        <v>7</v>
      </c>
      <c r="D642">
        <v>4860</v>
      </c>
      <c r="E642">
        <f>IF(soki[[#This Row],[magazyn]]="Ogrodzieniec", 1,0)</f>
        <v>0</v>
      </c>
      <c r="F642">
        <f>IF(soki[[#This Row],[data]]=B641,F641, F641+1)</f>
        <v>312</v>
      </c>
      <c r="G642">
        <f>IF(AND(WEEKDAY(soki[[#This Row],[data]],2)&lt;&gt;6, WEEKDAY(soki[[#This Row],[data]],2)&lt;&gt;7), 1,0)</f>
        <v>1</v>
      </c>
      <c r="H642">
        <f>IF(soki[[#This Row],[Nr dnia]]&lt;&gt;F641, IF(soki[[#This Row],[Czy roboczy]]=1, I641+12000+$O$2, I641+5000), I641)</f>
        <v>34618</v>
      </c>
      <c r="I642">
        <f>soki[[#This Row],[Stan magazynu przed wysyłką]]-soki[[#This Row],[wielkosc_zamowienia]]+J642</f>
        <v>29758</v>
      </c>
      <c r="J642">
        <f>IF(soki[[#This Row],[wielkosc_zamowienia]]&gt;soki[[#This Row],[Stan magazynu przed wysyłką]], soki[[#This Row],[wielkosc_zamowienia]],0)</f>
        <v>0</v>
      </c>
    </row>
    <row r="643" spans="1:10" x14ac:dyDescent="0.25">
      <c r="A643">
        <v>642</v>
      </c>
      <c r="B643" s="1">
        <v>44510</v>
      </c>
      <c r="C643" s="2" t="s">
        <v>5</v>
      </c>
      <c r="D643">
        <v>7210</v>
      </c>
      <c r="E643">
        <f>IF(soki[[#This Row],[magazyn]]="Ogrodzieniec", 1,0)</f>
        <v>0</v>
      </c>
      <c r="F643">
        <f>IF(soki[[#This Row],[data]]=B642,F642, F642+1)</f>
        <v>313</v>
      </c>
      <c r="G643">
        <f>IF(AND(WEEKDAY(soki[[#This Row],[data]],2)&lt;&gt;6, WEEKDAY(soki[[#This Row],[data]],2)&lt;&gt;7), 1,0)</f>
        <v>1</v>
      </c>
      <c r="H643">
        <f>IF(soki[[#This Row],[Nr dnia]]&lt;&gt;F642, IF(soki[[#This Row],[Czy roboczy]]=1, I642+12000+$O$2, I642+5000), I642)</f>
        <v>42937</v>
      </c>
      <c r="I643">
        <f>soki[[#This Row],[Stan magazynu przed wysyłką]]-soki[[#This Row],[wielkosc_zamowienia]]+J643</f>
        <v>35727</v>
      </c>
      <c r="J643">
        <f>IF(soki[[#This Row],[wielkosc_zamowienia]]&gt;soki[[#This Row],[Stan magazynu przed wysyłką]], soki[[#This Row],[wielkosc_zamowienia]],0)</f>
        <v>0</v>
      </c>
    </row>
    <row r="644" spans="1:10" x14ac:dyDescent="0.25">
      <c r="A644">
        <v>643</v>
      </c>
      <c r="B644" s="1">
        <v>44510</v>
      </c>
      <c r="C644" s="2" t="s">
        <v>6</v>
      </c>
      <c r="D644">
        <v>6320</v>
      </c>
      <c r="E644">
        <f>IF(soki[[#This Row],[magazyn]]="Ogrodzieniec", 1,0)</f>
        <v>0</v>
      </c>
      <c r="F644">
        <f>IF(soki[[#This Row],[data]]=B643,F643, F643+1)</f>
        <v>313</v>
      </c>
      <c r="G644">
        <f>IF(AND(WEEKDAY(soki[[#This Row],[data]],2)&lt;&gt;6, WEEKDAY(soki[[#This Row],[data]],2)&lt;&gt;7), 1,0)</f>
        <v>1</v>
      </c>
      <c r="H644">
        <f>IF(soki[[#This Row],[Nr dnia]]&lt;&gt;F643, IF(soki[[#This Row],[Czy roboczy]]=1, I643+12000+$O$2, I643+5000), I643)</f>
        <v>35727</v>
      </c>
      <c r="I644">
        <f>soki[[#This Row],[Stan magazynu przed wysyłką]]-soki[[#This Row],[wielkosc_zamowienia]]+J644</f>
        <v>29407</v>
      </c>
      <c r="J644">
        <f>IF(soki[[#This Row],[wielkosc_zamowienia]]&gt;soki[[#This Row],[Stan magazynu przed wysyłką]], soki[[#This Row],[wielkosc_zamowienia]],0)</f>
        <v>0</v>
      </c>
    </row>
    <row r="645" spans="1:10" x14ac:dyDescent="0.25">
      <c r="A645">
        <v>644</v>
      </c>
      <c r="B645" s="1">
        <v>44510</v>
      </c>
      <c r="C645" s="2" t="s">
        <v>4</v>
      </c>
      <c r="D645">
        <v>6800</v>
      </c>
      <c r="E645">
        <f>IF(soki[[#This Row],[magazyn]]="Ogrodzieniec", 1,0)</f>
        <v>1</v>
      </c>
      <c r="F645">
        <f>IF(soki[[#This Row],[data]]=B644,F644, F644+1)</f>
        <v>313</v>
      </c>
      <c r="G645">
        <f>IF(AND(WEEKDAY(soki[[#This Row],[data]],2)&lt;&gt;6, WEEKDAY(soki[[#This Row],[data]],2)&lt;&gt;7), 1,0)</f>
        <v>1</v>
      </c>
      <c r="H645">
        <f>IF(soki[[#This Row],[Nr dnia]]&lt;&gt;F644, IF(soki[[#This Row],[Czy roboczy]]=1, I644+12000+$O$2, I644+5000), I644)</f>
        <v>29407</v>
      </c>
      <c r="I645">
        <f>soki[[#This Row],[Stan magazynu przed wysyłką]]-soki[[#This Row],[wielkosc_zamowienia]]+J645</f>
        <v>22607</v>
      </c>
      <c r="J645">
        <f>IF(soki[[#This Row],[wielkosc_zamowienia]]&gt;soki[[#This Row],[Stan magazynu przed wysyłką]], soki[[#This Row],[wielkosc_zamowienia]],0)</f>
        <v>0</v>
      </c>
    </row>
    <row r="646" spans="1:10" x14ac:dyDescent="0.25">
      <c r="A646">
        <v>645</v>
      </c>
      <c r="B646" s="1">
        <v>44511</v>
      </c>
      <c r="C646" s="2" t="s">
        <v>4</v>
      </c>
      <c r="D646">
        <v>8040</v>
      </c>
      <c r="E646">
        <f>IF(soki[[#This Row],[magazyn]]="Ogrodzieniec", 1,0)</f>
        <v>1</v>
      </c>
      <c r="F646">
        <f>IF(soki[[#This Row],[data]]=B645,F645, F645+1)</f>
        <v>314</v>
      </c>
      <c r="G646">
        <f>IF(AND(WEEKDAY(soki[[#This Row],[data]],2)&lt;&gt;6, WEEKDAY(soki[[#This Row],[data]],2)&lt;&gt;7), 1,0)</f>
        <v>1</v>
      </c>
      <c r="H646">
        <f>IF(soki[[#This Row],[Nr dnia]]&lt;&gt;F645, IF(soki[[#This Row],[Czy roboczy]]=1, I645+12000+$O$2, I645+5000), I645)</f>
        <v>35786</v>
      </c>
      <c r="I646">
        <f>soki[[#This Row],[Stan magazynu przed wysyłką]]-soki[[#This Row],[wielkosc_zamowienia]]+J646</f>
        <v>27746</v>
      </c>
      <c r="J646">
        <f>IF(soki[[#This Row],[wielkosc_zamowienia]]&gt;soki[[#This Row],[Stan magazynu przed wysyłką]], soki[[#This Row],[wielkosc_zamowienia]],0)</f>
        <v>0</v>
      </c>
    </row>
    <row r="647" spans="1:10" x14ac:dyDescent="0.25">
      <c r="A647">
        <v>646</v>
      </c>
      <c r="B647" s="1">
        <v>44511</v>
      </c>
      <c r="C647" s="2" t="s">
        <v>6</v>
      </c>
      <c r="D647">
        <v>2960</v>
      </c>
      <c r="E647">
        <f>IF(soki[[#This Row],[magazyn]]="Ogrodzieniec", 1,0)</f>
        <v>0</v>
      </c>
      <c r="F647">
        <f>IF(soki[[#This Row],[data]]=B646,F646, F646+1)</f>
        <v>314</v>
      </c>
      <c r="G647">
        <f>IF(AND(WEEKDAY(soki[[#This Row],[data]],2)&lt;&gt;6, WEEKDAY(soki[[#This Row],[data]],2)&lt;&gt;7), 1,0)</f>
        <v>1</v>
      </c>
      <c r="H647">
        <f>IF(soki[[#This Row],[Nr dnia]]&lt;&gt;F646, IF(soki[[#This Row],[Czy roboczy]]=1, I646+12000+$O$2, I646+5000), I646)</f>
        <v>27746</v>
      </c>
      <c r="I647">
        <f>soki[[#This Row],[Stan magazynu przed wysyłką]]-soki[[#This Row],[wielkosc_zamowienia]]+J647</f>
        <v>24786</v>
      </c>
      <c r="J647">
        <f>IF(soki[[#This Row],[wielkosc_zamowienia]]&gt;soki[[#This Row],[Stan magazynu przed wysyłką]], soki[[#This Row],[wielkosc_zamowienia]],0)</f>
        <v>0</v>
      </c>
    </row>
    <row r="648" spans="1:10" x14ac:dyDescent="0.25">
      <c r="A648">
        <v>647</v>
      </c>
      <c r="B648" s="1">
        <v>44512</v>
      </c>
      <c r="C648" s="2" t="s">
        <v>5</v>
      </c>
      <c r="D648">
        <v>1960</v>
      </c>
      <c r="E648">
        <f>IF(soki[[#This Row],[magazyn]]="Ogrodzieniec", 1,0)</f>
        <v>0</v>
      </c>
      <c r="F648">
        <f>IF(soki[[#This Row],[data]]=B647,F647, F647+1)</f>
        <v>315</v>
      </c>
      <c r="G648">
        <f>IF(AND(WEEKDAY(soki[[#This Row],[data]],2)&lt;&gt;6, WEEKDAY(soki[[#This Row],[data]],2)&lt;&gt;7), 1,0)</f>
        <v>1</v>
      </c>
      <c r="H648">
        <f>IF(soki[[#This Row],[Nr dnia]]&lt;&gt;F647, IF(soki[[#This Row],[Czy roboczy]]=1, I647+12000+$O$2, I647+5000), I647)</f>
        <v>37965</v>
      </c>
      <c r="I648">
        <f>soki[[#This Row],[Stan magazynu przed wysyłką]]-soki[[#This Row],[wielkosc_zamowienia]]+J648</f>
        <v>36005</v>
      </c>
      <c r="J648">
        <f>IF(soki[[#This Row],[wielkosc_zamowienia]]&gt;soki[[#This Row],[Stan magazynu przed wysyłką]], soki[[#This Row],[wielkosc_zamowienia]],0)</f>
        <v>0</v>
      </c>
    </row>
    <row r="649" spans="1:10" x14ac:dyDescent="0.25">
      <c r="A649">
        <v>648</v>
      </c>
      <c r="B649" s="1">
        <v>44513</v>
      </c>
      <c r="C649" s="2" t="s">
        <v>4</v>
      </c>
      <c r="D649">
        <v>5740</v>
      </c>
      <c r="E649">
        <f>IF(soki[[#This Row],[magazyn]]="Ogrodzieniec", 1,0)</f>
        <v>1</v>
      </c>
      <c r="F649">
        <f>IF(soki[[#This Row],[data]]=B648,F648, F648+1)</f>
        <v>316</v>
      </c>
      <c r="G649">
        <f>IF(AND(WEEKDAY(soki[[#This Row],[data]],2)&lt;&gt;6, WEEKDAY(soki[[#This Row],[data]],2)&lt;&gt;7), 1,0)</f>
        <v>0</v>
      </c>
      <c r="H649">
        <f>IF(soki[[#This Row],[Nr dnia]]&lt;&gt;F648, IF(soki[[#This Row],[Czy roboczy]]=1, I648+12000+$O$2, I648+5000), I648)</f>
        <v>41005</v>
      </c>
      <c r="I649">
        <f>soki[[#This Row],[Stan magazynu przed wysyłką]]-soki[[#This Row],[wielkosc_zamowienia]]+J649</f>
        <v>35265</v>
      </c>
      <c r="J649">
        <f>IF(soki[[#This Row],[wielkosc_zamowienia]]&gt;soki[[#This Row],[Stan magazynu przed wysyłką]], soki[[#This Row],[wielkosc_zamowienia]],0)</f>
        <v>0</v>
      </c>
    </row>
    <row r="650" spans="1:10" x14ac:dyDescent="0.25">
      <c r="A650">
        <v>649</v>
      </c>
      <c r="B650" s="1">
        <v>44514</v>
      </c>
      <c r="C650" s="2" t="s">
        <v>5</v>
      </c>
      <c r="D650">
        <v>2610</v>
      </c>
      <c r="E650">
        <f>IF(soki[[#This Row],[magazyn]]="Ogrodzieniec", 1,0)</f>
        <v>0</v>
      </c>
      <c r="F650">
        <f>IF(soki[[#This Row],[data]]=B649,F649, F649+1)</f>
        <v>317</v>
      </c>
      <c r="G650">
        <f>IF(AND(WEEKDAY(soki[[#This Row],[data]],2)&lt;&gt;6, WEEKDAY(soki[[#This Row],[data]],2)&lt;&gt;7), 1,0)</f>
        <v>0</v>
      </c>
      <c r="H650">
        <f>IF(soki[[#This Row],[Nr dnia]]&lt;&gt;F649, IF(soki[[#This Row],[Czy roboczy]]=1, I649+12000+$O$2, I649+5000), I649)</f>
        <v>40265</v>
      </c>
      <c r="I650">
        <f>soki[[#This Row],[Stan magazynu przed wysyłką]]-soki[[#This Row],[wielkosc_zamowienia]]+J650</f>
        <v>37655</v>
      </c>
      <c r="J650">
        <f>IF(soki[[#This Row],[wielkosc_zamowienia]]&gt;soki[[#This Row],[Stan magazynu przed wysyłką]], soki[[#This Row],[wielkosc_zamowienia]],0)</f>
        <v>0</v>
      </c>
    </row>
    <row r="651" spans="1:10" x14ac:dyDescent="0.25">
      <c r="A651">
        <v>650</v>
      </c>
      <c r="B651" s="1">
        <v>44514</v>
      </c>
      <c r="C651" s="2" t="s">
        <v>4</v>
      </c>
      <c r="D651">
        <v>5910</v>
      </c>
      <c r="E651">
        <f>IF(soki[[#This Row],[magazyn]]="Ogrodzieniec", 1,0)</f>
        <v>1</v>
      </c>
      <c r="F651">
        <f>IF(soki[[#This Row],[data]]=B650,F650, F650+1)</f>
        <v>317</v>
      </c>
      <c r="G651">
        <f>IF(AND(WEEKDAY(soki[[#This Row],[data]],2)&lt;&gt;6, WEEKDAY(soki[[#This Row],[data]],2)&lt;&gt;7), 1,0)</f>
        <v>0</v>
      </c>
      <c r="H651">
        <f>IF(soki[[#This Row],[Nr dnia]]&lt;&gt;F650, IF(soki[[#This Row],[Czy roboczy]]=1, I650+12000+$O$2, I650+5000), I650)</f>
        <v>37655</v>
      </c>
      <c r="I651">
        <f>soki[[#This Row],[Stan magazynu przed wysyłką]]-soki[[#This Row],[wielkosc_zamowienia]]+J651</f>
        <v>31745</v>
      </c>
      <c r="J651">
        <f>IF(soki[[#This Row],[wielkosc_zamowienia]]&gt;soki[[#This Row],[Stan magazynu przed wysyłką]], soki[[#This Row],[wielkosc_zamowienia]],0)</f>
        <v>0</v>
      </c>
    </row>
    <row r="652" spans="1:10" x14ac:dyDescent="0.25">
      <c r="A652">
        <v>651</v>
      </c>
      <c r="B652" s="1">
        <v>44515</v>
      </c>
      <c r="C652" s="2" t="s">
        <v>5</v>
      </c>
      <c r="D652">
        <v>4410</v>
      </c>
      <c r="E652">
        <f>IF(soki[[#This Row],[magazyn]]="Ogrodzieniec", 1,0)</f>
        <v>0</v>
      </c>
      <c r="F652">
        <f>IF(soki[[#This Row],[data]]=B651,F651, F651+1)</f>
        <v>318</v>
      </c>
      <c r="G652">
        <f>IF(AND(WEEKDAY(soki[[#This Row],[data]],2)&lt;&gt;6, WEEKDAY(soki[[#This Row],[data]],2)&lt;&gt;7), 1,0)</f>
        <v>1</v>
      </c>
      <c r="H652">
        <f>IF(soki[[#This Row],[Nr dnia]]&lt;&gt;F651, IF(soki[[#This Row],[Czy roboczy]]=1, I651+12000+$O$2, I651+5000), I651)</f>
        <v>44924</v>
      </c>
      <c r="I652">
        <f>soki[[#This Row],[Stan magazynu przed wysyłką]]-soki[[#This Row],[wielkosc_zamowienia]]+J652</f>
        <v>40514</v>
      </c>
      <c r="J652">
        <f>IF(soki[[#This Row],[wielkosc_zamowienia]]&gt;soki[[#This Row],[Stan magazynu przed wysyłką]], soki[[#This Row],[wielkosc_zamowienia]],0)</f>
        <v>0</v>
      </c>
    </row>
    <row r="653" spans="1:10" x14ac:dyDescent="0.25">
      <c r="A653">
        <v>652</v>
      </c>
      <c r="B653" s="1">
        <v>44515</v>
      </c>
      <c r="C653" s="2" t="s">
        <v>4</v>
      </c>
      <c r="D653">
        <v>2820</v>
      </c>
      <c r="E653">
        <f>IF(soki[[#This Row],[magazyn]]="Ogrodzieniec", 1,0)</f>
        <v>1</v>
      </c>
      <c r="F653">
        <f>IF(soki[[#This Row],[data]]=B652,F652, F652+1)</f>
        <v>318</v>
      </c>
      <c r="G653">
        <f>IF(AND(WEEKDAY(soki[[#This Row],[data]],2)&lt;&gt;6, WEEKDAY(soki[[#This Row],[data]],2)&lt;&gt;7), 1,0)</f>
        <v>1</v>
      </c>
      <c r="H653">
        <f>IF(soki[[#This Row],[Nr dnia]]&lt;&gt;F652, IF(soki[[#This Row],[Czy roboczy]]=1, I652+12000+$O$2, I652+5000), I652)</f>
        <v>40514</v>
      </c>
      <c r="I653">
        <f>soki[[#This Row],[Stan magazynu przed wysyłką]]-soki[[#This Row],[wielkosc_zamowienia]]+J653</f>
        <v>37694</v>
      </c>
      <c r="J653">
        <f>IF(soki[[#This Row],[wielkosc_zamowienia]]&gt;soki[[#This Row],[Stan magazynu przed wysyłką]], soki[[#This Row],[wielkosc_zamowienia]],0)</f>
        <v>0</v>
      </c>
    </row>
    <row r="654" spans="1:10" x14ac:dyDescent="0.25">
      <c r="A654">
        <v>653</v>
      </c>
      <c r="B654" s="1">
        <v>44515</v>
      </c>
      <c r="C654" s="2" t="s">
        <v>6</v>
      </c>
      <c r="D654">
        <v>8320</v>
      </c>
      <c r="E654">
        <f>IF(soki[[#This Row],[magazyn]]="Ogrodzieniec", 1,0)</f>
        <v>0</v>
      </c>
      <c r="F654">
        <f>IF(soki[[#This Row],[data]]=B653,F653, F653+1)</f>
        <v>318</v>
      </c>
      <c r="G654">
        <f>IF(AND(WEEKDAY(soki[[#This Row],[data]],2)&lt;&gt;6, WEEKDAY(soki[[#This Row],[data]],2)&lt;&gt;7), 1,0)</f>
        <v>1</v>
      </c>
      <c r="H654">
        <f>IF(soki[[#This Row],[Nr dnia]]&lt;&gt;F653, IF(soki[[#This Row],[Czy roboczy]]=1, I653+12000+$O$2, I653+5000), I653)</f>
        <v>37694</v>
      </c>
      <c r="I654">
        <f>soki[[#This Row],[Stan magazynu przed wysyłką]]-soki[[#This Row],[wielkosc_zamowienia]]+J654</f>
        <v>29374</v>
      </c>
      <c r="J654">
        <f>IF(soki[[#This Row],[wielkosc_zamowienia]]&gt;soki[[#This Row],[Stan magazynu przed wysyłką]], soki[[#This Row],[wielkosc_zamowienia]],0)</f>
        <v>0</v>
      </c>
    </row>
    <row r="655" spans="1:10" x14ac:dyDescent="0.25">
      <c r="A655">
        <v>654</v>
      </c>
      <c r="B655" s="1">
        <v>44515</v>
      </c>
      <c r="C655" s="2" t="s">
        <v>7</v>
      </c>
      <c r="D655">
        <v>1580</v>
      </c>
      <c r="E655">
        <f>IF(soki[[#This Row],[magazyn]]="Ogrodzieniec", 1,0)</f>
        <v>0</v>
      </c>
      <c r="F655">
        <f>IF(soki[[#This Row],[data]]=B654,F654, F654+1)</f>
        <v>318</v>
      </c>
      <c r="G655">
        <f>IF(AND(WEEKDAY(soki[[#This Row],[data]],2)&lt;&gt;6, WEEKDAY(soki[[#This Row],[data]],2)&lt;&gt;7), 1,0)</f>
        <v>1</v>
      </c>
      <c r="H655">
        <f>IF(soki[[#This Row],[Nr dnia]]&lt;&gt;F654, IF(soki[[#This Row],[Czy roboczy]]=1, I654+12000+$O$2, I654+5000), I654)</f>
        <v>29374</v>
      </c>
      <c r="I655">
        <f>soki[[#This Row],[Stan magazynu przed wysyłką]]-soki[[#This Row],[wielkosc_zamowienia]]+J655</f>
        <v>27794</v>
      </c>
      <c r="J655">
        <f>IF(soki[[#This Row],[wielkosc_zamowienia]]&gt;soki[[#This Row],[Stan magazynu przed wysyłką]], soki[[#This Row],[wielkosc_zamowienia]],0)</f>
        <v>0</v>
      </c>
    </row>
    <row r="656" spans="1:10" x14ac:dyDescent="0.25">
      <c r="A656">
        <v>655</v>
      </c>
      <c r="B656" s="1">
        <v>44516</v>
      </c>
      <c r="C656" s="2" t="s">
        <v>7</v>
      </c>
      <c r="D656">
        <v>3470</v>
      </c>
      <c r="E656">
        <f>IF(soki[[#This Row],[magazyn]]="Ogrodzieniec", 1,0)</f>
        <v>0</v>
      </c>
      <c r="F656">
        <f>IF(soki[[#This Row],[data]]=B655,F655, F655+1)</f>
        <v>319</v>
      </c>
      <c r="G656">
        <f>IF(AND(WEEKDAY(soki[[#This Row],[data]],2)&lt;&gt;6, WEEKDAY(soki[[#This Row],[data]],2)&lt;&gt;7), 1,0)</f>
        <v>1</v>
      </c>
      <c r="H656">
        <f>IF(soki[[#This Row],[Nr dnia]]&lt;&gt;F655, IF(soki[[#This Row],[Czy roboczy]]=1, I655+12000+$O$2, I655+5000), I655)</f>
        <v>40973</v>
      </c>
      <c r="I656">
        <f>soki[[#This Row],[Stan magazynu przed wysyłką]]-soki[[#This Row],[wielkosc_zamowienia]]+J656</f>
        <v>37503</v>
      </c>
      <c r="J656">
        <f>IF(soki[[#This Row],[wielkosc_zamowienia]]&gt;soki[[#This Row],[Stan magazynu przed wysyłką]], soki[[#This Row],[wielkosc_zamowienia]],0)</f>
        <v>0</v>
      </c>
    </row>
    <row r="657" spans="1:10" x14ac:dyDescent="0.25">
      <c r="A657">
        <v>656</v>
      </c>
      <c r="B657" s="1">
        <v>44516</v>
      </c>
      <c r="C657" s="2" t="s">
        <v>6</v>
      </c>
      <c r="D657">
        <v>4420</v>
      </c>
      <c r="E657">
        <f>IF(soki[[#This Row],[magazyn]]="Ogrodzieniec", 1,0)</f>
        <v>0</v>
      </c>
      <c r="F657">
        <f>IF(soki[[#This Row],[data]]=B656,F656, F656+1)</f>
        <v>319</v>
      </c>
      <c r="G657">
        <f>IF(AND(WEEKDAY(soki[[#This Row],[data]],2)&lt;&gt;6, WEEKDAY(soki[[#This Row],[data]],2)&lt;&gt;7), 1,0)</f>
        <v>1</v>
      </c>
      <c r="H657">
        <f>IF(soki[[#This Row],[Nr dnia]]&lt;&gt;F656, IF(soki[[#This Row],[Czy roboczy]]=1, I656+12000+$O$2, I656+5000), I656)</f>
        <v>37503</v>
      </c>
      <c r="I657">
        <f>soki[[#This Row],[Stan magazynu przed wysyłką]]-soki[[#This Row],[wielkosc_zamowienia]]+J657</f>
        <v>33083</v>
      </c>
      <c r="J657">
        <f>IF(soki[[#This Row],[wielkosc_zamowienia]]&gt;soki[[#This Row],[Stan magazynu przed wysyłką]], soki[[#This Row],[wielkosc_zamowienia]],0)</f>
        <v>0</v>
      </c>
    </row>
    <row r="658" spans="1:10" x14ac:dyDescent="0.25">
      <c r="A658">
        <v>657</v>
      </c>
      <c r="B658" s="1">
        <v>44517</v>
      </c>
      <c r="C658" s="2" t="s">
        <v>6</v>
      </c>
      <c r="D658">
        <v>3130</v>
      </c>
      <c r="E658">
        <f>IF(soki[[#This Row],[magazyn]]="Ogrodzieniec", 1,0)</f>
        <v>0</v>
      </c>
      <c r="F658">
        <f>IF(soki[[#This Row],[data]]=B657,F657, F657+1)</f>
        <v>320</v>
      </c>
      <c r="G658">
        <f>IF(AND(WEEKDAY(soki[[#This Row],[data]],2)&lt;&gt;6, WEEKDAY(soki[[#This Row],[data]],2)&lt;&gt;7), 1,0)</f>
        <v>1</v>
      </c>
      <c r="H658">
        <f>IF(soki[[#This Row],[Nr dnia]]&lt;&gt;F657, IF(soki[[#This Row],[Czy roboczy]]=1, I657+12000+$O$2, I657+5000), I657)</f>
        <v>46262</v>
      </c>
      <c r="I658">
        <f>soki[[#This Row],[Stan magazynu przed wysyłką]]-soki[[#This Row],[wielkosc_zamowienia]]+J658</f>
        <v>43132</v>
      </c>
      <c r="J658">
        <f>IF(soki[[#This Row],[wielkosc_zamowienia]]&gt;soki[[#This Row],[Stan magazynu przed wysyłką]], soki[[#This Row],[wielkosc_zamowienia]],0)</f>
        <v>0</v>
      </c>
    </row>
    <row r="659" spans="1:10" x14ac:dyDescent="0.25">
      <c r="A659">
        <v>658</v>
      </c>
      <c r="B659" s="1">
        <v>44517</v>
      </c>
      <c r="C659" s="2" t="s">
        <v>7</v>
      </c>
      <c r="D659">
        <v>1320</v>
      </c>
      <c r="E659">
        <f>IF(soki[[#This Row],[magazyn]]="Ogrodzieniec", 1,0)</f>
        <v>0</v>
      </c>
      <c r="F659">
        <f>IF(soki[[#This Row],[data]]=B658,F658, F658+1)</f>
        <v>320</v>
      </c>
      <c r="G659">
        <f>IF(AND(WEEKDAY(soki[[#This Row],[data]],2)&lt;&gt;6, WEEKDAY(soki[[#This Row],[data]],2)&lt;&gt;7), 1,0)</f>
        <v>1</v>
      </c>
      <c r="H659">
        <f>IF(soki[[#This Row],[Nr dnia]]&lt;&gt;F658, IF(soki[[#This Row],[Czy roboczy]]=1, I658+12000+$O$2, I658+5000), I658)</f>
        <v>43132</v>
      </c>
      <c r="I659">
        <f>soki[[#This Row],[Stan magazynu przed wysyłką]]-soki[[#This Row],[wielkosc_zamowienia]]+J659</f>
        <v>41812</v>
      </c>
      <c r="J659">
        <f>IF(soki[[#This Row],[wielkosc_zamowienia]]&gt;soki[[#This Row],[Stan magazynu przed wysyłką]], soki[[#This Row],[wielkosc_zamowienia]],0)</f>
        <v>0</v>
      </c>
    </row>
    <row r="660" spans="1:10" x14ac:dyDescent="0.25">
      <c r="A660">
        <v>659</v>
      </c>
      <c r="B660" s="1">
        <v>44517</v>
      </c>
      <c r="C660" s="2" t="s">
        <v>4</v>
      </c>
      <c r="D660">
        <v>8470</v>
      </c>
      <c r="E660">
        <f>IF(soki[[#This Row],[magazyn]]="Ogrodzieniec", 1,0)</f>
        <v>1</v>
      </c>
      <c r="F660">
        <f>IF(soki[[#This Row],[data]]=B659,F659, F659+1)</f>
        <v>320</v>
      </c>
      <c r="G660">
        <f>IF(AND(WEEKDAY(soki[[#This Row],[data]],2)&lt;&gt;6, WEEKDAY(soki[[#This Row],[data]],2)&lt;&gt;7), 1,0)</f>
        <v>1</v>
      </c>
      <c r="H660">
        <f>IF(soki[[#This Row],[Nr dnia]]&lt;&gt;F659, IF(soki[[#This Row],[Czy roboczy]]=1, I659+12000+$O$2, I659+5000), I659)</f>
        <v>41812</v>
      </c>
      <c r="I660">
        <f>soki[[#This Row],[Stan magazynu przed wysyłką]]-soki[[#This Row],[wielkosc_zamowienia]]+J660</f>
        <v>33342</v>
      </c>
      <c r="J660">
        <f>IF(soki[[#This Row],[wielkosc_zamowienia]]&gt;soki[[#This Row],[Stan magazynu przed wysyłką]], soki[[#This Row],[wielkosc_zamowienia]],0)</f>
        <v>0</v>
      </c>
    </row>
    <row r="661" spans="1:10" x14ac:dyDescent="0.25">
      <c r="A661">
        <v>660</v>
      </c>
      <c r="B661" s="1">
        <v>44518</v>
      </c>
      <c r="C661" s="2" t="s">
        <v>6</v>
      </c>
      <c r="D661">
        <v>1030</v>
      </c>
      <c r="E661">
        <f>IF(soki[[#This Row],[magazyn]]="Ogrodzieniec", 1,0)</f>
        <v>0</v>
      </c>
      <c r="F661">
        <f>IF(soki[[#This Row],[data]]=B660,F660, F660+1)</f>
        <v>321</v>
      </c>
      <c r="G661">
        <f>IF(AND(WEEKDAY(soki[[#This Row],[data]],2)&lt;&gt;6, WEEKDAY(soki[[#This Row],[data]],2)&lt;&gt;7), 1,0)</f>
        <v>1</v>
      </c>
      <c r="H661">
        <f>IF(soki[[#This Row],[Nr dnia]]&lt;&gt;F660, IF(soki[[#This Row],[Czy roboczy]]=1, I660+12000+$O$2, I660+5000), I660)</f>
        <v>46521</v>
      </c>
      <c r="I661">
        <f>soki[[#This Row],[Stan magazynu przed wysyłką]]-soki[[#This Row],[wielkosc_zamowienia]]+J661</f>
        <v>45491</v>
      </c>
      <c r="J661">
        <f>IF(soki[[#This Row],[wielkosc_zamowienia]]&gt;soki[[#This Row],[Stan magazynu przed wysyłką]], soki[[#This Row],[wielkosc_zamowienia]],0)</f>
        <v>0</v>
      </c>
    </row>
    <row r="662" spans="1:10" x14ac:dyDescent="0.25">
      <c r="A662">
        <v>661</v>
      </c>
      <c r="B662" s="1">
        <v>44519</v>
      </c>
      <c r="C662" s="2" t="s">
        <v>4</v>
      </c>
      <c r="D662">
        <v>6050</v>
      </c>
      <c r="E662">
        <f>IF(soki[[#This Row],[magazyn]]="Ogrodzieniec", 1,0)</f>
        <v>1</v>
      </c>
      <c r="F662">
        <f>IF(soki[[#This Row],[data]]=B661,F661, F661+1)</f>
        <v>322</v>
      </c>
      <c r="G662">
        <f>IF(AND(WEEKDAY(soki[[#This Row],[data]],2)&lt;&gt;6, WEEKDAY(soki[[#This Row],[data]],2)&lt;&gt;7), 1,0)</f>
        <v>1</v>
      </c>
      <c r="H662">
        <f>IF(soki[[#This Row],[Nr dnia]]&lt;&gt;F661, IF(soki[[#This Row],[Czy roboczy]]=1, I661+12000+$O$2, I661+5000), I661)</f>
        <v>58670</v>
      </c>
      <c r="I662">
        <f>soki[[#This Row],[Stan magazynu przed wysyłką]]-soki[[#This Row],[wielkosc_zamowienia]]+J662</f>
        <v>52620</v>
      </c>
      <c r="J662">
        <f>IF(soki[[#This Row],[wielkosc_zamowienia]]&gt;soki[[#This Row],[Stan magazynu przed wysyłką]], soki[[#This Row],[wielkosc_zamowienia]],0)</f>
        <v>0</v>
      </c>
    </row>
    <row r="663" spans="1:10" x14ac:dyDescent="0.25">
      <c r="A663">
        <v>662</v>
      </c>
      <c r="B663" s="1">
        <v>44519</v>
      </c>
      <c r="C663" s="2" t="s">
        <v>5</v>
      </c>
      <c r="D663">
        <v>4740</v>
      </c>
      <c r="E663">
        <f>IF(soki[[#This Row],[magazyn]]="Ogrodzieniec", 1,0)</f>
        <v>0</v>
      </c>
      <c r="F663">
        <f>IF(soki[[#This Row],[data]]=B662,F662, F662+1)</f>
        <v>322</v>
      </c>
      <c r="G663">
        <f>IF(AND(WEEKDAY(soki[[#This Row],[data]],2)&lt;&gt;6, WEEKDAY(soki[[#This Row],[data]],2)&lt;&gt;7), 1,0)</f>
        <v>1</v>
      </c>
      <c r="H663">
        <f>IF(soki[[#This Row],[Nr dnia]]&lt;&gt;F662, IF(soki[[#This Row],[Czy roboczy]]=1, I662+12000+$O$2, I662+5000), I662)</f>
        <v>52620</v>
      </c>
      <c r="I663">
        <f>soki[[#This Row],[Stan magazynu przed wysyłką]]-soki[[#This Row],[wielkosc_zamowienia]]+J663</f>
        <v>47880</v>
      </c>
      <c r="J663">
        <f>IF(soki[[#This Row],[wielkosc_zamowienia]]&gt;soki[[#This Row],[Stan magazynu przed wysyłką]], soki[[#This Row],[wielkosc_zamowienia]],0)</f>
        <v>0</v>
      </c>
    </row>
    <row r="664" spans="1:10" x14ac:dyDescent="0.25">
      <c r="A664">
        <v>663</v>
      </c>
      <c r="B664" s="1">
        <v>44520</v>
      </c>
      <c r="C664" s="2" t="s">
        <v>4</v>
      </c>
      <c r="D664">
        <v>5270</v>
      </c>
      <c r="E664">
        <f>IF(soki[[#This Row],[magazyn]]="Ogrodzieniec", 1,0)</f>
        <v>1</v>
      </c>
      <c r="F664">
        <f>IF(soki[[#This Row],[data]]=B663,F663, F663+1)</f>
        <v>323</v>
      </c>
      <c r="G664">
        <f>IF(AND(WEEKDAY(soki[[#This Row],[data]],2)&lt;&gt;6, WEEKDAY(soki[[#This Row],[data]],2)&lt;&gt;7), 1,0)</f>
        <v>0</v>
      </c>
      <c r="H664">
        <f>IF(soki[[#This Row],[Nr dnia]]&lt;&gt;F663, IF(soki[[#This Row],[Czy roboczy]]=1, I663+12000+$O$2, I663+5000), I663)</f>
        <v>52880</v>
      </c>
      <c r="I664">
        <f>soki[[#This Row],[Stan magazynu przed wysyłką]]-soki[[#This Row],[wielkosc_zamowienia]]+J664</f>
        <v>47610</v>
      </c>
      <c r="J664">
        <f>IF(soki[[#This Row],[wielkosc_zamowienia]]&gt;soki[[#This Row],[Stan magazynu przed wysyłką]], soki[[#This Row],[wielkosc_zamowienia]],0)</f>
        <v>0</v>
      </c>
    </row>
    <row r="665" spans="1:10" x14ac:dyDescent="0.25">
      <c r="A665">
        <v>664</v>
      </c>
      <c r="B665" s="1">
        <v>44520</v>
      </c>
      <c r="C665" s="2" t="s">
        <v>5</v>
      </c>
      <c r="D665">
        <v>9150</v>
      </c>
      <c r="E665">
        <f>IF(soki[[#This Row],[magazyn]]="Ogrodzieniec", 1,0)</f>
        <v>0</v>
      </c>
      <c r="F665">
        <f>IF(soki[[#This Row],[data]]=B664,F664, F664+1)</f>
        <v>323</v>
      </c>
      <c r="G665">
        <f>IF(AND(WEEKDAY(soki[[#This Row],[data]],2)&lt;&gt;6, WEEKDAY(soki[[#This Row],[data]],2)&lt;&gt;7), 1,0)</f>
        <v>0</v>
      </c>
      <c r="H665">
        <f>IF(soki[[#This Row],[Nr dnia]]&lt;&gt;F664, IF(soki[[#This Row],[Czy roboczy]]=1, I664+12000+$O$2, I664+5000), I664)</f>
        <v>47610</v>
      </c>
      <c r="I665">
        <f>soki[[#This Row],[Stan magazynu przed wysyłką]]-soki[[#This Row],[wielkosc_zamowienia]]+J665</f>
        <v>38460</v>
      </c>
      <c r="J665">
        <f>IF(soki[[#This Row],[wielkosc_zamowienia]]&gt;soki[[#This Row],[Stan magazynu przed wysyłką]], soki[[#This Row],[wielkosc_zamowienia]],0)</f>
        <v>0</v>
      </c>
    </row>
    <row r="666" spans="1:10" x14ac:dyDescent="0.25">
      <c r="A666">
        <v>665</v>
      </c>
      <c r="B666" s="1">
        <v>44520</v>
      </c>
      <c r="C666" s="2" t="s">
        <v>6</v>
      </c>
      <c r="D666">
        <v>8790</v>
      </c>
      <c r="E666">
        <f>IF(soki[[#This Row],[magazyn]]="Ogrodzieniec", 1,0)</f>
        <v>0</v>
      </c>
      <c r="F666">
        <f>IF(soki[[#This Row],[data]]=B665,F665, F665+1)</f>
        <v>323</v>
      </c>
      <c r="G666">
        <f>IF(AND(WEEKDAY(soki[[#This Row],[data]],2)&lt;&gt;6, WEEKDAY(soki[[#This Row],[data]],2)&lt;&gt;7), 1,0)</f>
        <v>0</v>
      </c>
      <c r="H666">
        <f>IF(soki[[#This Row],[Nr dnia]]&lt;&gt;F665, IF(soki[[#This Row],[Czy roboczy]]=1, I665+12000+$O$2, I665+5000), I665)</f>
        <v>38460</v>
      </c>
      <c r="I666">
        <f>soki[[#This Row],[Stan magazynu przed wysyłką]]-soki[[#This Row],[wielkosc_zamowienia]]+J666</f>
        <v>29670</v>
      </c>
      <c r="J666">
        <f>IF(soki[[#This Row],[wielkosc_zamowienia]]&gt;soki[[#This Row],[Stan magazynu przed wysyłką]], soki[[#This Row],[wielkosc_zamowienia]],0)</f>
        <v>0</v>
      </c>
    </row>
    <row r="667" spans="1:10" x14ac:dyDescent="0.25">
      <c r="A667">
        <v>666</v>
      </c>
      <c r="B667" s="1">
        <v>44520</v>
      </c>
      <c r="C667" s="2" t="s">
        <v>7</v>
      </c>
      <c r="D667">
        <v>2830</v>
      </c>
      <c r="E667">
        <f>IF(soki[[#This Row],[magazyn]]="Ogrodzieniec", 1,0)</f>
        <v>0</v>
      </c>
      <c r="F667">
        <f>IF(soki[[#This Row],[data]]=B666,F666, F666+1)</f>
        <v>323</v>
      </c>
      <c r="G667">
        <f>IF(AND(WEEKDAY(soki[[#This Row],[data]],2)&lt;&gt;6, WEEKDAY(soki[[#This Row],[data]],2)&lt;&gt;7), 1,0)</f>
        <v>0</v>
      </c>
      <c r="H667">
        <f>IF(soki[[#This Row],[Nr dnia]]&lt;&gt;F666, IF(soki[[#This Row],[Czy roboczy]]=1, I666+12000+$O$2, I666+5000), I666)</f>
        <v>29670</v>
      </c>
      <c r="I667">
        <f>soki[[#This Row],[Stan magazynu przed wysyłką]]-soki[[#This Row],[wielkosc_zamowienia]]+J667</f>
        <v>26840</v>
      </c>
      <c r="J667">
        <f>IF(soki[[#This Row],[wielkosc_zamowienia]]&gt;soki[[#This Row],[Stan magazynu przed wysyłką]], soki[[#This Row],[wielkosc_zamowienia]],0)</f>
        <v>0</v>
      </c>
    </row>
    <row r="668" spans="1:10" x14ac:dyDescent="0.25">
      <c r="A668">
        <v>667</v>
      </c>
      <c r="B668" s="1">
        <v>44521</v>
      </c>
      <c r="C668" s="2" t="s">
        <v>4</v>
      </c>
      <c r="D668">
        <v>1380</v>
      </c>
      <c r="E668">
        <f>IF(soki[[#This Row],[magazyn]]="Ogrodzieniec", 1,0)</f>
        <v>1</v>
      </c>
      <c r="F668">
        <f>IF(soki[[#This Row],[data]]=B667,F667, F667+1)</f>
        <v>324</v>
      </c>
      <c r="G668">
        <f>IF(AND(WEEKDAY(soki[[#This Row],[data]],2)&lt;&gt;6, WEEKDAY(soki[[#This Row],[data]],2)&lt;&gt;7), 1,0)</f>
        <v>0</v>
      </c>
      <c r="H668">
        <f>IF(soki[[#This Row],[Nr dnia]]&lt;&gt;F667, IF(soki[[#This Row],[Czy roboczy]]=1, I667+12000+$O$2, I667+5000), I667)</f>
        <v>31840</v>
      </c>
      <c r="I668">
        <f>soki[[#This Row],[Stan magazynu przed wysyłką]]-soki[[#This Row],[wielkosc_zamowienia]]+J668</f>
        <v>30460</v>
      </c>
      <c r="J668">
        <f>IF(soki[[#This Row],[wielkosc_zamowienia]]&gt;soki[[#This Row],[Stan magazynu przed wysyłką]], soki[[#This Row],[wielkosc_zamowienia]],0)</f>
        <v>0</v>
      </c>
    </row>
    <row r="669" spans="1:10" x14ac:dyDescent="0.25">
      <c r="A669">
        <v>668</v>
      </c>
      <c r="B669" s="1">
        <v>44522</v>
      </c>
      <c r="C669" s="2" t="s">
        <v>5</v>
      </c>
      <c r="D669">
        <v>9060</v>
      </c>
      <c r="E669">
        <f>IF(soki[[#This Row],[magazyn]]="Ogrodzieniec", 1,0)</f>
        <v>0</v>
      </c>
      <c r="F669">
        <f>IF(soki[[#This Row],[data]]=B668,F668, F668+1)</f>
        <v>325</v>
      </c>
      <c r="G669">
        <f>IF(AND(WEEKDAY(soki[[#This Row],[data]],2)&lt;&gt;6, WEEKDAY(soki[[#This Row],[data]],2)&lt;&gt;7), 1,0)</f>
        <v>1</v>
      </c>
      <c r="H669">
        <f>IF(soki[[#This Row],[Nr dnia]]&lt;&gt;F668, IF(soki[[#This Row],[Czy roboczy]]=1, I668+12000+$O$2, I668+5000), I668)</f>
        <v>43639</v>
      </c>
      <c r="I669">
        <f>soki[[#This Row],[Stan magazynu przed wysyłką]]-soki[[#This Row],[wielkosc_zamowienia]]+J669</f>
        <v>34579</v>
      </c>
      <c r="J669">
        <f>IF(soki[[#This Row],[wielkosc_zamowienia]]&gt;soki[[#This Row],[Stan magazynu przed wysyłką]], soki[[#This Row],[wielkosc_zamowienia]],0)</f>
        <v>0</v>
      </c>
    </row>
    <row r="670" spans="1:10" x14ac:dyDescent="0.25">
      <c r="A670">
        <v>669</v>
      </c>
      <c r="B670" s="1">
        <v>44522</v>
      </c>
      <c r="C670" s="2" t="s">
        <v>7</v>
      </c>
      <c r="D670">
        <v>3190</v>
      </c>
      <c r="E670">
        <f>IF(soki[[#This Row],[magazyn]]="Ogrodzieniec", 1,0)</f>
        <v>0</v>
      </c>
      <c r="F670">
        <f>IF(soki[[#This Row],[data]]=B669,F669, F669+1)</f>
        <v>325</v>
      </c>
      <c r="G670">
        <f>IF(AND(WEEKDAY(soki[[#This Row],[data]],2)&lt;&gt;6, WEEKDAY(soki[[#This Row],[data]],2)&lt;&gt;7), 1,0)</f>
        <v>1</v>
      </c>
      <c r="H670">
        <f>IF(soki[[#This Row],[Nr dnia]]&lt;&gt;F669, IF(soki[[#This Row],[Czy roboczy]]=1, I669+12000+$O$2, I669+5000), I669)</f>
        <v>34579</v>
      </c>
      <c r="I670">
        <f>soki[[#This Row],[Stan magazynu przed wysyłką]]-soki[[#This Row],[wielkosc_zamowienia]]+J670</f>
        <v>31389</v>
      </c>
      <c r="J670">
        <f>IF(soki[[#This Row],[wielkosc_zamowienia]]&gt;soki[[#This Row],[Stan magazynu przed wysyłką]], soki[[#This Row],[wielkosc_zamowienia]],0)</f>
        <v>0</v>
      </c>
    </row>
    <row r="671" spans="1:10" x14ac:dyDescent="0.25">
      <c r="A671">
        <v>670</v>
      </c>
      <c r="B671" s="1">
        <v>44522</v>
      </c>
      <c r="C671" s="2" t="s">
        <v>6</v>
      </c>
      <c r="D671">
        <v>4380</v>
      </c>
      <c r="E671">
        <f>IF(soki[[#This Row],[magazyn]]="Ogrodzieniec", 1,0)</f>
        <v>0</v>
      </c>
      <c r="F671">
        <f>IF(soki[[#This Row],[data]]=B670,F670, F670+1)</f>
        <v>325</v>
      </c>
      <c r="G671">
        <f>IF(AND(WEEKDAY(soki[[#This Row],[data]],2)&lt;&gt;6, WEEKDAY(soki[[#This Row],[data]],2)&lt;&gt;7), 1,0)</f>
        <v>1</v>
      </c>
      <c r="H671">
        <f>IF(soki[[#This Row],[Nr dnia]]&lt;&gt;F670, IF(soki[[#This Row],[Czy roboczy]]=1, I670+12000+$O$2, I670+5000), I670)</f>
        <v>31389</v>
      </c>
      <c r="I671">
        <f>soki[[#This Row],[Stan magazynu przed wysyłką]]-soki[[#This Row],[wielkosc_zamowienia]]+J671</f>
        <v>27009</v>
      </c>
      <c r="J671">
        <f>IF(soki[[#This Row],[wielkosc_zamowienia]]&gt;soki[[#This Row],[Stan magazynu przed wysyłką]], soki[[#This Row],[wielkosc_zamowienia]],0)</f>
        <v>0</v>
      </c>
    </row>
    <row r="672" spans="1:10" x14ac:dyDescent="0.25">
      <c r="A672">
        <v>671</v>
      </c>
      <c r="B672" s="1">
        <v>44522</v>
      </c>
      <c r="C672" s="2" t="s">
        <v>4</v>
      </c>
      <c r="D672">
        <v>5930</v>
      </c>
      <c r="E672">
        <f>IF(soki[[#This Row],[magazyn]]="Ogrodzieniec", 1,0)</f>
        <v>1</v>
      </c>
      <c r="F672">
        <f>IF(soki[[#This Row],[data]]=B671,F671, F671+1)</f>
        <v>325</v>
      </c>
      <c r="G672">
        <f>IF(AND(WEEKDAY(soki[[#This Row],[data]],2)&lt;&gt;6, WEEKDAY(soki[[#This Row],[data]],2)&lt;&gt;7), 1,0)</f>
        <v>1</v>
      </c>
      <c r="H672">
        <f>IF(soki[[#This Row],[Nr dnia]]&lt;&gt;F671, IF(soki[[#This Row],[Czy roboczy]]=1, I671+12000+$O$2, I671+5000), I671)</f>
        <v>27009</v>
      </c>
      <c r="I672">
        <f>soki[[#This Row],[Stan magazynu przed wysyłką]]-soki[[#This Row],[wielkosc_zamowienia]]+J672</f>
        <v>21079</v>
      </c>
      <c r="J672">
        <f>IF(soki[[#This Row],[wielkosc_zamowienia]]&gt;soki[[#This Row],[Stan magazynu przed wysyłką]], soki[[#This Row],[wielkosc_zamowienia]],0)</f>
        <v>0</v>
      </c>
    </row>
    <row r="673" spans="1:10" x14ac:dyDescent="0.25">
      <c r="A673">
        <v>672</v>
      </c>
      <c r="B673" s="1">
        <v>44523</v>
      </c>
      <c r="C673" s="2" t="s">
        <v>5</v>
      </c>
      <c r="D673">
        <v>3980</v>
      </c>
      <c r="E673">
        <f>IF(soki[[#This Row],[magazyn]]="Ogrodzieniec", 1,0)</f>
        <v>0</v>
      </c>
      <c r="F673">
        <f>IF(soki[[#This Row],[data]]=B672,F672, F672+1)</f>
        <v>326</v>
      </c>
      <c r="G673">
        <f>IF(AND(WEEKDAY(soki[[#This Row],[data]],2)&lt;&gt;6, WEEKDAY(soki[[#This Row],[data]],2)&lt;&gt;7), 1,0)</f>
        <v>1</v>
      </c>
      <c r="H673">
        <f>IF(soki[[#This Row],[Nr dnia]]&lt;&gt;F672, IF(soki[[#This Row],[Czy roboczy]]=1, I672+12000+$O$2, I672+5000), I672)</f>
        <v>34258</v>
      </c>
      <c r="I673">
        <f>soki[[#This Row],[Stan magazynu przed wysyłką]]-soki[[#This Row],[wielkosc_zamowienia]]+J673</f>
        <v>30278</v>
      </c>
      <c r="J673">
        <f>IF(soki[[#This Row],[wielkosc_zamowienia]]&gt;soki[[#This Row],[Stan magazynu przed wysyłką]], soki[[#This Row],[wielkosc_zamowienia]],0)</f>
        <v>0</v>
      </c>
    </row>
    <row r="674" spans="1:10" x14ac:dyDescent="0.25">
      <c r="A674">
        <v>673</v>
      </c>
      <c r="B674" s="1">
        <v>44523</v>
      </c>
      <c r="C674" s="2" t="s">
        <v>4</v>
      </c>
      <c r="D674">
        <v>9750</v>
      </c>
      <c r="E674">
        <f>IF(soki[[#This Row],[magazyn]]="Ogrodzieniec", 1,0)</f>
        <v>1</v>
      </c>
      <c r="F674">
        <f>IF(soki[[#This Row],[data]]=B673,F673, F673+1)</f>
        <v>326</v>
      </c>
      <c r="G674">
        <f>IF(AND(WEEKDAY(soki[[#This Row],[data]],2)&lt;&gt;6, WEEKDAY(soki[[#This Row],[data]],2)&lt;&gt;7), 1,0)</f>
        <v>1</v>
      </c>
      <c r="H674">
        <f>IF(soki[[#This Row],[Nr dnia]]&lt;&gt;F673, IF(soki[[#This Row],[Czy roboczy]]=1, I673+12000+$O$2, I673+5000), I673)</f>
        <v>30278</v>
      </c>
      <c r="I674">
        <f>soki[[#This Row],[Stan magazynu przed wysyłką]]-soki[[#This Row],[wielkosc_zamowienia]]+J674</f>
        <v>20528</v>
      </c>
      <c r="J674">
        <f>IF(soki[[#This Row],[wielkosc_zamowienia]]&gt;soki[[#This Row],[Stan magazynu przed wysyłką]], soki[[#This Row],[wielkosc_zamowienia]],0)</f>
        <v>0</v>
      </c>
    </row>
    <row r="675" spans="1:10" x14ac:dyDescent="0.25">
      <c r="A675">
        <v>674</v>
      </c>
      <c r="B675" s="1">
        <v>44523</v>
      </c>
      <c r="C675" s="2" t="s">
        <v>7</v>
      </c>
      <c r="D675">
        <v>7340</v>
      </c>
      <c r="E675">
        <f>IF(soki[[#This Row],[magazyn]]="Ogrodzieniec", 1,0)</f>
        <v>0</v>
      </c>
      <c r="F675">
        <f>IF(soki[[#This Row],[data]]=B674,F674, F674+1)</f>
        <v>326</v>
      </c>
      <c r="G675">
        <f>IF(AND(WEEKDAY(soki[[#This Row],[data]],2)&lt;&gt;6, WEEKDAY(soki[[#This Row],[data]],2)&lt;&gt;7), 1,0)</f>
        <v>1</v>
      </c>
      <c r="H675">
        <f>IF(soki[[#This Row],[Nr dnia]]&lt;&gt;F674, IF(soki[[#This Row],[Czy roboczy]]=1, I674+12000+$O$2, I674+5000), I674)</f>
        <v>20528</v>
      </c>
      <c r="I675">
        <f>soki[[#This Row],[Stan magazynu przed wysyłką]]-soki[[#This Row],[wielkosc_zamowienia]]+J675</f>
        <v>13188</v>
      </c>
      <c r="J675">
        <f>IF(soki[[#This Row],[wielkosc_zamowienia]]&gt;soki[[#This Row],[Stan magazynu przed wysyłką]], soki[[#This Row],[wielkosc_zamowienia]],0)</f>
        <v>0</v>
      </c>
    </row>
    <row r="676" spans="1:10" x14ac:dyDescent="0.25">
      <c r="A676">
        <v>675</v>
      </c>
      <c r="B676" s="1">
        <v>44523</v>
      </c>
      <c r="C676" s="2" t="s">
        <v>6</v>
      </c>
      <c r="D676">
        <v>5350</v>
      </c>
      <c r="E676">
        <f>IF(soki[[#This Row],[magazyn]]="Ogrodzieniec", 1,0)</f>
        <v>0</v>
      </c>
      <c r="F676">
        <f>IF(soki[[#This Row],[data]]=B675,F675, F675+1)</f>
        <v>326</v>
      </c>
      <c r="G676">
        <f>IF(AND(WEEKDAY(soki[[#This Row],[data]],2)&lt;&gt;6, WEEKDAY(soki[[#This Row],[data]],2)&lt;&gt;7), 1,0)</f>
        <v>1</v>
      </c>
      <c r="H676">
        <f>IF(soki[[#This Row],[Nr dnia]]&lt;&gt;F675, IF(soki[[#This Row],[Czy roboczy]]=1, I675+12000+$O$2, I675+5000), I675)</f>
        <v>13188</v>
      </c>
      <c r="I676">
        <f>soki[[#This Row],[Stan magazynu przed wysyłką]]-soki[[#This Row],[wielkosc_zamowienia]]+J676</f>
        <v>7838</v>
      </c>
      <c r="J676">
        <f>IF(soki[[#This Row],[wielkosc_zamowienia]]&gt;soki[[#This Row],[Stan magazynu przed wysyłką]], soki[[#This Row],[wielkosc_zamowienia]],0)</f>
        <v>0</v>
      </c>
    </row>
    <row r="677" spans="1:10" x14ac:dyDescent="0.25">
      <c r="A677">
        <v>676</v>
      </c>
      <c r="B677" s="1">
        <v>44524</v>
      </c>
      <c r="C677" s="2" t="s">
        <v>4</v>
      </c>
      <c r="D677">
        <v>5490</v>
      </c>
      <c r="E677">
        <f>IF(soki[[#This Row],[magazyn]]="Ogrodzieniec", 1,0)</f>
        <v>1</v>
      </c>
      <c r="F677">
        <f>IF(soki[[#This Row],[data]]=B676,F676, F676+1)</f>
        <v>327</v>
      </c>
      <c r="G677">
        <f>IF(AND(WEEKDAY(soki[[#This Row],[data]],2)&lt;&gt;6, WEEKDAY(soki[[#This Row],[data]],2)&lt;&gt;7), 1,0)</f>
        <v>1</v>
      </c>
      <c r="H677">
        <f>IF(soki[[#This Row],[Nr dnia]]&lt;&gt;F676, IF(soki[[#This Row],[Czy roboczy]]=1, I676+12000+$O$2, I676+5000), I676)</f>
        <v>21017</v>
      </c>
      <c r="I677">
        <f>soki[[#This Row],[Stan magazynu przed wysyłką]]-soki[[#This Row],[wielkosc_zamowienia]]+J677</f>
        <v>15527</v>
      </c>
      <c r="J677">
        <f>IF(soki[[#This Row],[wielkosc_zamowienia]]&gt;soki[[#This Row],[Stan magazynu przed wysyłką]], soki[[#This Row],[wielkosc_zamowienia]],0)</f>
        <v>0</v>
      </c>
    </row>
    <row r="678" spans="1:10" x14ac:dyDescent="0.25">
      <c r="A678">
        <v>677</v>
      </c>
      <c r="B678" s="1">
        <v>44524</v>
      </c>
      <c r="C678" s="2" t="s">
        <v>7</v>
      </c>
      <c r="D678">
        <v>1180</v>
      </c>
      <c r="E678">
        <f>IF(soki[[#This Row],[magazyn]]="Ogrodzieniec", 1,0)</f>
        <v>0</v>
      </c>
      <c r="F678">
        <f>IF(soki[[#This Row],[data]]=B677,F677, F677+1)</f>
        <v>327</v>
      </c>
      <c r="G678">
        <f>IF(AND(WEEKDAY(soki[[#This Row],[data]],2)&lt;&gt;6, WEEKDAY(soki[[#This Row],[data]],2)&lt;&gt;7), 1,0)</f>
        <v>1</v>
      </c>
      <c r="H678">
        <f>IF(soki[[#This Row],[Nr dnia]]&lt;&gt;F677, IF(soki[[#This Row],[Czy roboczy]]=1, I677+12000+$O$2, I677+5000), I677)</f>
        <v>15527</v>
      </c>
      <c r="I678">
        <f>soki[[#This Row],[Stan magazynu przed wysyłką]]-soki[[#This Row],[wielkosc_zamowienia]]+J678</f>
        <v>14347</v>
      </c>
      <c r="J678">
        <f>IF(soki[[#This Row],[wielkosc_zamowienia]]&gt;soki[[#This Row],[Stan magazynu przed wysyłką]], soki[[#This Row],[wielkosc_zamowienia]],0)</f>
        <v>0</v>
      </c>
    </row>
    <row r="679" spans="1:10" x14ac:dyDescent="0.25">
      <c r="A679">
        <v>678</v>
      </c>
      <c r="B679" s="1">
        <v>44525</v>
      </c>
      <c r="C679" s="2" t="s">
        <v>7</v>
      </c>
      <c r="D679">
        <v>7560</v>
      </c>
      <c r="E679">
        <f>IF(soki[[#This Row],[magazyn]]="Ogrodzieniec", 1,0)</f>
        <v>0</v>
      </c>
      <c r="F679">
        <f>IF(soki[[#This Row],[data]]=B678,F678, F678+1)</f>
        <v>328</v>
      </c>
      <c r="G679">
        <f>IF(AND(WEEKDAY(soki[[#This Row],[data]],2)&lt;&gt;6, WEEKDAY(soki[[#This Row],[data]],2)&lt;&gt;7), 1,0)</f>
        <v>1</v>
      </c>
      <c r="H679">
        <f>IF(soki[[#This Row],[Nr dnia]]&lt;&gt;F678, IF(soki[[#This Row],[Czy roboczy]]=1, I678+12000+$O$2, I678+5000), I678)</f>
        <v>27526</v>
      </c>
      <c r="I679">
        <f>soki[[#This Row],[Stan magazynu przed wysyłką]]-soki[[#This Row],[wielkosc_zamowienia]]+J679</f>
        <v>19966</v>
      </c>
      <c r="J679">
        <f>IF(soki[[#This Row],[wielkosc_zamowienia]]&gt;soki[[#This Row],[Stan magazynu przed wysyłką]], soki[[#This Row],[wielkosc_zamowienia]],0)</f>
        <v>0</v>
      </c>
    </row>
    <row r="680" spans="1:10" x14ac:dyDescent="0.25">
      <c r="A680">
        <v>679</v>
      </c>
      <c r="B680" s="1">
        <v>44526</v>
      </c>
      <c r="C680" s="2" t="s">
        <v>5</v>
      </c>
      <c r="D680">
        <v>7970</v>
      </c>
      <c r="E680">
        <f>IF(soki[[#This Row],[magazyn]]="Ogrodzieniec", 1,0)</f>
        <v>0</v>
      </c>
      <c r="F680">
        <f>IF(soki[[#This Row],[data]]=B679,F679, F679+1)</f>
        <v>329</v>
      </c>
      <c r="G680">
        <f>IF(AND(WEEKDAY(soki[[#This Row],[data]],2)&lt;&gt;6, WEEKDAY(soki[[#This Row],[data]],2)&lt;&gt;7), 1,0)</f>
        <v>1</v>
      </c>
      <c r="H680">
        <f>IF(soki[[#This Row],[Nr dnia]]&lt;&gt;F679, IF(soki[[#This Row],[Czy roboczy]]=1, I679+12000+$O$2, I679+5000), I679)</f>
        <v>33145</v>
      </c>
      <c r="I680">
        <f>soki[[#This Row],[Stan magazynu przed wysyłką]]-soki[[#This Row],[wielkosc_zamowienia]]+J680</f>
        <v>25175</v>
      </c>
      <c r="J680">
        <f>IF(soki[[#This Row],[wielkosc_zamowienia]]&gt;soki[[#This Row],[Stan magazynu przed wysyłką]], soki[[#This Row],[wielkosc_zamowienia]],0)</f>
        <v>0</v>
      </c>
    </row>
    <row r="681" spans="1:10" x14ac:dyDescent="0.25">
      <c r="A681">
        <v>680</v>
      </c>
      <c r="B681" s="1">
        <v>44526</v>
      </c>
      <c r="C681" s="2" t="s">
        <v>7</v>
      </c>
      <c r="D681">
        <v>2400</v>
      </c>
      <c r="E681">
        <f>IF(soki[[#This Row],[magazyn]]="Ogrodzieniec", 1,0)</f>
        <v>0</v>
      </c>
      <c r="F681">
        <f>IF(soki[[#This Row],[data]]=B680,F680, F680+1)</f>
        <v>329</v>
      </c>
      <c r="G681">
        <f>IF(AND(WEEKDAY(soki[[#This Row],[data]],2)&lt;&gt;6, WEEKDAY(soki[[#This Row],[data]],2)&lt;&gt;7), 1,0)</f>
        <v>1</v>
      </c>
      <c r="H681">
        <f>IF(soki[[#This Row],[Nr dnia]]&lt;&gt;F680, IF(soki[[#This Row],[Czy roboczy]]=1, I680+12000+$O$2, I680+5000), I680)</f>
        <v>25175</v>
      </c>
      <c r="I681">
        <f>soki[[#This Row],[Stan magazynu przed wysyłką]]-soki[[#This Row],[wielkosc_zamowienia]]+J681</f>
        <v>22775</v>
      </c>
      <c r="J681">
        <f>IF(soki[[#This Row],[wielkosc_zamowienia]]&gt;soki[[#This Row],[Stan magazynu przed wysyłką]], soki[[#This Row],[wielkosc_zamowienia]],0)</f>
        <v>0</v>
      </c>
    </row>
    <row r="682" spans="1:10" x14ac:dyDescent="0.25">
      <c r="A682">
        <v>681</v>
      </c>
      <c r="B682" s="1">
        <v>44526</v>
      </c>
      <c r="C682" s="2" t="s">
        <v>4</v>
      </c>
      <c r="D682">
        <v>7120</v>
      </c>
      <c r="E682">
        <f>IF(soki[[#This Row],[magazyn]]="Ogrodzieniec", 1,0)</f>
        <v>1</v>
      </c>
      <c r="F682">
        <f>IF(soki[[#This Row],[data]]=B681,F681, F681+1)</f>
        <v>329</v>
      </c>
      <c r="G682">
        <f>IF(AND(WEEKDAY(soki[[#This Row],[data]],2)&lt;&gt;6, WEEKDAY(soki[[#This Row],[data]],2)&lt;&gt;7), 1,0)</f>
        <v>1</v>
      </c>
      <c r="H682">
        <f>IF(soki[[#This Row],[Nr dnia]]&lt;&gt;F681, IF(soki[[#This Row],[Czy roboczy]]=1, I681+12000+$O$2, I681+5000), I681)</f>
        <v>22775</v>
      </c>
      <c r="I682">
        <f>soki[[#This Row],[Stan magazynu przed wysyłką]]-soki[[#This Row],[wielkosc_zamowienia]]+J682</f>
        <v>15655</v>
      </c>
      <c r="J682">
        <f>IF(soki[[#This Row],[wielkosc_zamowienia]]&gt;soki[[#This Row],[Stan magazynu przed wysyłką]], soki[[#This Row],[wielkosc_zamowienia]],0)</f>
        <v>0</v>
      </c>
    </row>
    <row r="683" spans="1:10" x14ac:dyDescent="0.25">
      <c r="A683">
        <v>682</v>
      </c>
      <c r="B683" s="1">
        <v>44527</v>
      </c>
      <c r="C683" s="2" t="s">
        <v>7</v>
      </c>
      <c r="D683">
        <v>3500</v>
      </c>
      <c r="E683">
        <f>IF(soki[[#This Row],[magazyn]]="Ogrodzieniec", 1,0)</f>
        <v>0</v>
      </c>
      <c r="F683">
        <f>IF(soki[[#This Row],[data]]=B682,F682, F682+1)</f>
        <v>330</v>
      </c>
      <c r="G683">
        <f>IF(AND(WEEKDAY(soki[[#This Row],[data]],2)&lt;&gt;6, WEEKDAY(soki[[#This Row],[data]],2)&lt;&gt;7), 1,0)</f>
        <v>0</v>
      </c>
      <c r="H683">
        <f>IF(soki[[#This Row],[Nr dnia]]&lt;&gt;F682, IF(soki[[#This Row],[Czy roboczy]]=1, I682+12000+$O$2, I682+5000), I682)</f>
        <v>20655</v>
      </c>
      <c r="I683">
        <f>soki[[#This Row],[Stan magazynu przed wysyłką]]-soki[[#This Row],[wielkosc_zamowienia]]+J683</f>
        <v>17155</v>
      </c>
      <c r="J683">
        <f>IF(soki[[#This Row],[wielkosc_zamowienia]]&gt;soki[[#This Row],[Stan magazynu przed wysyłką]], soki[[#This Row],[wielkosc_zamowienia]],0)</f>
        <v>0</v>
      </c>
    </row>
    <row r="684" spans="1:10" x14ac:dyDescent="0.25">
      <c r="A684">
        <v>683</v>
      </c>
      <c r="B684" s="1">
        <v>44527</v>
      </c>
      <c r="C684" s="2" t="s">
        <v>4</v>
      </c>
      <c r="D684">
        <v>8590</v>
      </c>
      <c r="E684">
        <f>IF(soki[[#This Row],[magazyn]]="Ogrodzieniec", 1,0)</f>
        <v>1</v>
      </c>
      <c r="F684">
        <f>IF(soki[[#This Row],[data]]=B683,F683, F683+1)</f>
        <v>330</v>
      </c>
      <c r="G684">
        <f>IF(AND(WEEKDAY(soki[[#This Row],[data]],2)&lt;&gt;6, WEEKDAY(soki[[#This Row],[data]],2)&lt;&gt;7), 1,0)</f>
        <v>0</v>
      </c>
      <c r="H684">
        <f>IF(soki[[#This Row],[Nr dnia]]&lt;&gt;F683, IF(soki[[#This Row],[Czy roboczy]]=1, I683+12000+$O$2, I683+5000), I683)</f>
        <v>17155</v>
      </c>
      <c r="I684">
        <f>soki[[#This Row],[Stan magazynu przed wysyłką]]-soki[[#This Row],[wielkosc_zamowienia]]+J684</f>
        <v>8565</v>
      </c>
      <c r="J684">
        <f>IF(soki[[#This Row],[wielkosc_zamowienia]]&gt;soki[[#This Row],[Stan magazynu przed wysyłką]], soki[[#This Row],[wielkosc_zamowienia]],0)</f>
        <v>0</v>
      </c>
    </row>
    <row r="685" spans="1:10" x14ac:dyDescent="0.25">
      <c r="A685">
        <v>684</v>
      </c>
      <c r="B685" s="1">
        <v>44528</v>
      </c>
      <c r="C685" s="2" t="s">
        <v>4</v>
      </c>
      <c r="D685">
        <v>2510</v>
      </c>
      <c r="E685">
        <f>IF(soki[[#This Row],[magazyn]]="Ogrodzieniec", 1,0)</f>
        <v>1</v>
      </c>
      <c r="F685">
        <f>IF(soki[[#This Row],[data]]=B684,F684, F684+1)</f>
        <v>331</v>
      </c>
      <c r="G685">
        <f>IF(AND(WEEKDAY(soki[[#This Row],[data]],2)&lt;&gt;6, WEEKDAY(soki[[#This Row],[data]],2)&lt;&gt;7), 1,0)</f>
        <v>0</v>
      </c>
      <c r="H685">
        <f>IF(soki[[#This Row],[Nr dnia]]&lt;&gt;F684, IF(soki[[#This Row],[Czy roboczy]]=1, I684+12000+$O$2, I684+5000), I684)</f>
        <v>13565</v>
      </c>
      <c r="I685">
        <f>soki[[#This Row],[Stan magazynu przed wysyłką]]-soki[[#This Row],[wielkosc_zamowienia]]+J685</f>
        <v>11055</v>
      </c>
      <c r="J685">
        <f>IF(soki[[#This Row],[wielkosc_zamowienia]]&gt;soki[[#This Row],[Stan magazynu przed wysyłką]], soki[[#This Row],[wielkosc_zamowienia]],0)</f>
        <v>0</v>
      </c>
    </row>
    <row r="686" spans="1:10" x14ac:dyDescent="0.25">
      <c r="A686">
        <v>685</v>
      </c>
      <c r="B686" s="1">
        <v>44528</v>
      </c>
      <c r="C686" s="2" t="s">
        <v>5</v>
      </c>
      <c r="D686">
        <v>2180</v>
      </c>
      <c r="E686">
        <f>IF(soki[[#This Row],[magazyn]]="Ogrodzieniec", 1,0)</f>
        <v>0</v>
      </c>
      <c r="F686">
        <f>IF(soki[[#This Row],[data]]=B685,F685, F685+1)</f>
        <v>331</v>
      </c>
      <c r="G686">
        <f>IF(AND(WEEKDAY(soki[[#This Row],[data]],2)&lt;&gt;6, WEEKDAY(soki[[#This Row],[data]],2)&lt;&gt;7), 1,0)</f>
        <v>0</v>
      </c>
      <c r="H686">
        <f>IF(soki[[#This Row],[Nr dnia]]&lt;&gt;F685, IF(soki[[#This Row],[Czy roboczy]]=1, I685+12000+$O$2, I685+5000), I685)</f>
        <v>11055</v>
      </c>
      <c r="I686">
        <f>soki[[#This Row],[Stan magazynu przed wysyłką]]-soki[[#This Row],[wielkosc_zamowienia]]+J686</f>
        <v>8875</v>
      </c>
      <c r="J686">
        <f>IF(soki[[#This Row],[wielkosc_zamowienia]]&gt;soki[[#This Row],[Stan magazynu przed wysyłką]], soki[[#This Row],[wielkosc_zamowienia]],0)</f>
        <v>0</v>
      </c>
    </row>
    <row r="687" spans="1:10" x14ac:dyDescent="0.25">
      <c r="A687">
        <v>686</v>
      </c>
      <c r="B687" s="1">
        <v>44528</v>
      </c>
      <c r="C687" s="2" t="s">
        <v>6</v>
      </c>
      <c r="D687">
        <v>4710</v>
      </c>
      <c r="E687">
        <f>IF(soki[[#This Row],[magazyn]]="Ogrodzieniec", 1,0)</f>
        <v>0</v>
      </c>
      <c r="F687">
        <f>IF(soki[[#This Row],[data]]=B686,F686, F686+1)</f>
        <v>331</v>
      </c>
      <c r="G687">
        <f>IF(AND(WEEKDAY(soki[[#This Row],[data]],2)&lt;&gt;6, WEEKDAY(soki[[#This Row],[data]],2)&lt;&gt;7), 1,0)</f>
        <v>0</v>
      </c>
      <c r="H687">
        <f>IF(soki[[#This Row],[Nr dnia]]&lt;&gt;F686, IF(soki[[#This Row],[Czy roboczy]]=1, I686+12000+$O$2, I686+5000), I686)</f>
        <v>8875</v>
      </c>
      <c r="I687">
        <f>soki[[#This Row],[Stan magazynu przed wysyłką]]-soki[[#This Row],[wielkosc_zamowienia]]+J687</f>
        <v>4165</v>
      </c>
      <c r="J687">
        <f>IF(soki[[#This Row],[wielkosc_zamowienia]]&gt;soki[[#This Row],[Stan magazynu przed wysyłką]], soki[[#This Row],[wielkosc_zamowienia]],0)</f>
        <v>0</v>
      </c>
    </row>
    <row r="688" spans="1:10" x14ac:dyDescent="0.25">
      <c r="A688">
        <v>687</v>
      </c>
      <c r="B688" s="1">
        <v>44529</v>
      </c>
      <c r="C688" s="2" t="s">
        <v>5</v>
      </c>
      <c r="D688">
        <v>3830</v>
      </c>
      <c r="E688">
        <f>IF(soki[[#This Row],[magazyn]]="Ogrodzieniec", 1,0)</f>
        <v>0</v>
      </c>
      <c r="F688">
        <f>IF(soki[[#This Row],[data]]=B687,F687, F687+1)</f>
        <v>332</v>
      </c>
      <c r="G688">
        <f>IF(AND(WEEKDAY(soki[[#This Row],[data]],2)&lt;&gt;6, WEEKDAY(soki[[#This Row],[data]],2)&lt;&gt;7), 1,0)</f>
        <v>1</v>
      </c>
      <c r="H688">
        <f>IF(soki[[#This Row],[Nr dnia]]&lt;&gt;F687, IF(soki[[#This Row],[Czy roboczy]]=1, I687+12000+$O$2, I687+5000), I687)</f>
        <v>17344</v>
      </c>
      <c r="I688">
        <f>soki[[#This Row],[Stan magazynu przed wysyłką]]-soki[[#This Row],[wielkosc_zamowienia]]+J688</f>
        <v>13514</v>
      </c>
      <c r="J688">
        <f>IF(soki[[#This Row],[wielkosc_zamowienia]]&gt;soki[[#This Row],[Stan magazynu przed wysyłką]], soki[[#This Row],[wielkosc_zamowienia]],0)</f>
        <v>0</v>
      </c>
    </row>
    <row r="689" spans="1:10" x14ac:dyDescent="0.25">
      <c r="A689">
        <v>688</v>
      </c>
      <c r="B689" s="1">
        <v>44529</v>
      </c>
      <c r="C689" s="2" t="s">
        <v>4</v>
      </c>
      <c r="D689">
        <v>3110</v>
      </c>
      <c r="E689">
        <f>IF(soki[[#This Row],[magazyn]]="Ogrodzieniec", 1,0)</f>
        <v>1</v>
      </c>
      <c r="F689">
        <f>IF(soki[[#This Row],[data]]=B688,F688, F688+1)</f>
        <v>332</v>
      </c>
      <c r="G689">
        <f>IF(AND(WEEKDAY(soki[[#This Row],[data]],2)&lt;&gt;6, WEEKDAY(soki[[#This Row],[data]],2)&lt;&gt;7), 1,0)</f>
        <v>1</v>
      </c>
      <c r="H689">
        <f>IF(soki[[#This Row],[Nr dnia]]&lt;&gt;F688, IF(soki[[#This Row],[Czy roboczy]]=1, I688+12000+$O$2, I688+5000), I688)</f>
        <v>13514</v>
      </c>
      <c r="I689">
        <f>soki[[#This Row],[Stan magazynu przed wysyłką]]-soki[[#This Row],[wielkosc_zamowienia]]+J689</f>
        <v>10404</v>
      </c>
      <c r="J689">
        <f>IF(soki[[#This Row],[wielkosc_zamowienia]]&gt;soki[[#This Row],[Stan magazynu przed wysyłką]], soki[[#This Row],[wielkosc_zamowienia]],0)</f>
        <v>0</v>
      </c>
    </row>
    <row r="690" spans="1:10" x14ac:dyDescent="0.25">
      <c r="A690">
        <v>689</v>
      </c>
      <c r="B690" s="1">
        <v>44529</v>
      </c>
      <c r="C690" s="2" t="s">
        <v>7</v>
      </c>
      <c r="D690">
        <v>9840</v>
      </c>
      <c r="E690">
        <f>IF(soki[[#This Row],[magazyn]]="Ogrodzieniec", 1,0)</f>
        <v>0</v>
      </c>
      <c r="F690">
        <f>IF(soki[[#This Row],[data]]=B689,F689, F689+1)</f>
        <v>332</v>
      </c>
      <c r="G690">
        <f>IF(AND(WEEKDAY(soki[[#This Row],[data]],2)&lt;&gt;6, WEEKDAY(soki[[#This Row],[data]],2)&lt;&gt;7), 1,0)</f>
        <v>1</v>
      </c>
      <c r="H690">
        <f>IF(soki[[#This Row],[Nr dnia]]&lt;&gt;F689, IF(soki[[#This Row],[Czy roboczy]]=1, I689+12000+$O$2, I689+5000), I689)</f>
        <v>10404</v>
      </c>
      <c r="I690">
        <f>soki[[#This Row],[Stan magazynu przed wysyłką]]-soki[[#This Row],[wielkosc_zamowienia]]+J690</f>
        <v>564</v>
      </c>
      <c r="J690">
        <f>IF(soki[[#This Row],[wielkosc_zamowienia]]&gt;soki[[#This Row],[Stan magazynu przed wysyłką]], soki[[#This Row],[wielkosc_zamowienia]],0)</f>
        <v>0</v>
      </c>
    </row>
    <row r="691" spans="1:10" x14ac:dyDescent="0.25">
      <c r="A691">
        <v>690</v>
      </c>
      <c r="B691" s="1">
        <v>44530</v>
      </c>
      <c r="C691" s="2" t="s">
        <v>4</v>
      </c>
      <c r="D691">
        <v>3880</v>
      </c>
      <c r="E691">
        <f>IF(soki[[#This Row],[magazyn]]="Ogrodzieniec", 1,0)</f>
        <v>1</v>
      </c>
      <c r="F691">
        <f>IF(soki[[#This Row],[data]]=B690,F690, F690+1)</f>
        <v>333</v>
      </c>
      <c r="G691">
        <f>IF(AND(WEEKDAY(soki[[#This Row],[data]],2)&lt;&gt;6, WEEKDAY(soki[[#This Row],[data]],2)&lt;&gt;7), 1,0)</f>
        <v>1</v>
      </c>
      <c r="H691">
        <f>IF(soki[[#This Row],[Nr dnia]]&lt;&gt;F690, IF(soki[[#This Row],[Czy roboczy]]=1, I690+12000+$O$2, I690+5000), I690)</f>
        <v>13743</v>
      </c>
      <c r="I691">
        <f>soki[[#This Row],[Stan magazynu przed wysyłką]]-soki[[#This Row],[wielkosc_zamowienia]]+J691</f>
        <v>9863</v>
      </c>
      <c r="J691">
        <f>IF(soki[[#This Row],[wielkosc_zamowienia]]&gt;soki[[#This Row],[Stan magazynu przed wysyłką]], soki[[#This Row],[wielkosc_zamowienia]],0)</f>
        <v>0</v>
      </c>
    </row>
    <row r="692" spans="1:10" x14ac:dyDescent="0.25">
      <c r="A692">
        <v>691</v>
      </c>
      <c r="B692" s="1">
        <v>44530</v>
      </c>
      <c r="C692" s="2" t="s">
        <v>7</v>
      </c>
      <c r="D692">
        <v>9670</v>
      </c>
      <c r="E692">
        <f>IF(soki[[#This Row],[magazyn]]="Ogrodzieniec", 1,0)</f>
        <v>0</v>
      </c>
      <c r="F692">
        <f>IF(soki[[#This Row],[data]]=B691,F691, F691+1)</f>
        <v>333</v>
      </c>
      <c r="G692">
        <f>IF(AND(WEEKDAY(soki[[#This Row],[data]],2)&lt;&gt;6, WEEKDAY(soki[[#This Row],[data]],2)&lt;&gt;7), 1,0)</f>
        <v>1</v>
      </c>
      <c r="H692">
        <f>IF(soki[[#This Row],[Nr dnia]]&lt;&gt;F691, IF(soki[[#This Row],[Czy roboczy]]=1, I691+12000+$O$2, I691+5000), I691)</f>
        <v>9863</v>
      </c>
      <c r="I692">
        <f>soki[[#This Row],[Stan magazynu przed wysyłką]]-soki[[#This Row],[wielkosc_zamowienia]]+J692</f>
        <v>193</v>
      </c>
      <c r="J692">
        <f>IF(soki[[#This Row],[wielkosc_zamowienia]]&gt;soki[[#This Row],[Stan magazynu przed wysyłką]], soki[[#This Row],[wielkosc_zamowienia]],0)</f>
        <v>0</v>
      </c>
    </row>
    <row r="693" spans="1:10" x14ac:dyDescent="0.25">
      <c r="A693">
        <v>692</v>
      </c>
      <c r="B693" s="1">
        <v>44531</v>
      </c>
      <c r="C693" s="2" t="s">
        <v>7</v>
      </c>
      <c r="D693">
        <v>3510</v>
      </c>
      <c r="E693">
        <f>IF(soki[[#This Row],[magazyn]]="Ogrodzieniec", 1,0)</f>
        <v>0</v>
      </c>
      <c r="F693">
        <f>IF(soki[[#This Row],[data]]=B692,F692, F692+1)</f>
        <v>334</v>
      </c>
      <c r="G693">
        <f>IF(AND(WEEKDAY(soki[[#This Row],[data]],2)&lt;&gt;6, WEEKDAY(soki[[#This Row],[data]],2)&lt;&gt;7), 1,0)</f>
        <v>1</v>
      </c>
      <c r="H693">
        <f>IF(soki[[#This Row],[Nr dnia]]&lt;&gt;F692, IF(soki[[#This Row],[Czy roboczy]]=1, I692+12000+$O$2, I692+5000), I692)</f>
        <v>13372</v>
      </c>
      <c r="I693">
        <f>soki[[#This Row],[Stan magazynu przed wysyłką]]-soki[[#This Row],[wielkosc_zamowienia]]+J693</f>
        <v>9862</v>
      </c>
      <c r="J693">
        <f>IF(soki[[#This Row],[wielkosc_zamowienia]]&gt;soki[[#This Row],[Stan magazynu przed wysyłką]], soki[[#This Row],[wielkosc_zamowienia]],0)</f>
        <v>0</v>
      </c>
    </row>
    <row r="694" spans="1:10" x14ac:dyDescent="0.25">
      <c r="A694">
        <v>693</v>
      </c>
      <c r="B694" s="1">
        <v>44532</v>
      </c>
      <c r="C694" s="2" t="s">
        <v>7</v>
      </c>
      <c r="D694">
        <v>5820</v>
      </c>
      <c r="E694">
        <f>IF(soki[[#This Row],[magazyn]]="Ogrodzieniec", 1,0)</f>
        <v>0</v>
      </c>
      <c r="F694">
        <f>IF(soki[[#This Row],[data]]=B693,F693, F693+1)</f>
        <v>335</v>
      </c>
      <c r="G694">
        <f>IF(AND(WEEKDAY(soki[[#This Row],[data]],2)&lt;&gt;6, WEEKDAY(soki[[#This Row],[data]],2)&lt;&gt;7), 1,0)</f>
        <v>1</v>
      </c>
      <c r="H694">
        <f>IF(soki[[#This Row],[Nr dnia]]&lt;&gt;F693, IF(soki[[#This Row],[Czy roboczy]]=1, I693+12000+$O$2, I693+5000), I693)</f>
        <v>23041</v>
      </c>
      <c r="I694">
        <f>soki[[#This Row],[Stan magazynu przed wysyłką]]-soki[[#This Row],[wielkosc_zamowienia]]+J694</f>
        <v>17221</v>
      </c>
      <c r="J694">
        <f>IF(soki[[#This Row],[wielkosc_zamowienia]]&gt;soki[[#This Row],[Stan magazynu przed wysyłką]], soki[[#This Row],[wielkosc_zamowienia]],0)</f>
        <v>0</v>
      </c>
    </row>
    <row r="695" spans="1:10" x14ac:dyDescent="0.25">
      <c r="A695">
        <v>694</v>
      </c>
      <c r="B695" s="1">
        <v>44532</v>
      </c>
      <c r="C695" s="2" t="s">
        <v>4</v>
      </c>
      <c r="D695">
        <v>1950</v>
      </c>
      <c r="E695">
        <f>IF(soki[[#This Row],[magazyn]]="Ogrodzieniec", 1,0)</f>
        <v>1</v>
      </c>
      <c r="F695">
        <f>IF(soki[[#This Row],[data]]=B694,F694, F694+1)</f>
        <v>335</v>
      </c>
      <c r="G695">
        <f>IF(AND(WEEKDAY(soki[[#This Row],[data]],2)&lt;&gt;6, WEEKDAY(soki[[#This Row],[data]],2)&lt;&gt;7), 1,0)</f>
        <v>1</v>
      </c>
      <c r="H695">
        <f>IF(soki[[#This Row],[Nr dnia]]&lt;&gt;F694, IF(soki[[#This Row],[Czy roboczy]]=1, I694+12000+$O$2, I694+5000), I694)</f>
        <v>17221</v>
      </c>
      <c r="I695">
        <f>soki[[#This Row],[Stan magazynu przed wysyłką]]-soki[[#This Row],[wielkosc_zamowienia]]+J695</f>
        <v>15271</v>
      </c>
      <c r="J695">
        <f>IF(soki[[#This Row],[wielkosc_zamowienia]]&gt;soki[[#This Row],[Stan magazynu przed wysyłką]], soki[[#This Row],[wielkosc_zamowienia]],0)</f>
        <v>0</v>
      </c>
    </row>
    <row r="696" spans="1:10" x14ac:dyDescent="0.25">
      <c r="A696">
        <v>695</v>
      </c>
      <c r="B696" s="1">
        <v>44533</v>
      </c>
      <c r="C696" s="2" t="s">
        <v>7</v>
      </c>
      <c r="D696">
        <v>1310</v>
      </c>
      <c r="E696">
        <f>IF(soki[[#This Row],[magazyn]]="Ogrodzieniec", 1,0)</f>
        <v>0</v>
      </c>
      <c r="F696">
        <f>IF(soki[[#This Row],[data]]=B695,F695, F695+1)</f>
        <v>336</v>
      </c>
      <c r="G696">
        <f>IF(AND(WEEKDAY(soki[[#This Row],[data]],2)&lt;&gt;6, WEEKDAY(soki[[#This Row],[data]],2)&lt;&gt;7), 1,0)</f>
        <v>1</v>
      </c>
      <c r="H696">
        <f>IF(soki[[#This Row],[Nr dnia]]&lt;&gt;F695, IF(soki[[#This Row],[Czy roboczy]]=1, I695+12000+$O$2, I695+5000), I695)</f>
        <v>28450</v>
      </c>
      <c r="I696">
        <f>soki[[#This Row],[Stan magazynu przed wysyłką]]-soki[[#This Row],[wielkosc_zamowienia]]+J696</f>
        <v>27140</v>
      </c>
      <c r="J696">
        <f>IF(soki[[#This Row],[wielkosc_zamowienia]]&gt;soki[[#This Row],[Stan magazynu przed wysyłką]], soki[[#This Row],[wielkosc_zamowienia]],0)</f>
        <v>0</v>
      </c>
    </row>
    <row r="697" spans="1:10" x14ac:dyDescent="0.25">
      <c r="A697">
        <v>696</v>
      </c>
      <c r="B697" s="1">
        <v>44533</v>
      </c>
      <c r="C697" s="2" t="s">
        <v>5</v>
      </c>
      <c r="D697">
        <v>3850</v>
      </c>
      <c r="E697">
        <f>IF(soki[[#This Row],[magazyn]]="Ogrodzieniec", 1,0)</f>
        <v>0</v>
      </c>
      <c r="F697">
        <f>IF(soki[[#This Row],[data]]=B696,F696, F696+1)</f>
        <v>336</v>
      </c>
      <c r="G697">
        <f>IF(AND(WEEKDAY(soki[[#This Row],[data]],2)&lt;&gt;6, WEEKDAY(soki[[#This Row],[data]],2)&lt;&gt;7), 1,0)</f>
        <v>1</v>
      </c>
      <c r="H697">
        <f>IF(soki[[#This Row],[Nr dnia]]&lt;&gt;F696, IF(soki[[#This Row],[Czy roboczy]]=1, I696+12000+$O$2, I696+5000), I696)</f>
        <v>27140</v>
      </c>
      <c r="I697">
        <f>soki[[#This Row],[Stan magazynu przed wysyłką]]-soki[[#This Row],[wielkosc_zamowienia]]+J697</f>
        <v>23290</v>
      </c>
      <c r="J697">
        <f>IF(soki[[#This Row],[wielkosc_zamowienia]]&gt;soki[[#This Row],[Stan magazynu przed wysyłką]], soki[[#This Row],[wielkosc_zamowienia]],0)</f>
        <v>0</v>
      </c>
    </row>
    <row r="698" spans="1:10" x14ac:dyDescent="0.25">
      <c r="A698">
        <v>697</v>
      </c>
      <c r="B698" s="1">
        <v>44533</v>
      </c>
      <c r="C698" s="2" t="s">
        <v>6</v>
      </c>
      <c r="D698">
        <v>4160</v>
      </c>
      <c r="E698">
        <f>IF(soki[[#This Row],[magazyn]]="Ogrodzieniec", 1,0)</f>
        <v>0</v>
      </c>
      <c r="F698">
        <f>IF(soki[[#This Row],[data]]=B697,F697, F697+1)</f>
        <v>336</v>
      </c>
      <c r="G698">
        <f>IF(AND(WEEKDAY(soki[[#This Row],[data]],2)&lt;&gt;6, WEEKDAY(soki[[#This Row],[data]],2)&lt;&gt;7), 1,0)</f>
        <v>1</v>
      </c>
      <c r="H698">
        <f>IF(soki[[#This Row],[Nr dnia]]&lt;&gt;F697, IF(soki[[#This Row],[Czy roboczy]]=1, I697+12000+$O$2, I697+5000), I697)</f>
        <v>23290</v>
      </c>
      <c r="I698">
        <f>soki[[#This Row],[Stan magazynu przed wysyłką]]-soki[[#This Row],[wielkosc_zamowienia]]+J698</f>
        <v>19130</v>
      </c>
      <c r="J698">
        <f>IF(soki[[#This Row],[wielkosc_zamowienia]]&gt;soki[[#This Row],[Stan magazynu przed wysyłką]], soki[[#This Row],[wielkosc_zamowienia]],0)</f>
        <v>0</v>
      </c>
    </row>
    <row r="699" spans="1:10" x14ac:dyDescent="0.25">
      <c r="A699">
        <v>698</v>
      </c>
      <c r="B699" s="1">
        <v>44534</v>
      </c>
      <c r="C699" s="2" t="s">
        <v>7</v>
      </c>
      <c r="D699">
        <v>3550</v>
      </c>
      <c r="E699">
        <f>IF(soki[[#This Row],[magazyn]]="Ogrodzieniec", 1,0)</f>
        <v>0</v>
      </c>
      <c r="F699">
        <f>IF(soki[[#This Row],[data]]=B698,F698, F698+1)</f>
        <v>337</v>
      </c>
      <c r="G699">
        <f>IF(AND(WEEKDAY(soki[[#This Row],[data]],2)&lt;&gt;6, WEEKDAY(soki[[#This Row],[data]],2)&lt;&gt;7), 1,0)</f>
        <v>0</v>
      </c>
      <c r="H699">
        <f>IF(soki[[#This Row],[Nr dnia]]&lt;&gt;F698, IF(soki[[#This Row],[Czy roboczy]]=1, I698+12000+$O$2, I698+5000), I698)</f>
        <v>24130</v>
      </c>
      <c r="I699">
        <f>soki[[#This Row],[Stan magazynu przed wysyłką]]-soki[[#This Row],[wielkosc_zamowienia]]+J699</f>
        <v>20580</v>
      </c>
      <c r="J699">
        <f>IF(soki[[#This Row],[wielkosc_zamowienia]]&gt;soki[[#This Row],[Stan magazynu przed wysyłką]], soki[[#This Row],[wielkosc_zamowienia]],0)</f>
        <v>0</v>
      </c>
    </row>
    <row r="700" spans="1:10" x14ac:dyDescent="0.25">
      <c r="A700">
        <v>699</v>
      </c>
      <c r="B700" s="1">
        <v>44534</v>
      </c>
      <c r="C700" s="2" t="s">
        <v>5</v>
      </c>
      <c r="D700">
        <v>2700</v>
      </c>
      <c r="E700">
        <f>IF(soki[[#This Row],[magazyn]]="Ogrodzieniec", 1,0)</f>
        <v>0</v>
      </c>
      <c r="F700">
        <f>IF(soki[[#This Row],[data]]=B699,F699, F699+1)</f>
        <v>337</v>
      </c>
      <c r="G700">
        <f>IF(AND(WEEKDAY(soki[[#This Row],[data]],2)&lt;&gt;6, WEEKDAY(soki[[#This Row],[data]],2)&lt;&gt;7), 1,0)</f>
        <v>0</v>
      </c>
      <c r="H700">
        <f>IF(soki[[#This Row],[Nr dnia]]&lt;&gt;F699, IF(soki[[#This Row],[Czy roboczy]]=1, I699+12000+$O$2, I699+5000), I699)</f>
        <v>20580</v>
      </c>
      <c r="I700">
        <f>soki[[#This Row],[Stan magazynu przed wysyłką]]-soki[[#This Row],[wielkosc_zamowienia]]+J700</f>
        <v>17880</v>
      </c>
      <c r="J700">
        <f>IF(soki[[#This Row],[wielkosc_zamowienia]]&gt;soki[[#This Row],[Stan magazynu przed wysyłką]], soki[[#This Row],[wielkosc_zamowienia]],0)</f>
        <v>0</v>
      </c>
    </row>
    <row r="701" spans="1:10" x14ac:dyDescent="0.25">
      <c r="A701">
        <v>700</v>
      </c>
      <c r="B701" s="1">
        <v>44535</v>
      </c>
      <c r="C701" s="2" t="s">
        <v>4</v>
      </c>
      <c r="D701">
        <v>4620</v>
      </c>
      <c r="E701">
        <f>IF(soki[[#This Row],[magazyn]]="Ogrodzieniec", 1,0)</f>
        <v>1</v>
      </c>
      <c r="F701">
        <f>IF(soki[[#This Row],[data]]=B700,F700, F700+1)</f>
        <v>338</v>
      </c>
      <c r="G701">
        <f>IF(AND(WEEKDAY(soki[[#This Row],[data]],2)&lt;&gt;6, WEEKDAY(soki[[#This Row],[data]],2)&lt;&gt;7), 1,0)</f>
        <v>0</v>
      </c>
      <c r="H701">
        <f>IF(soki[[#This Row],[Nr dnia]]&lt;&gt;F700, IF(soki[[#This Row],[Czy roboczy]]=1, I700+12000+$O$2, I700+5000), I700)</f>
        <v>22880</v>
      </c>
      <c r="I701">
        <f>soki[[#This Row],[Stan magazynu przed wysyłką]]-soki[[#This Row],[wielkosc_zamowienia]]+J701</f>
        <v>18260</v>
      </c>
      <c r="J701">
        <f>IF(soki[[#This Row],[wielkosc_zamowienia]]&gt;soki[[#This Row],[Stan magazynu przed wysyłką]], soki[[#This Row],[wielkosc_zamowienia]],0)</f>
        <v>0</v>
      </c>
    </row>
    <row r="702" spans="1:10" x14ac:dyDescent="0.25">
      <c r="A702">
        <v>701</v>
      </c>
      <c r="B702" s="1">
        <v>44535</v>
      </c>
      <c r="C702" s="2" t="s">
        <v>5</v>
      </c>
      <c r="D702">
        <v>5060</v>
      </c>
      <c r="E702">
        <f>IF(soki[[#This Row],[magazyn]]="Ogrodzieniec", 1,0)</f>
        <v>0</v>
      </c>
      <c r="F702">
        <f>IF(soki[[#This Row],[data]]=B701,F701, F701+1)</f>
        <v>338</v>
      </c>
      <c r="G702">
        <f>IF(AND(WEEKDAY(soki[[#This Row],[data]],2)&lt;&gt;6, WEEKDAY(soki[[#This Row],[data]],2)&lt;&gt;7), 1,0)</f>
        <v>0</v>
      </c>
      <c r="H702">
        <f>IF(soki[[#This Row],[Nr dnia]]&lt;&gt;F701, IF(soki[[#This Row],[Czy roboczy]]=1, I701+12000+$O$2, I701+5000), I701)</f>
        <v>18260</v>
      </c>
      <c r="I702">
        <f>soki[[#This Row],[Stan magazynu przed wysyłką]]-soki[[#This Row],[wielkosc_zamowienia]]+J702</f>
        <v>13200</v>
      </c>
      <c r="J702">
        <f>IF(soki[[#This Row],[wielkosc_zamowienia]]&gt;soki[[#This Row],[Stan magazynu przed wysyłką]], soki[[#This Row],[wielkosc_zamowienia]],0)</f>
        <v>0</v>
      </c>
    </row>
    <row r="703" spans="1:10" x14ac:dyDescent="0.25">
      <c r="A703">
        <v>702</v>
      </c>
      <c r="B703" s="1">
        <v>44536</v>
      </c>
      <c r="C703" s="2" t="s">
        <v>4</v>
      </c>
      <c r="D703">
        <v>2550</v>
      </c>
      <c r="E703">
        <f>IF(soki[[#This Row],[magazyn]]="Ogrodzieniec", 1,0)</f>
        <v>1</v>
      </c>
      <c r="F703">
        <f>IF(soki[[#This Row],[data]]=B702,F702, F702+1)</f>
        <v>339</v>
      </c>
      <c r="G703">
        <f>IF(AND(WEEKDAY(soki[[#This Row],[data]],2)&lt;&gt;6, WEEKDAY(soki[[#This Row],[data]],2)&lt;&gt;7), 1,0)</f>
        <v>1</v>
      </c>
      <c r="H703">
        <f>IF(soki[[#This Row],[Nr dnia]]&lt;&gt;F702, IF(soki[[#This Row],[Czy roboczy]]=1, I702+12000+$O$2, I702+5000), I702)</f>
        <v>26379</v>
      </c>
      <c r="I703">
        <f>soki[[#This Row],[Stan magazynu przed wysyłką]]-soki[[#This Row],[wielkosc_zamowienia]]+J703</f>
        <v>23829</v>
      </c>
      <c r="J703">
        <f>IF(soki[[#This Row],[wielkosc_zamowienia]]&gt;soki[[#This Row],[Stan magazynu przed wysyłką]], soki[[#This Row],[wielkosc_zamowienia]],0)</f>
        <v>0</v>
      </c>
    </row>
    <row r="704" spans="1:10" x14ac:dyDescent="0.25">
      <c r="A704">
        <v>703</v>
      </c>
      <c r="B704" s="1">
        <v>44536</v>
      </c>
      <c r="C704" s="2" t="s">
        <v>5</v>
      </c>
      <c r="D704">
        <v>4310</v>
      </c>
      <c r="E704">
        <f>IF(soki[[#This Row],[magazyn]]="Ogrodzieniec", 1,0)</f>
        <v>0</v>
      </c>
      <c r="F704">
        <f>IF(soki[[#This Row],[data]]=B703,F703, F703+1)</f>
        <v>339</v>
      </c>
      <c r="G704">
        <f>IF(AND(WEEKDAY(soki[[#This Row],[data]],2)&lt;&gt;6, WEEKDAY(soki[[#This Row],[data]],2)&lt;&gt;7), 1,0)</f>
        <v>1</v>
      </c>
      <c r="H704">
        <f>IF(soki[[#This Row],[Nr dnia]]&lt;&gt;F703, IF(soki[[#This Row],[Czy roboczy]]=1, I703+12000+$O$2, I703+5000), I703)</f>
        <v>23829</v>
      </c>
      <c r="I704">
        <f>soki[[#This Row],[Stan magazynu przed wysyłką]]-soki[[#This Row],[wielkosc_zamowienia]]+J704</f>
        <v>19519</v>
      </c>
      <c r="J704">
        <f>IF(soki[[#This Row],[wielkosc_zamowienia]]&gt;soki[[#This Row],[Stan magazynu przed wysyłką]], soki[[#This Row],[wielkosc_zamowienia]],0)</f>
        <v>0</v>
      </c>
    </row>
    <row r="705" spans="1:10" x14ac:dyDescent="0.25">
      <c r="A705">
        <v>704</v>
      </c>
      <c r="B705" s="1">
        <v>44536</v>
      </c>
      <c r="C705" s="2" t="s">
        <v>6</v>
      </c>
      <c r="D705">
        <v>7210</v>
      </c>
      <c r="E705">
        <f>IF(soki[[#This Row],[magazyn]]="Ogrodzieniec", 1,0)</f>
        <v>0</v>
      </c>
      <c r="F705">
        <f>IF(soki[[#This Row],[data]]=B704,F704, F704+1)</f>
        <v>339</v>
      </c>
      <c r="G705">
        <f>IF(AND(WEEKDAY(soki[[#This Row],[data]],2)&lt;&gt;6, WEEKDAY(soki[[#This Row],[data]],2)&lt;&gt;7), 1,0)</f>
        <v>1</v>
      </c>
      <c r="H705">
        <f>IF(soki[[#This Row],[Nr dnia]]&lt;&gt;F704, IF(soki[[#This Row],[Czy roboczy]]=1, I704+12000+$O$2, I704+5000), I704)</f>
        <v>19519</v>
      </c>
      <c r="I705">
        <f>soki[[#This Row],[Stan magazynu przed wysyłką]]-soki[[#This Row],[wielkosc_zamowienia]]+J705</f>
        <v>12309</v>
      </c>
      <c r="J705">
        <f>IF(soki[[#This Row],[wielkosc_zamowienia]]&gt;soki[[#This Row],[Stan magazynu przed wysyłką]], soki[[#This Row],[wielkosc_zamowienia]],0)</f>
        <v>0</v>
      </c>
    </row>
    <row r="706" spans="1:10" x14ac:dyDescent="0.25">
      <c r="A706">
        <v>705</v>
      </c>
      <c r="B706" s="1">
        <v>44537</v>
      </c>
      <c r="C706" s="2" t="s">
        <v>6</v>
      </c>
      <c r="D706">
        <v>3560</v>
      </c>
      <c r="E706">
        <f>IF(soki[[#This Row],[magazyn]]="Ogrodzieniec", 1,0)</f>
        <v>0</v>
      </c>
      <c r="F706">
        <f>IF(soki[[#This Row],[data]]=B705,F705, F705+1)</f>
        <v>340</v>
      </c>
      <c r="G706">
        <f>IF(AND(WEEKDAY(soki[[#This Row],[data]],2)&lt;&gt;6, WEEKDAY(soki[[#This Row],[data]],2)&lt;&gt;7), 1,0)</f>
        <v>1</v>
      </c>
      <c r="H706">
        <f>IF(soki[[#This Row],[Nr dnia]]&lt;&gt;F705, IF(soki[[#This Row],[Czy roboczy]]=1, I705+12000+$O$2, I705+5000), I705)</f>
        <v>25488</v>
      </c>
      <c r="I706">
        <f>soki[[#This Row],[Stan magazynu przed wysyłką]]-soki[[#This Row],[wielkosc_zamowienia]]+J706</f>
        <v>21928</v>
      </c>
      <c r="J706">
        <f>IF(soki[[#This Row],[wielkosc_zamowienia]]&gt;soki[[#This Row],[Stan magazynu przed wysyłką]], soki[[#This Row],[wielkosc_zamowienia]],0)</f>
        <v>0</v>
      </c>
    </row>
    <row r="707" spans="1:10" x14ac:dyDescent="0.25">
      <c r="A707">
        <v>706</v>
      </c>
      <c r="B707" s="1">
        <v>44538</v>
      </c>
      <c r="C707" s="2" t="s">
        <v>5</v>
      </c>
      <c r="D707">
        <v>520</v>
      </c>
      <c r="E707">
        <f>IF(soki[[#This Row],[magazyn]]="Ogrodzieniec", 1,0)</f>
        <v>0</v>
      </c>
      <c r="F707">
        <f>IF(soki[[#This Row],[data]]=B706,F706, F706+1)</f>
        <v>341</v>
      </c>
      <c r="G707">
        <f>IF(AND(WEEKDAY(soki[[#This Row],[data]],2)&lt;&gt;6, WEEKDAY(soki[[#This Row],[data]],2)&lt;&gt;7), 1,0)</f>
        <v>1</v>
      </c>
      <c r="H707">
        <f>IF(soki[[#This Row],[Nr dnia]]&lt;&gt;F706, IF(soki[[#This Row],[Czy roboczy]]=1, I706+12000+$O$2, I706+5000), I706)</f>
        <v>35107</v>
      </c>
      <c r="I707">
        <f>soki[[#This Row],[Stan magazynu przed wysyłką]]-soki[[#This Row],[wielkosc_zamowienia]]+J707</f>
        <v>34587</v>
      </c>
      <c r="J707">
        <f>IF(soki[[#This Row],[wielkosc_zamowienia]]&gt;soki[[#This Row],[Stan magazynu przed wysyłką]], soki[[#This Row],[wielkosc_zamowienia]],0)</f>
        <v>0</v>
      </c>
    </row>
    <row r="708" spans="1:10" x14ac:dyDescent="0.25">
      <c r="A708">
        <v>707</v>
      </c>
      <c r="B708" s="1">
        <v>44539</v>
      </c>
      <c r="C708" s="2" t="s">
        <v>7</v>
      </c>
      <c r="D708">
        <v>6090</v>
      </c>
      <c r="E708">
        <f>IF(soki[[#This Row],[magazyn]]="Ogrodzieniec", 1,0)</f>
        <v>0</v>
      </c>
      <c r="F708">
        <f>IF(soki[[#This Row],[data]]=B707,F707, F707+1)</f>
        <v>342</v>
      </c>
      <c r="G708">
        <f>IF(AND(WEEKDAY(soki[[#This Row],[data]],2)&lt;&gt;6, WEEKDAY(soki[[#This Row],[data]],2)&lt;&gt;7), 1,0)</f>
        <v>1</v>
      </c>
      <c r="H708">
        <f>IF(soki[[#This Row],[Nr dnia]]&lt;&gt;F707, IF(soki[[#This Row],[Czy roboczy]]=1, I707+12000+$O$2, I707+5000), I707)</f>
        <v>47766</v>
      </c>
      <c r="I708">
        <f>soki[[#This Row],[Stan magazynu przed wysyłką]]-soki[[#This Row],[wielkosc_zamowienia]]+J708</f>
        <v>41676</v>
      </c>
      <c r="J708">
        <f>IF(soki[[#This Row],[wielkosc_zamowienia]]&gt;soki[[#This Row],[Stan magazynu przed wysyłką]], soki[[#This Row],[wielkosc_zamowienia]],0)</f>
        <v>0</v>
      </c>
    </row>
    <row r="709" spans="1:10" x14ac:dyDescent="0.25">
      <c r="A709">
        <v>708</v>
      </c>
      <c r="B709" s="1">
        <v>44540</v>
      </c>
      <c r="C709" s="2" t="s">
        <v>4</v>
      </c>
      <c r="D709">
        <v>570</v>
      </c>
      <c r="E709">
        <f>IF(soki[[#This Row],[magazyn]]="Ogrodzieniec", 1,0)</f>
        <v>1</v>
      </c>
      <c r="F709">
        <f>IF(soki[[#This Row],[data]]=B708,F708, F708+1)</f>
        <v>343</v>
      </c>
      <c r="G709">
        <f>IF(AND(WEEKDAY(soki[[#This Row],[data]],2)&lt;&gt;6, WEEKDAY(soki[[#This Row],[data]],2)&lt;&gt;7), 1,0)</f>
        <v>1</v>
      </c>
      <c r="H709">
        <f>IF(soki[[#This Row],[Nr dnia]]&lt;&gt;F708, IF(soki[[#This Row],[Czy roboczy]]=1, I708+12000+$O$2, I708+5000), I708)</f>
        <v>54855</v>
      </c>
      <c r="I709">
        <f>soki[[#This Row],[Stan magazynu przed wysyłką]]-soki[[#This Row],[wielkosc_zamowienia]]+J709</f>
        <v>54285</v>
      </c>
      <c r="J709">
        <f>IF(soki[[#This Row],[wielkosc_zamowienia]]&gt;soki[[#This Row],[Stan magazynu przed wysyłką]], soki[[#This Row],[wielkosc_zamowienia]],0)</f>
        <v>0</v>
      </c>
    </row>
    <row r="710" spans="1:10" x14ac:dyDescent="0.25">
      <c r="A710">
        <v>709</v>
      </c>
      <c r="B710" s="1">
        <v>44541</v>
      </c>
      <c r="C710" s="2" t="s">
        <v>4</v>
      </c>
      <c r="D710">
        <v>9510</v>
      </c>
      <c r="E710">
        <f>IF(soki[[#This Row],[magazyn]]="Ogrodzieniec", 1,0)</f>
        <v>1</v>
      </c>
      <c r="F710">
        <f>IF(soki[[#This Row],[data]]=B709,F709, F709+1)</f>
        <v>344</v>
      </c>
      <c r="G710">
        <f>IF(AND(WEEKDAY(soki[[#This Row],[data]],2)&lt;&gt;6, WEEKDAY(soki[[#This Row],[data]],2)&lt;&gt;7), 1,0)</f>
        <v>0</v>
      </c>
      <c r="H710">
        <f>IF(soki[[#This Row],[Nr dnia]]&lt;&gt;F709, IF(soki[[#This Row],[Czy roboczy]]=1, I709+12000+$O$2, I709+5000), I709)</f>
        <v>59285</v>
      </c>
      <c r="I710">
        <f>soki[[#This Row],[Stan magazynu przed wysyłką]]-soki[[#This Row],[wielkosc_zamowienia]]+J710</f>
        <v>49775</v>
      </c>
      <c r="J710">
        <f>IF(soki[[#This Row],[wielkosc_zamowienia]]&gt;soki[[#This Row],[Stan magazynu przed wysyłką]], soki[[#This Row],[wielkosc_zamowienia]],0)</f>
        <v>0</v>
      </c>
    </row>
    <row r="711" spans="1:10" x14ac:dyDescent="0.25">
      <c r="A711">
        <v>710</v>
      </c>
      <c r="B711" s="1">
        <v>44541</v>
      </c>
      <c r="C711" s="2" t="s">
        <v>7</v>
      </c>
      <c r="D711">
        <v>2480</v>
      </c>
      <c r="E711">
        <f>IF(soki[[#This Row],[magazyn]]="Ogrodzieniec", 1,0)</f>
        <v>0</v>
      </c>
      <c r="F711">
        <f>IF(soki[[#This Row],[data]]=B710,F710, F710+1)</f>
        <v>344</v>
      </c>
      <c r="G711">
        <f>IF(AND(WEEKDAY(soki[[#This Row],[data]],2)&lt;&gt;6, WEEKDAY(soki[[#This Row],[data]],2)&lt;&gt;7), 1,0)</f>
        <v>0</v>
      </c>
      <c r="H711">
        <f>IF(soki[[#This Row],[Nr dnia]]&lt;&gt;F710, IF(soki[[#This Row],[Czy roboczy]]=1, I710+12000+$O$2, I710+5000), I710)</f>
        <v>49775</v>
      </c>
      <c r="I711">
        <f>soki[[#This Row],[Stan magazynu przed wysyłką]]-soki[[#This Row],[wielkosc_zamowienia]]+J711</f>
        <v>47295</v>
      </c>
      <c r="J711">
        <f>IF(soki[[#This Row],[wielkosc_zamowienia]]&gt;soki[[#This Row],[Stan magazynu przed wysyłką]], soki[[#This Row],[wielkosc_zamowienia]],0)</f>
        <v>0</v>
      </c>
    </row>
    <row r="712" spans="1:10" x14ac:dyDescent="0.25">
      <c r="A712">
        <v>711</v>
      </c>
      <c r="B712" s="1">
        <v>44541</v>
      </c>
      <c r="C712" s="2" t="s">
        <v>6</v>
      </c>
      <c r="D712">
        <v>8000</v>
      </c>
      <c r="E712">
        <f>IF(soki[[#This Row],[magazyn]]="Ogrodzieniec", 1,0)</f>
        <v>0</v>
      </c>
      <c r="F712">
        <f>IF(soki[[#This Row],[data]]=B711,F711, F711+1)</f>
        <v>344</v>
      </c>
      <c r="G712">
        <f>IF(AND(WEEKDAY(soki[[#This Row],[data]],2)&lt;&gt;6, WEEKDAY(soki[[#This Row],[data]],2)&lt;&gt;7), 1,0)</f>
        <v>0</v>
      </c>
      <c r="H712">
        <f>IF(soki[[#This Row],[Nr dnia]]&lt;&gt;F711, IF(soki[[#This Row],[Czy roboczy]]=1, I711+12000+$O$2, I711+5000), I711)</f>
        <v>47295</v>
      </c>
      <c r="I712">
        <f>soki[[#This Row],[Stan magazynu przed wysyłką]]-soki[[#This Row],[wielkosc_zamowienia]]+J712</f>
        <v>39295</v>
      </c>
      <c r="J712">
        <f>IF(soki[[#This Row],[wielkosc_zamowienia]]&gt;soki[[#This Row],[Stan magazynu przed wysyłką]], soki[[#This Row],[wielkosc_zamowienia]],0)</f>
        <v>0</v>
      </c>
    </row>
    <row r="713" spans="1:10" x14ac:dyDescent="0.25">
      <c r="A713">
        <v>712</v>
      </c>
      <c r="B713" s="1">
        <v>44542</v>
      </c>
      <c r="C713" s="2" t="s">
        <v>5</v>
      </c>
      <c r="D713">
        <v>9990</v>
      </c>
      <c r="E713">
        <f>IF(soki[[#This Row],[magazyn]]="Ogrodzieniec", 1,0)</f>
        <v>0</v>
      </c>
      <c r="F713">
        <f>IF(soki[[#This Row],[data]]=B712,F712, F712+1)</f>
        <v>345</v>
      </c>
      <c r="G713">
        <f>IF(AND(WEEKDAY(soki[[#This Row],[data]],2)&lt;&gt;6, WEEKDAY(soki[[#This Row],[data]],2)&lt;&gt;7), 1,0)</f>
        <v>0</v>
      </c>
      <c r="H713">
        <f>IF(soki[[#This Row],[Nr dnia]]&lt;&gt;F712, IF(soki[[#This Row],[Czy roboczy]]=1, I712+12000+$O$2, I712+5000), I712)</f>
        <v>44295</v>
      </c>
      <c r="I713">
        <f>soki[[#This Row],[Stan magazynu przed wysyłką]]-soki[[#This Row],[wielkosc_zamowienia]]+J713</f>
        <v>34305</v>
      </c>
      <c r="J713">
        <f>IF(soki[[#This Row],[wielkosc_zamowienia]]&gt;soki[[#This Row],[Stan magazynu przed wysyłką]], soki[[#This Row],[wielkosc_zamowienia]],0)</f>
        <v>0</v>
      </c>
    </row>
    <row r="714" spans="1:10" x14ac:dyDescent="0.25">
      <c r="A714">
        <v>713</v>
      </c>
      <c r="B714" s="1">
        <v>44542</v>
      </c>
      <c r="C714" s="2" t="s">
        <v>4</v>
      </c>
      <c r="D714">
        <v>2750</v>
      </c>
      <c r="E714">
        <f>IF(soki[[#This Row],[magazyn]]="Ogrodzieniec", 1,0)</f>
        <v>1</v>
      </c>
      <c r="F714">
        <f>IF(soki[[#This Row],[data]]=B713,F713, F713+1)</f>
        <v>345</v>
      </c>
      <c r="G714">
        <f>IF(AND(WEEKDAY(soki[[#This Row],[data]],2)&lt;&gt;6, WEEKDAY(soki[[#This Row],[data]],2)&lt;&gt;7), 1,0)</f>
        <v>0</v>
      </c>
      <c r="H714">
        <f>IF(soki[[#This Row],[Nr dnia]]&lt;&gt;F713, IF(soki[[#This Row],[Czy roboczy]]=1, I713+12000+$O$2, I713+5000), I713)</f>
        <v>34305</v>
      </c>
      <c r="I714">
        <f>soki[[#This Row],[Stan magazynu przed wysyłką]]-soki[[#This Row],[wielkosc_zamowienia]]+J714</f>
        <v>31555</v>
      </c>
      <c r="J714">
        <f>IF(soki[[#This Row],[wielkosc_zamowienia]]&gt;soki[[#This Row],[Stan magazynu przed wysyłką]], soki[[#This Row],[wielkosc_zamowienia]],0)</f>
        <v>0</v>
      </c>
    </row>
    <row r="715" spans="1:10" x14ac:dyDescent="0.25">
      <c r="A715">
        <v>714</v>
      </c>
      <c r="B715" s="1">
        <v>44542</v>
      </c>
      <c r="C715" s="2" t="s">
        <v>7</v>
      </c>
      <c r="D715">
        <v>4260</v>
      </c>
      <c r="E715">
        <f>IF(soki[[#This Row],[magazyn]]="Ogrodzieniec", 1,0)</f>
        <v>0</v>
      </c>
      <c r="F715">
        <f>IF(soki[[#This Row],[data]]=B714,F714, F714+1)</f>
        <v>345</v>
      </c>
      <c r="G715">
        <f>IF(AND(WEEKDAY(soki[[#This Row],[data]],2)&lt;&gt;6, WEEKDAY(soki[[#This Row],[data]],2)&lt;&gt;7), 1,0)</f>
        <v>0</v>
      </c>
      <c r="H715">
        <f>IF(soki[[#This Row],[Nr dnia]]&lt;&gt;F714, IF(soki[[#This Row],[Czy roboczy]]=1, I714+12000+$O$2, I714+5000), I714)</f>
        <v>31555</v>
      </c>
      <c r="I715">
        <f>soki[[#This Row],[Stan magazynu przed wysyłką]]-soki[[#This Row],[wielkosc_zamowienia]]+J715</f>
        <v>27295</v>
      </c>
      <c r="J715">
        <f>IF(soki[[#This Row],[wielkosc_zamowienia]]&gt;soki[[#This Row],[Stan magazynu przed wysyłką]], soki[[#This Row],[wielkosc_zamowienia]],0)</f>
        <v>0</v>
      </c>
    </row>
    <row r="716" spans="1:10" x14ac:dyDescent="0.25">
      <c r="A716">
        <v>715</v>
      </c>
      <c r="B716" s="1">
        <v>44543</v>
      </c>
      <c r="C716" s="2" t="s">
        <v>5</v>
      </c>
      <c r="D716">
        <v>2700</v>
      </c>
      <c r="E716">
        <f>IF(soki[[#This Row],[magazyn]]="Ogrodzieniec", 1,0)</f>
        <v>0</v>
      </c>
      <c r="F716">
        <f>IF(soki[[#This Row],[data]]=B715,F715, F715+1)</f>
        <v>346</v>
      </c>
      <c r="G716">
        <f>IF(AND(WEEKDAY(soki[[#This Row],[data]],2)&lt;&gt;6, WEEKDAY(soki[[#This Row],[data]],2)&lt;&gt;7), 1,0)</f>
        <v>1</v>
      </c>
      <c r="H716">
        <f>IF(soki[[#This Row],[Nr dnia]]&lt;&gt;F715, IF(soki[[#This Row],[Czy roboczy]]=1, I715+12000+$O$2, I715+5000), I715)</f>
        <v>40474</v>
      </c>
      <c r="I716">
        <f>soki[[#This Row],[Stan magazynu przed wysyłką]]-soki[[#This Row],[wielkosc_zamowienia]]+J716</f>
        <v>37774</v>
      </c>
      <c r="J716">
        <f>IF(soki[[#This Row],[wielkosc_zamowienia]]&gt;soki[[#This Row],[Stan magazynu przed wysyłką]], soki[[#This Row],[wielkosc_zamowienia]],0)</f>
        <v>0</v>
      </c>
    </row>
    <row r="717" spans="1:10" x14ac:dyDescent="0.25">
      <c r="A717">
        <v>716</v>
      </c>
      <c r="B717" s="1">
        <v>44543</v>
      </c>
      <c r="C717" s="2" t="s">
        <v>7</v>
      </c>
      <c r="D717">
        <v>2180</v>
      </c>
      <c r="E717">
        <f>IF(soki[[#This Row],[magazyn]]="Ogrodzieniec", 1,0)</f>
        <v>0</v>
      </c>
      <c r="F717">
        <f>IF(soki[[#This Row],[data]]=B716,F716, F716+1)</f>
        <v>346</v>
      </c>
      <c r="G717">
        <f>IF(AND(WEEKDAY(soki[[#This Row],[data]],2)&lt;&gt;6, WEEKDAY(soki[[#This Row],[data]],2)&lt;&gt;7), 1,0)</f>
        <v>1</v>
      </c>
      <c r="H717">
        <f>IF(soki[[#This Row],[Nr dnia]]&lt;&gt;F716, IF(soki[[#This Row],[Czy roboczy]]=1, I716+12000+$O$2, I716+5000), I716)</f>
        <v>37774</v>
      </c>
      <c r="I717">
        <f>soki[[#This Row],[Stan magazynu przed wysyłką]]-soki[[#This Row],[wielkosc_zamowienia]]+J717</f>
        <v>35594</v>
      </c>
      <c r="J717">
        <f>IF(soki[[#This Row],[wielkosc_zamowienia]]&gt;soki[[#This Row],[Stan magazynu przed wysyłką]], soki[[#This Row],[wielkosc_zamowienia]],0)</f>
        <v>0</v>
      </c>
    </row>
    <row r="718" spans="1:10" x14ac:dyDescent="0.25">
      <c r="A718">
        <v>717</v>
      </c>
      <c r="B718" s="1">
        <v>44544</v>
      </c>
      <c r="C718" s="2" t="s">
        <v>5</v>
      </c>
      <c r="D718">
        <v>8200</v>
      </c>
      <c r="E718">
        <f>IF(soki[[#This Row],[magazyn]]="Ogrodzieniec", 1,0)</f>
        <v>0</v>
      </c>
      <c r="F718">
        <f>IF(soki[[#This Row],[data]]=B717,F717, F717+1)</f>
        <v>347</v>
      </c>
      <c r="G718">
        <f>IF(AND(WEEKDAY(soki[[#This Row],[data]],2)&lt;&gt;6, WEEKDAY(soki[[#This Row],[data]],2)&lt;&gt;7), 1,0)</f>
        <v>1</v>
      </c>
      <c r="H718">
        <f>IF(soki[[#This Row],[Nr dnia]]&lt;&gt;F717, IF(soki[[#This Row],[Czy roboczy]]=1, I717+12000+$O$2, I717+5000), I717)</f>
        <v>48773</v>
      </c>
      <c r="I718">
        <f>soki[[#This Row],[Stan magazynu przed wysyłką]]-soki[[#This Row],[wielkosc_zamowienia]]+J718</f>
        <v>40573</v>
      </c>
      <c r="J718">
        <f>IF(soki[[#This Row],[wielkosc_zamowienia]]&gt;soki[[#This Row],[Stan magazynu przed wysyłką]], soki[[#This Row],[wielkosc_zamowienia]],0)</f>
        <v>0</v>
      </c>
    </row>
    <row r="719" spans="1:10" x14ac:dyDescent="0.25">
      <c r="A719">
        <v>718</v>
      </c>
      <c r="B719" s="1">
        <v>44544</v>
      </c>
      <c r="C719" s="2" t="s">
        <v>6</v>
      </c>
      <c r="D719">
        <v>5080</v>
      </c>
      <c r="E719">
        <f>IF(soki[[#This Row],[magazyn]]="Ogrodzieniec", 1,0)</f>
        <v>0</v>
      </c>
      <c r="F719">
        <f>IF(soki[[#This Row],[data]]=B718,F718, F718+1)</f>
        <v>347</v>
      </c>
      <c r="G719">
        <f>IF(AND(WEEKDAY(soki[[#This Row],[data]],2)&lt;&gt;6, WEEKDAY(soki[[#This Row],[data]],2)&lt;&gt;7), 1,0)</f>
        <v>1</v>
      </c>
      <c r="H719">
        <f>IF(soki[[#This Row],[Nr dnia]]&lt;&gt;F718, IF(soki[[#This Row],[Czy roboczy]]=1, I718+12000+$O$2, I718+5000), I718)</f>
        <v>40573</v>
      </c>
      <c r="I719">
        <f>soki[[#This Row],[Stan magazynu przed wysyłką]]-soki[[#This Row],[wielkosc_zamowienia]]+J719</f>
        <v>35493</v>
      </c>
      <c r="J719">
        <f>IF(soki[[#This Row],[wielkosc_zamowienia]]&gt;soki[[#This Row],[Stan magazynu przed wysyłką]], soki[[#This Row],[wielkosc_zamowienia]],0)</f>
        <v>0</v>
      </c>
    </row>
    <row r="720" spans="1:10" x14ac:dyDescent="0.25">
      <c r="A720">
        <v>719</v>
      </c>
      <c r="B720" s="1">
        <v>44544</v>
      </c>
      <c r="C720" s="2" t="s">
        <v>4</v>
      </c>
      <c r="D720">
        <v>7660</v>
      </c>
      <c r="E720">
        <f>IF(soki[[#This Row],[magazyn]]="Ogrodzieniec", 1,0)</f>
        <v>1</v>
      </c>
      <c r="F720">
        <f>IF(soki[[#This Row],[data]]=B719,F719, F719+1)</f>
        <v>347</v>
      </c>
      <c r="G720">
        <f>IF(AND(WEEKDAY(soki[[#This Row],[data]],2)&lt;&gt;6, WEEKDAY(soki[[#This Row],[data]],2)&lt;&gt;7), 1,0)</f>
        <v>1</v>
      </c>
      <c r="H720">
        <f>IF(soki[[#This Row],[Nr dnia]]&lt;&gt;F719, IF(soki[[#This Row],[Czy roboczy]]=1, I719+12000+$O$2, I719+5000), I719)</f>
        <v>35493</v>
      </c>
      <c r="I720">
        <f>soki[[#This Row],[Stan magazynu przed wysyłką]]-soki[[#This Row],[wielkosc_zamowienia]]+J720</f>
        <v>27833</v>
      </c>
      <c r="J720">
        <f>IF(soki[[#This Row],[wielkosc_zamowienia]]&gt;soki[[#This Row],[Stan magazynu przed wysyłką]], soki[[#This Row],[wielkosc_zamowienia]],0)</f>
        <v>0</v>
      </c>
    </row>
    <row r="721" spans="1:10" x14ac:dyDescent="0.25">
      <c r="A721">
        <v>720</v>
      </c>
      <c r="B721" s="1">
        <v>44544</v>
      </c>
      <c r="C721" s="2" t="s">
        <v>7</v>
      </c>
      <c r="D721">
        <v>8700</v>
      </c>
      <c r="E721">
        <f>IF(soki[[#This Row],[magazyn]]="Ogrodzieniec", 1,0)</f>
        <v>0</v>
      </c>
      <c r="F721">
        <f>IF(soki[[#This Row],[data]]=B720,F720, F720+1)</f>
        <v>347</v>
      </c>
      <c r="G721">
        <f>IF(AND(WEEKDAY(soki[[#This Row],[data]],2)&lt;&gt;6, WEEKDAY(soki[[#This Row],[data]],2)&lt;&gt;7), 1,0)</f>
        <v>1</v>
      </c>
      <c r="H721">
        <f>IF(soki[[#This Row],[Nr dnia]]&lt;&gt;F720, IF(soki[[#This Row],[Czy roboczy]]=1, I720+12000+$O$2, I720+5000), I720)</f>
        <v>27833</v>
      </c>
      <c r="I721">
        <f>soki[[#This Row],[Stan magazynu przed wysyłką]]-soki[[#This Row],[wielkosc_zamowienia]]+J721</f>
        <v>19133</v>
      </c>
      <c r="J721">
        <f>IF(soki[[#This Row],[wielkosc_zamowienia]]&gt;soki[[#This Row],[Stan magazynu przed wysyłką]], soki[[#This Row],[wielkosc_zamowienia]],0)</f>
        <v>0</v>
      </c>
    </row>
    <row r="722" spans="1:10" x14ac:dyDescent="0.25">
      <c r="A722">
        <v>721</v>
      </c>
      <c r="B722" s="1">
        <v>44545</v>
      </c>
      <c r="C722" s="2" t="s">
        <v>6</v>
      </c>
      <c r="D722">
        <v>7940</v>
      </c>
      <c r="E722">
        <f>IF(soki[[#This Row],[magazyn]]="Ogrodzieniec", 1,0)</f>
        <v>0</v>
      </c>
      <c r="F722">
        <f>IF(soki[[#This Row],[data]]=B721,F721, F721+1)</f>
        <v>348</v>
      </c>
      <c r="G722">
        <f>IF(AND(WEEKDAY(soki[[#This Row],[data]],2)&lt;&gt;6, WEEKDAY(soki[[#This Row],[data]],2)&lt;&gt;7), 1,0)</f>
        <v>1</v>
      </c>
      <c r="H722">
        <f>IF(soki[[#This Row],[Nr dnia]]&lt;&gt;F721, IF(soki[[#This Row],[Czy roboczy]]=1, I721+12000+$O$2, I721+5000), I721)</f>
        <v>32312</v>
      </c>
      <c r="I722">
        <f>soki[[#This Row],[Stan magazynu przed wysyłką]]-soki[[#This Row],[wielkosc_zamowienia]]+J722</f>
        <v>24372</v>
      </c>
      <c r="J722">
        <f>IF(soki[[#This Row],[wielkosc_zamowienia]]&gt;soki[[#This Row],[Stan magazynu przed wysyłką]], soki[[#This Row],[wielkosc_zamowienia]],0)</f>
        <v>0</v>
      </c>
    </row>
    <row r="723" spans="1:10" x14ac:dyDescent="0.25">
      <c r="A723">
        <v>722</v>
      </c>
      <c r="B723" s="1">
        <v>44545</v>
      </c>
      <c r="C723" s="2" t="s">
        <v>4</v>
      </c>
      <c r="D723">
        <v>5370</v>
      </c>
      <c r="E723">
        <f>IF(soki[[#This Row],[magazyn]]="Ogrodzieniec", 1,0)</f>
        <v>1</v>
      </c>
      <c r="F723">
        <f>IF(soki[[#This Row],[data]]=B722,F722, F722+1)</f>
        <v>348</v>
      </c>
      <c r="G723">
        <f>IF(AND(WEEKDAY(soki[[#This Row],[data]],2)&lt;&gt;6, WEEKDAY(soki[[#This Row],[data]],2)&lt;&gt;7), 1,0)</f>
        <v>1</v>
      </c>
      <c r="H723">
        <f>IF(soki[[#This Row],[Nr dnia]]&lt;&gt;F722, IF(soki[[#This Row],[Czy roboczy]]=1, I722+12000+$O$2, I722+5000), I722)</f>
        <v>24372</v>
      </c>
      <c r="I723">
        <f>soki[[#This Row],[Stan magazynu przed wysyłką]]-soki[[#This Row],[wielkosc_zamowienia]]+J723</f>
        <v>19002</v>
      </c>
      <c r="J723">
        <f>IF(soki[[#This Row],[wielkosc_zamowienia]]&gt;soki[[#This Row],[Stan magazynu przed wysyłką]], soki[[#This Row],[wielkosc_zamowienia]],0)</f>
        <v>0</v>
      </c>
    </row>
    <row r="724" spans="1:10" x14ac:dyDescent="0.25">
      <c r="A724">
        <v>723</v>
      </c>
      <c r="B724" s="1">
        <v>44546</v>
      </c>
      <c r="C724" s="2" t="s">
        <v>5</v>
      </c>
      <c r="D724">
        <v>3940</v>
      </c>
      <c r="E724">
        <f>IF(soki[[#This Row],[magazyn]]="Ogrodzieniec", 1,0)</f>
        <v>0</v>
      </c>
      <c r="F724">
        <f>IF(soki[[#This Row],[data]]=B723,F723, F723+1)</f>
        <v>349</v>
      </c>
      <c r="G724">
        <f>IF(AND(WEEKDAY(soki[[#This Row],[data]],2)&lt;&gt;6, WEEKDAY(soki[[#This Row],[data]],2)&lt;&gt;7), 1,0)</f>
        <v>1</v>
      </c>
      <c r="H724">
        <f>IF(soki[[#This Row],[Nr dnia]]&lt;&gt;F723, IF(soki[[#This Row],[Czy roboczy]]=1, I723+12000+$O$2, I723+5000), I723)</f>
        <v>32181</v>
      </c>
      <c r="I724">
        <f>soki[[#This Row],[Stan magazynu przed wysyłką]]-soki[[#This Row],[wielkosc_zamowienia]]+J724</f>
        <v>28241</v>
      </c>
      <c r="J724">
        <f>IF(soki[[#This Row],[wielkosc_zamowienia]]&gt;soki[[#This Row],[Stan magazynu przed wysyłką]], soki[[#This Row],[wielkosc_zamowienia]],0)</f>
        <v>0</v>
      </c>
    </row>
    <row r="725" spans="1:10" x14ac:dyDescent="0.25">
      <c r="A725">
        <v>724</v>
      </c>
      <c r="B725" s="1">
        <v>44547</v>
      </c>
      <c r="C725" s="2" t="s">
        <v>5</v>
      </c>
      <c r="D725">
        <v>4400</v>
      </c>
      <c r="E725">
        <f>IF(soki[[#This Row],[magazyn]]="Ogrodzieniec", 1,0)</f>
        <v>0</v>
      </c>
      <c r="F725">
        <f>IF(soki[[#This Row],[data]]=B724,F724, F724+1)</f>
        <v>350</v>
      </c>
      <c r="G725">
        <f>IF(AND(WEEKDAY(soki[[#This Row],[data]],2)&lt;&gt;6, WEEKDAY(soki[[#This Row],[data]],2)&lt;&gt;7), 1,0)</f>
        <v>1</v>
      </c>
      <c r="H725">
        <f>IF(soki[[#This Row],[Nr dnia]]&lt;&gt;F724, IF(soki[[#This Row],[Czy roboczy]]=1, I724+12000+$O$2, I724+5000), I724)</f>
        <v>41420</v>
      </c>
      <c r="I725">
        <f>soki[[#This Row],[Stan magazynu przed wysyłką]]-soki[[#This Row],[wielkosc_zamowienia]]+J725</f>
        <v>37020</v>
      </c>
      <c r="J725">
        <f>IF(soki[[#This Row],[wielkosc_zamowienia]]&gt;soki[[#This Row],[Stan magazynu przed wysyłką]], soki[[#This Row],[wielkosc_zamowienia]],0)</f>
        <v>0</v>
      </c>
    </row>
    <row r="726" spans="1:10" x14ac:dyDescent="0.25">
      <c r="A726">
        <v>725</v>
      </c>
      <c r="B726" s="1">
        <v>44548</v>
      </c>
      <c r="C726" s="2" t="s">
        <v>6</v>
      </c>
      <c r="D726">
        <v>6800</v>
      </c>
      <c r="E726">
        <f>IF(soki[[#This Row],[magazyn]]="Ogrodzieniec", 1,0)</f>
        <v>0</v>
      </c>
      <c r="F726">
        <f>IF(soki[[#This Row],[data]]=B725,F725, F725+1)</f>
        <v>351</v>
      </c>
      <c r="G726">
        <f>IF(AND(WEEKDAY(soki[[#This Row],[data]],2)&lt;&gt;6, WEEKDAY(soki[[#This Row],[data]],2)&lt;&gt;7), 1,0)</f>
        <v>0</v>
      </c>
      <c r="H726">
        <f>IF(soki[[#This Row],[Nr dnia]]&lt;&gt;F725, IF(soki[[#This Row],[Czy roboczy]]=1, I725+12000+$O$2, I725+5000), I725)</f>
        <v>42020</v>
      </c>
      <c r="I726">
        <f>soki[[#This Row],[Stan magazynu przed wysyłką]]-soki[[#This Row],[wielkosc_zamowienia]]+J726</f>
        <v>35220</v>
      </c>
      <c r="J726">
        <f>IF(soki[[#This Row],[wielkosc_zamowienia]]&gt;soki[[#This Row],[Stan magazynu przed wysyłką]], soki[[#This Row],[wielkosc_zamowienia]],0)</f>
        <v>0</v>
      </c>
    </row>
    <row r="727" spans="1:10" x14ac:dyDescent="0.25">
      <c r="A727">
        <v>726</v>
      </c>
      <c r="B727" s="1">
        <v>44548</v>
      </c>
      <c r="C727" s="2" t="s">
        <v>4</v>
      </c>
      <c r="D727">
        <v>4640</v>
      </c>
      <c r="E727">
        <f>IF(soki[[#This Row],[magazyn]]="Ogrodzieniec", 1,0)</f>
        <v>1</v>
      </c>
      <c r="F727">
        <f>IF(soki[[#This Row],[data]]=B726,F726, F726+1)</f>
        <v>351</v>
      </c>
      <c r="G727">
        <f>IF(AND(WEEKDAY(soki[[#This Row],[data]],2)&lt;&gt;6, WEEKDAY(soki[[#This Row],[data]],2)&lt;&gt;7), 1,0)</f>
        <v>0</v>
      </c>
      <c r="H727">
        <f>IF(soki[[#This Row],[Nr dnia]]&lt;&gt;F726, IF(soki[[#This Row],[Czy roboczy]]=1, I726+12000+$O$2, I726+5000), I726)</f>
        <v>35220</v>
      </c>
      <c r="I727">
        <f>soki[[#This Row],[Stan magazynu przed wysyłką]]-soki[[#This Row],[wielkosc_zamowienia]]+J727</f>
        <v>30580</v>
      </c>
      <c r="J727">
        <f>IF(soki[[#This Row],[wielkosc_zamowienia]]&gt;soki[[#This Row],[Stan magazynu przed wysyłką]], soki[[#This Row],[wielkosc_zamowienia]],0)</f>
        <v>0</v>
      </c>
    </row>
    <row r="728" spans="1:10" x14ac:dyDescent="0.25">
      <c r="A728">
        <v>727</v>
      </c>
      <c r="B728" s="1">
        <v>44548</v>
      </c>
      <c r="C728" s="2" t="s">
        <v>7</v>
      </c>
      <c r="D728">
        <v>7530</v>
      </c>
      <c r="E728">
        <f>IF(soki[[#This Row],[magazyn]]="Ogrodzieniec", 1,0)</f>
        <v>0</v>
      </c>
      <c r="F728">
        <f>IF(soki[[#This Row],[data]]=B727,F727, F727+1)</f>
        <v>351</v>
      </c>
      <c r="G728">
        <f>IF(AND(WEEKDAY(soki[[#This Row],[data]],2)&lt;&gt;6, WEEKDAY(soki[[#This Row],[data]],2)&lt;&gt;7), 1,0)</f>
        <v>0</v>
      </c>
      <c r="H728">
        <f>IF(soki[[#This Row],[Nr dnia]]&lt;&gt;F727, IF(soki[[#This Row],[Czy roboczy]]=1, I727+12000+$O$2, I727+5000), I727)</f>
        <v>30580</v>
      </c>
      <c r="I728">
        <f>soki[[#This Row],[Stan magazynu przed wysyłką]]-soki[[#This Row],[wielkosc_zamowienia]]+J728</f>
        <v>23050</v>
      </c>
      <c r="J728">
        <f>IF(soki[[#This Row],[wielkosc_zamowienia]]&gt;soki[[#This Row],[Stan magazynu przed wysyłką]], soki[[#This Row],[wielkosc_zamowienia]],0)</f>
        <v>0</v>
      </c>
    </row>
    <row r="729" spans="1:10" x14ac:dyDescent="0.25">
      <c r="A729">
        <v>728</v>
      </c>
      <c r="B729" s="1">
        <v>44549</v>
      </c>
      <c r="C729" s="2" t="s">
        <v>7</v>
      </c>
      <c r="D729">
        <v>6950</v>
      </c>
      <c r="E729">
        <f>IF(soki[[#This Row],[magazyn]]="Ogrodzieniec", 1,0)</f>
        <v>0</v>
      </c>
      <c r="F729">
        <f>IF(soki[[#This Row],[data]]=B728,F728, F728+1)</f>
        <v>352</v>
      </c>
      <c r="G729">
        <f>IF(AND(WEEKDAY(soki[[#This Row],[data]],2)&lt;&gt;6, WEEKDAY(soki[[#This Row],[data]],2)&lt;&gt;7), 1,0)</f>
        <v>0</v>
      </c>
      <c r="H729">
        <f>IF(soki[[#This Row],[Nr dnia]]&lt;&gt;F728, IF(soki[[#This Row],[Czy roboczy]]=1, I728+12000+$O$2, I728+5000), I728)</f>
        <v>28050</v>
      </c>
      <c r="I729">
        <f>soki[[#This Row],[Stan magazynu przed wysyłką]]-soki[[#This Row],[wielkosc_zamowienia]]+J729</f>
        <v>21100</v>
      </c>
      <c r="J729">
        <f>IF(soki[[#This Row],[wielkosc_zamowienia]]&gt;soki[[#This Row],[Stan magazynu przed wysyłką]], soki[[#This Row],[wielkosc_zamowienia]],0)</f>
        <v>0</v>
      </c>
    </row>
    <row r="730" spans="1:10" x14ac:dyDescent="0.25">
      <c r="A730">
        <v>729</v>
      </c>
      <c r="B730" s="1">
        <v>44549</v>
      </c>
      <c r="C730" s="2" t="s">
        <v>4</v>
      </c>
      <c r="D730">
        <v>2520</v>
      </c>
      <c r="E730">
        <f>IF(soki[[#This Row],[magazyn]]="Ogrodzieniec", 1,0)</f>
        <v>1</v>
      </c>
      <c r="F730">
        <f>IF(soki[[#This Row],[data]]=B729,F729, F729+1)</f>
        <v>352</v>
      </c>
      <c r="G730">
        <f>IF(AND(WEEKDAY(soki[[#This Row],[data]],2)&lt;&gt;6, WEEKDAY(soki[[#This Row],[data]],2)&lt;&gt;7), 1,0)</f>
        <v>0</v>
      </c>
      <c r="H730">
        <f>IF(soki[[#This Row],[Nr dnia]]&lt;&gt;F729, IF(soki[[#This Row],[Czy roboczy]]=1, I729+12000+$O$2, I729+5000), I729)</f>
        <v>21100</v>
      </c>
      <c r="I730">
        <f>soki[[#This Row],[Stan magazynu przed wysyłką]]-soki[[#This Row],[wielkosc_zamowienia]]+J730</f>
        <v>18580</v>
      </c>
      <c r="J730">
        <f>IF(soki[[#This Row],[wielkosc_zamowienia]]&gt;soki[[#This Row],[Stan magazynu przed wysyłką]], soki[[#This Row],[wielkosc_zamowienia]],0)</f>
        <v>0</v>
      </c>
    </row>
    <row r="731" spans="1:10" x14ac:dyDescent="0.25">
      <c r="A731">
        <v>730</v>
      </c>
      <c r="B731" s="1">
        <v>44549</v>
      </c>
      <c r="C731" s="2" t="s">
        <v>5</v>
      </c>
      <c r="D731">
        <v>4570</v>
      </c>
      <c r="E731">
        <f>IF(soki[[#This Row],[magazyn]]="Ogrodzieniec", 1,0)</f>
        <v>0</v>
      </c>
      <c r="F731">
        <f>IF(soki[[#This Row],[data]]=B730,F730, F730+1)</f>
        <v>352</v>
      </c>
      <c r="G731">
        <f>IF(AND(WEEKDAY(soki[[#This Row],[data]],2)&lt;&gt;6, WEEKDAY(soki[[#This Row],[data]],2)&lt;&gt;7), 1,0)</f>
        <v>0</v>
      </c>
      <c r="H731">
        <f>IF(soki[[#This Row],[Nr dnia]]&lt;&gt;F730, IF(soki[[#This Row],[Czy roboczy]]=1, I730+12000+$O$2, I730+5000), I730)</f>
        <v>18580</v>
      </c>
      <c r="I731">
        <f>soki[[#This Row],[Stan magazynu przed wysyłką]]-soki[[#This Row],[wielkosc_zamowienia]]+J731</f>
        <v>14010</v>
      </c>
      <c r="J731">
        <f>IF(soki[[#This Row],[wielkosc_zamowienia]]&gt;soki[[#This Row],[Stan magazynu przed wysyłką]], soki[[#This Row],[wielkosc_zamowienia]],0)</f>
        <v>0</v>
      </c>
    </row>
    <row r="732" spans="1:10" x14ac:dyDescent="0.25">
      <c r="A732">
        <v>731</v>
      </c>
      <c r="B732" s="1">
        <v>44550</v>
      </c>
      <c r="C732" s="2" t="s">
        <v>6</v>
      </c>
      <c r="D732">
        <v>7250</v>
      </c>
      <c r="E732">
        <f>IF(soki[[#This Row],[magazyn]]="Ogrodzieniec", 1,0)</f>
        <v>0</v>
      </c>
      <c r="F732">
        <f>IF(soki[[#This Row],[data]]=B731,F731, F731+1)</f>
        <v>353</v>
      </c>
      <c r="G732">
        <f>IF(AND(WEEKDAY(soki[[#This Row],[data]],2)&lt;&gt;6, WEEKDAY(soki[[#This Row],[data]],2)&lt;&gt;7), 1,0)</f>
        <v>1</v>
      </c>
      <c r="H732">
        <f>IF(soki[[#This Row],[Nr dnia]]&lt;&gt;F731, IF(soki[[#This Row],[Czy roboczy]]=1, I731+12000+$O$2, I731+5000), I731)</f>
        <v>27189</v>
      </c>
      <c r="I732">
        <f>soki[[#This Row],[Stan magazynu przed wysyłką]]-soki[[#This Row],[wielkosc_zamowienia]]+J732</f>
        <v>19939</v>
      </c>
      <c r="J732">
        <f>IF(soki[[#This Row],[wielkosc_zamowienia]]&gt;soki[[#This Row],[Stan magazynu przed wysyłką]], soki[[#This Row],[wielkosc_zamowienia]],0)</f>
        <v>0</v>
      </c>
    </row>
    <row r="733" spans="1:10" x14ac:dyDescent="0.25">
      <c r="A733">
        <v>732</v>
      </c>
      <c r="B733" s="1">
        <v>44550</v>
      </c>
      <c r="C733" s="2" t="s">
        <v>4</v>
      </c>
      <c r="D733">
        <v>1340</v>
      </c>
      <c r="E733">
        <f>IF(soki[[#This Row],[magazyn]]="Ogrodzieniec", 1,0)</f>
        <v>1</v>
      </c>
      <c r="F733">
        <f>IF(soki[[#This Row],[data]]=B732,F732, F732+1)</f>
        <v>353</v>
      </c>
      <c r="G733">
        <f>IF(AND(WEEKDAY(soki[[#This Row],[data]],2)&lt;&gt;6, WEEKDAY(soki[[#This Row],[data]],2)&lt;&gt;7), 1,0)</f>
        <v>1</v>
      </c>
      <c r="H733">
        <f>IF(soki[[#This Row],[Nr dnia]]&lt;&gt;F732, IF(soki[[#This Row],[Czy roboczy]]=1, I732+12000+$O$2, I732+5000), I732)</f>
        <v>19939</v>
      </c>
      <c r="I733">
        <f>soki[[#This Row],[Stan magazynu przed wysyłką]]-soki[[#This Row],[wielkosc_zamowienia]]+J733</f>
        <v>18599</v>
      </c>
      <c r="J733">
        <f>IF(soki[[#This Row],[wielkosc_zamowienia]]&gt;soki[[#This Row],[Stan magazynu przed wysyłką]], soki[[#This Row],[wielkosc_zamowienia]],0)</f>
        <v>0</v>
      </c>
    </row>
    <row r="734" spans="1:10" x14ac:dyDescent="0.25">
      <c r="A734">
        <v>733</v>
      </c>
      <c r="B734" s="1">
        <v>44551</v>
      </c>
      <c r="C734" s="2" t="s">
        <v>6</v>
      </c>
      <c r="D734">
        <v>1880</v>
      </c>
      <c r="E734">
        <f>IF(soki[[#This Row],[magazyn]]="Ogrodzieniec", 1,0)</f>
        <v>0</v>
      </c>
      <c r="F734">
        <f>IF(soki[[#This Row],[data]]=B733,F733, F733+1)</f>
        <v>354</v>
      </c>
      <c r="G734">
        <f>IF(AND(WEEKDAY(soki[[#This Row],[data]],2)&lt;&gt;6, WEEKDAY(soki[[#This Row],[data]],2)&lt;&gt;7), 1,0)</f>
        <v>1</v>
      </c>
      <c r="H734">
        <f>IF(soki[[#This Row],[Nr dnia]]&lt;&gt;F733, IF(soki[[#This Row],[Czy roboczy]]=1, I733+12000+$O$2, I733+5000), I733)</f>
        <v>31778</v>
      </c>
      <c r="I734">
        <f>soki[[#This Row],[Stan magazynu przed wysyłką]]-soki[[#This Row],[wielkosc_zamowienia]]+J734</f>
        <v>29898</v>
      </c>
      <c r="J734">
        <f>IF(soki[[#This Row],[wielkosc_zamowienia]]&gt;soki[[#This Row],[Stan magazynu przed wysyłką]], soki[[#This Row],[wielkosc_zamowienia]],0)</f>
        <v>0</v>
      </c>
    </row>
    <row r="735" spans="1:10" x14ac:dyDescent="0.25">
      <c r="A735">
        <v>734</v>
      </c>
      <c r="B735" s="1">
        <v>44552</v>
      </c>
      <c r="C735" s="2" t="s">
        <v>4</v>
      </c>
      <c r="D735">
        <v>5730</v>
      </c>
      <c r="E735">
        <f>IF(soki[[#This Row],[magazyn]]="Ogrodzieniec", 1,0)</f>
        <v>1</v>
      </c>
      <c r="F735">
        <f>IF(soki[[#This Row],[data]]=B734,F734, F734+1)</f>
        <v>355</v>
      </c>
      <c r="G735">
        <f>IF(AND(WEEKDAY(soki[[#This Row],[data]],2)&lt;&gt;6, WEEKDAY(soki[[#This Row],[data]],2)&lt;&gt;7), 1,0)</f>
        <v>1</v>
      </c>
      <c r="H735">
        <f>IF(soki[[#This Row],[Nr dnia]]&lt;&gt;F734, IF(soki[[#This Row],[Czy roboczy]]=1, I734+12000+$O$2, I734+5000), I734)</f>
        <v>43077</v>
      </c>
      <c r="I735">
        <f>soki[[#This Row],[Stan magazynu przed wysyłką]]-soki[[#This Row],[wielkosc_zamowienia]]+J735</f>
        <v>37347</v>
      </c>
      <c r="J735">
        <f>IF(soki[[#This Row],[wielkosc_zamowienia]]&gt;soki[[#This Row],[Stan magazynu przed wysyłką]], soki[[#This Row],[wielkosc_zamowienia]],0)</f>
        <v>0</v>
      </c>
    </row>
    <row r="736" spans="1:10" x14ac:dyDescent="0.25">
      <c r="A736">
        <v>735</v>
      </c>
      <c r="B736" s="1">
        <v>44552</v>
      </c>
      <c r="C736" s="2" t="s">
        <v>5</v>
      </c>
      <c r="D736">
        <v>1260</v>
      </c>
      <c r="E736">
        <f>IF(soki[[#This Row],[magazyn]]="Ogrodzieniec", 1,0)</f>
        <v>0</v>
      </c>
      <c r="F736">
        <f>IF(soki[[#This Row],[data]]=B735,F735, F735+1)</f>
        <v>355</v>
      </c>
      <c r="G736">
        <f>IF(AND(WEEKDAY(soki[[#This Row],[data]],2)&lt;&gt;6, WEEKDAY(soki[[#This Row],[data]],2)&lt;&gt;7), 1,0)</f>
        <v>1</v>
      </c>
      <c r="H736">
        <f>IF(soki[[#This Row],[Nr dnia]]&lt;&gt;F735, IF(soki[[#This Row],[Czy roboczy]]=1, I735+12000+$O$2, I735+5000), I735)</f>
        <v>37347</v>
      </c>
      <c r="I736">
        <f>soki[[#This Row],[Stan magazynu przed wysyłką]]-soki[[#This Row],[wielkosc_zamowienia]]+J736</f>
        <v>36087</v>
      </c>
      <c r="J736">
        <f>IF(soki[[#This Row],[wielkosc_zamowienia]]&gt;soki[[#This Row],[Stan magazynu przed wysyłką]], soki[[#This Row],[wielkosc_zamowienia]],0)</f>
        <v>0</v>
      </c>
    </row>
    <row r="737" spans="1:10" x14ac:dyDescent="0.25">
      <c r="A737">
        <v>736</v>
      </c>
      <c r="B737" s="1">
        <v>44553</v>
      </c>
      <c r="C737" s="2" t="s">
        <v>4</v>
      </c>
      <c r="D737">
        <v>9620</v>
      </c>
      <c r="E737">
        <f>IF(soki[[#This Row],[magazyn]]="Ogrodzieniec", 1,0)</f>
        <v>1</v>
      </c>
      <c r="F737">
        <f>IF(soki[[#This Row],[data]]=B736,F736, F736+1)</f>
        <v>356</v>
      </c>
      <c r="G737">
        <f>IF(AND(WEEKDAY(soki[[#This Row],[data]],2)&lt;&gt;6, WEEKDAY(soki[[#This Row],[data]],2)&lt;&gt;7), 1,0)</f>
        <v>1</v>
      </c>
      <c r="H737">
        <f>IF(soki[[#This Row],[Nr dnia]]&lt;&gt;F736, IF(soki[[#This Row],[Czy roboczy]]=1, I736+12000+$O$2, I736+5000), I736)</f>
        <v>49266</v>
      </c>
      <c r="I737">
        <f>soki[[#This Row],[Stan magazynu przed wysyłką]]-soki[[#This Row],[wielkosc_zamowienia]]+J737</f>
        <v>39646</v>
      </c>
      <c r="J737">
        <f>IF(soki[[#This Row],[wielkosc_zamowienia]]&gt;soki[[#This Row],[Stan magazynu przed wysyłką]], soki[[#This Row],[wielkosc_zamowienia]],0)</f>
        <v>0</v>
      </c>
    </row>
    <row r="738" spans="1:10" x14ac:dyDescent="0.25">
      <c r="A738">
        <v>737</v>
      </c>
      <c r="B738" s="1">
        <v>44553</v>
      </c>
      <c r="C738" s="2" t="s">
        <v>6</v>
      </c>
      <c r="D738">
        <v>1280</v>
      </c>
      <c r="E738">
        <f>IF(soki[[#This Row],[magazyn]]="Ogrodzieniec", 1,0)</f>
        <v>0</v>
      </c>
      <c r="F738">
        <f>IF(soki[[#This Row],[data]]=B737,F737, F737+1)</f>
        <v>356</v>
      </c>
      <c r="G738">
        <f>IF(AND(WEEKDAY(soki[[#This Row],[data]],2)&lt;&gt;6, WEEKDAY(soki[[#This Row],[data]],2)&lt;&gt;7), 1,0)</f>
        <v>1</v>
      </c>
      <c r="H738">
        <f>IF(soki[[#This Row],[Nr dnia]]&lt;&gt;F737, IF(soki[[#This Row],[Czy roboczy]]=1, I737+12000+$O$2, I737+5000), I737)</f>
        <v>39646</v>
      </c>
      <c r="I738">
        <f>soki[[#This Row],[Stan magazynu przed wysyłką]]-soki[[#This Row],[wielkosc_zamowienia]]+J738</f>
        <v>38366</v>
      </c>
      <c r="J738">
        <f>IF(soki[[#This Row],[wielkosc_zamowienia]]&gt;soki[[#This Row],[Stan magazynu przed wysyłką]], soki[[#This Row],[wielkosc_zamowienia]],0)</f>
        <v>0</v>
      </c>
    </row>
    <row r="739" spans="1:10" x14ac:dyDescent="0.25">
      <c r="A739">
        <v>738</v>
      </c>
      <c r="B739" s="1">
        <v>44553</v>
      </c>
      <c r="C739" s="2" t="s">
        <v>5</v>
      </c>
      <c r="D739">
        <v>4040</v>
      </c>
      <c r="E739">
        <f>IF(soki[[#This Row],[magazyn]]="Ogrodzieniec", 1,0)</f>
        <v>0</v>
      </c>
      <c r="F739">
        <f>IF(soki[[#This Row],[data]]=B738,F738, F738+1)</f>
        <v>356</v>
      </c>
      <c r="G739">
        <f>IF(AND(WEEKDAY(soki[[#This Row],[data]],2)&lt;&gt;6, WEEKDAY(soki[[#This Row],[data]],2)&lt;&gt;7), 1,0)</f>
        <v>1</v>
      </c>
      <c r="H739">
        <f>IF(soki[[#This Row],[Nr dnia]]&lt;&gt;F738, IF(soki[[#This Row],[Czy roboczy]]=1, I738+12000+$O$2, I738+5000), I738)</f>
        <v>38366</v>
      </c>
      <c r="I739">
        <f>soki[[#This Row],[Stan magazynu przed wysyłką]]-soki[[#This Row],[wielkosc_zamowienia]]+J739</f>
        <v>34326</v>
      </c>
      <c r="J739">
        <f>IF(soki[[#This Row],[wielkosc_zamowienia]]&gt;soki[[#This Row],[Stan magazynu przed wysyłką]], soki[[#This Row],[wielkosc_zamowienia]],0)</f>
        <v>0</v>
      </c>
    </row>
    <row r="740" spans="1:10" x14ac:dyDescent="0.25">
      <c r="A740">
        <v>739</v>
      </c>
      <c r="B740" s="1">
        <v>44554</v>
      </c>
      <c r="C740" s="2" t="s">
        <v>4</v>
      </c>
      <c r="D740">
        <v>4270</v>
      </c>
      <c r="E740">
        <f>IF(soki[[#This Row],[magazyn]]="Ogrodzieniec", 1,0)</f>
        <v>1</v>
      </c>
      <c r="F740">
        <f>IF(soki[[#This Row],[data]]=B739,F739, F739+1)</f>
        <v>357</v>
      </c>
      <c r="G740">
        <f>IF(AND(WEEKDAY(soki[[#This Row],[data]],2)&lt;&gt;6, WEEKDAY(soki[[#This Row],[data]],2)&lt;&gt;7), 1,0)</f>
        <v>1</v>
      </c>
      <c r="H740">
        <f>IF(soki[[#This Row],[Nr dnia]]&lt;&gt;F739, IF(soki[[#This Row],[Czy roboczy]]=1, I739+12000+$O$2, I739+5000), I739)</f>
        <v>47505</v>
      </c>
      <c r="I740">
        <f>soki[[#This Row],[Stan magazynu przed wysyłką]]-soki[[#This Row],[wielkosc_zamowienia]]+J740</f>
        <v>43235</v>
      </c>
      <c r="J740">
        <f>IF(soki[[#This Row],[wielkosc_zamowienia]]&gt;soki[[#This Row],[Stan magazynu przed wysyłką]], soki[[#This Row],[wielkosc_zamowienia]],0)</f>
        <v>0</v>
      </c>
    </row>
    <row r="741" spans="1:10" x14ac:dyDescent="0.25">
      <c r="A741">
        <v>740</v>
      </c>
      <c r="B741" s="1">
        <v>44555</v>
      </c>
      <c r="C741" s="2" t="s">
        <v>4</v>
      </c>
      <c r="D741">
        <v>1590</v>
      </c>
      <c r="E741">
        <f>IF(soki[[#This Row],[magazyn]]="Ogrodzieniec", 1,0)</f>
        <v>1</v>
      </c>
      <c r="F741">
        <f>IF(soki[[#This Row],[data]]=B740,F740, F740+1)</f>
        <v>358</v>
      </c>
      <c r="G741">
        <f>IF(AND(WEEKDAY(soki[[#This Row],[data]],2)&lt;&gt;6, WEEKDAY(soki[[#This Row],[data]],2)&lt;&gt;7), 1,0)</f>
        <v>0</v>
      </c>
      <c r="H741">
        <f>IF(soki[[#This Row],[Nr dnia]]&lt;&gt;F740, IF(soki[[#This Row],[Czy roboczy]]=1, I740+12000+$O$2, I740+5000), I740)</f>
        <v>48235</v>
      </c>
      <c r="I741">
        <f>soki[[#This Row],[Stan magazynu przed wysyłką]]-soki[[#This Row],[wielkosc_zamowienia]]+J741</f>
        <v>46645</v>
      </c>
      <c r="J741">
        <f>IF(soki[[#This Row],[wielkosc_zamowienia]]&gt;soki[[#This Row],[Stan magazynu przed wysyłką]], soki[[#This Row],[wielkosc_zamowienia]],0)</f>
        <v>0</v>
      </c>
    </row>
    <row r="742" spans="1:10" x14ac:dyDescent="0.25">
      <c r="A742">
        <v>741</v>
      </c>
      <c r="B742" s="1">
        <v>44556</v>
      </c>
      <c r="C742" s="2" t="s">
        <v>5</v>
      </c>
      <c r="D742">
        <v>7700</v>
      </c>
      <c r="E742">
        <f>IF(soki[[#This Row],[magazyn]]="Ogrodzieniec", 1,0)</f>
        <v>0</v>
      </c>
      <c r="F742">
        <f>IF(soki[[#This Row],[data]]=B741,F741, F741+1)</f>
        <v>359</v>
      </c>
      <c r="G742">
        <f>IF(AND(WEEKDAY(soki[[#This Row],[data]],2)&lt;&gt;6, WEEKDAY(soki[[#This Row],[data]],2)&lt;&gt;7), 1,0)</f>
        <v>0</v>
      </c>
      <c r="H742">
        <f>IF(soki[[#This Row],[Nr dnia]]&lt;&gt;F741, IF(soki[[#This Row],[Czy roboczy]]=1, I741+12000+$O$2, I741+5000), I741)</f>
        <v>51645</v>
      </c>
      <c r="I742">
        <f>soki[[#This Row],[Stan magazynu przed wysyłką]]-soki[[#This Row],[wielkosc_zamowienia]]+J742</f>
        <v>43945</v>
      </c>
      <c r="J742">
        <f>IF(soki[[#This Row],[wielkosc_zamowienia]]&gt;soki[[#This Row],[Stan magazynu przed wysyłką]], soki[[#This Row],[wielkosc_zamowienia]],0)</f>
        <v>0</v>
      </c>
    </row>
    <row r="743" spans="1:10" x14ac:dyDescent="0.25">
      <c r="A743">
        <v>742</v>
      </c>
      <c r="B743" s="1">
        <v>44556</v>
      </c>
      <c r="C743" s="2" t="s">
        <v>7</v>
      </c>
      <c r="D743">
        <v>7320</v>
      </c>
      <c r="E743">
        <f>IF(soki[[#This Row],[magazyn]]="Ogrodzieniec", 1,0)</f>
        <v>0</v>
      </c>
      <c r="F743">
        <f>IF(soki[[#This Row],[data]]=B742,F742, F742+1)</f>
        <v>359</v>
      </c>
      <c r="G743">
        <f>IF(AND(WEEKDAY(soki[[#This Row],[data]],2)&lt;&gt;6, WEEKDAY(soki[[#This Row],[data]],2)&lt;&gt;7), 1,0)</f>
        <v>0</v>
      </c>
      <c r="H743">
        <f>IF(soki[[#This Row],[Nr dnia]]&lt;&gt;F742, IF(soki[[#This Row],[Czy roboczy]]=1, I742+12000+$O$2, I742+5000), I742)</f>
        <v>43945</v>
      </c>
      <c r="I743">
        <f>soki[[#This Row],[Stan magazynu przed wysyłką]]-soki[[#This Row],[wielkosc_zamowienia]]+J743</f>
        <v>36625</v>
      </c>
      <c r="J743">
        <f>IF(soki[[#This Row],[wielkosc_zamowienia]]&gt;soki[[#This Row],[Stan magazynu przed wysyłką]], soki[[#This Row],[wielkosc_zamowienia]],0)</f>
        <v>0</v>
      </c>
    </row>
    <row r="744" spans="1:10" x14ac:dyDescent="0.25">
      <c r="A744">
        <v>743</v>
      </c>
      <c r="B744" s="1">
        <v>44557</v>
      </c>
      <c r="C744" s="2" t="s">
        <v>7</v>
      </c>
      <c r="D744">
        <v>3930</v>
      </c>
      <c r="E744">
        <f>IF(soki[[#This Row],[magazyn]]="Ogrodzieniec", 1,0)</f>
        <v>0</v>
      </c>
      <c r="F744">
        <f>IF(soki[[#This Row],[data]]=B743,F743, F743+1)</f>
        <v>360</v>
      </c>
      <c r="G744">
        <f>IF(AND(WEEKDAY(soki[[#This Row],[data]],2)&lt;&gt;6, WEEKDAY(soki[[#This Row],[data]],2)&lt;&gt;7), 1,0)</f>
        <v>1</v>
      </c>
      <c r="H744">
        <f>IF(soki[[#This Row],[Nr dnia]]&lt;&gt;F743, IF(soki[[#This Row],[Czy roboczy]]=1, I743+12000+$O$2, I743+5000), I743)</f>
        <v>49804</v>
      </c>
      <c r="I744">
        <f>soki[[#This Row],[Stan magazynu przed wysyłką]]-soki[[#This Row],[wielkosc_zamowienia]]+J744</f>
        <v>45874</v>
      </c>
      <c r="J744">
        <f>IF(soki[[#This Row],[wielkosc_zamowienia]]&gt;soki[[#This Row],[Stan magazynu przed wysyłką]], soki[[#This Row],[wielkosc_zamowienia]],0)</f>
        <v>0</v>
      </c>
    </row>
    <row r="745" spans="1:10" x14ac:dyDescent="0.25">
      <c r="A745">
        <v>744</v>
      </c>
      <c r="B745" s="1">
        <v>44557</v>
      </c>
      <c r="C745" s="2" t="s">
        <v>6</v>
      </c>
      <c r="D745">
        <v>5870</v>
      </c>
      <c r="E745">
        <f>IF(soki[[#This Row],[magazyn]]="Ogrodzieniec", 1,0)</f>
        <v>0</v>
      </c>
      <c r="F745">
        <f>IF(soki[[#This Row],[data]]=B744,F744, F744+1)</f>
        <v>360</v>
      </c>
      <c r="G745">
        <f>IF(AND(WEEKDAY(soki[[#This Row],[data]],2)&lt;&gt;6, WEEKDAY(soki[[#This Row],[data]],2)&lt;&gt;7), 1,0)</f>
        <v>1</v>
      </c>
      <c r="H745">
        <f>IF(soki[[#This Row],[Nr dnia]]&lt;&gt;F744, IF(soki[[#This Row],[Czy roboczy]]=1, I744+12000+$O$2, I744+5000), I744)</f>
        <v>45874</v>
      </c>
      <c r="I745">
        <f>soki[[#This Row],[Stan magazynu przed wysyłką]]-soki[[#This Row],[wielkosc_zamowienia]]+J745</f>
        <v>40004</v>
      </c>
      <c r="J745">
        <f>IF(soki[[#This Row],[wielkosc_zamowienia]]&gt;soki[[#This Row],[Stan magazynu przed wysyłką]], soki[[#This Row],[wielkosc_zamowienia]],0)</f>
        <v>0</v>
      </c>
    </row>
    <row r="746" spans="1:10" x14ac:dyDescent="0.25">
      <c r="A746">
        <v>745</v>
      </c>
      <c r="B746" s="1">
        <v>44557</v>
      </c>
      <c r="C746" s="2" t="s">
        <v>5</v>
      </c>
      <c r="D746">
        <v>8040</v>
      </c>
      <c r="E746">
        <f>IF(soki[[#This Row],[magazyn]]="Ogrodzieniec", 1,0)</f>
        <v>0</v>
      </c>
      <c r="F746">
        <f>IF(soki[[#This Row],[data]]=B745,F745, F745+1)</f>
        <v>360</v>
      </c>
      <c r="G746">
        <f>IF(AND(WEEKDAY(soki[[#This Row],[data]],2)&lt;&gt;6, WEEKDAY(soki[[#This Row],[data]],2)&lt;&gt;7), 1,0)</f>
        <v>1</v>
      </c>
      <c r="H746">
        <f>IF(soki[[#This Row],[Nr dnia]]&lt;&gt;F745, IF(soki[[#This Row],[Czy roboczy]]=1, I745+12000+$O$2, I745+5000), I745)</f>
        <v>40004</v>
      </c>
      <c r="I746">
        <f>soki[[#This Row],[Stan magazynu przed wysyłką]]-soki[[#This Row],[wielkosc_zamowienia]]+J746</f>
        <v>31964</v>
      </c>
      <c r="J746">
        <f>IF(soki[[#This Row],[wielkosc_zamowienia]]&gt;soki[[#This Row],[Stan magazynu przed wysyłką]], soki[[#This Row],[wielkosc_zamowienia]],0)</f>
        <v>0</v>
      </c>
    </row>
    <row r="747" spans="1:10" x14ac:dyDescent="0.25">
      <c r="A747">
        <v>746</v>
      </c>
      <c r="B747" s="1">
        <v>44557</v>
      </c>
      <c r="C747" s="2" t="s">
        <v>4</v>
      </c>
      <c r="D747">
        <v>8030</v>
      </c>
      <c r="E747">
        <f>IF(soki[[#This Row],[magazyn]]="Ogrodzieniec", 1,0)</f>
        <v>1</v>
      </c>
      <c r="F747">
        <f>IF(soki[[#This Row],[data]]=B746,F746, F746+1)</f>
        <v>360</v>
      </c>
      <c r="G747">
        <f>IF(AND(WEEKDAY(soki[[#This Row],[data]],2)&lt;&gt;6, WEEKDAY(soki[[#This Row],[data]],2)&lt;&gt;7), 1,0)</f>
        <v>1</v>
      </c>
      <c r="H747">
        <f>IF(soki[[#This Row],[Nr dnia]]&lt;&gt;F746, IF(soki[[#This Row],[Czy roboczy]]=1, I746+12000+$O$2, I746+5000), I746)</f>
        <v>31964</v>
      </c>
      <c r="I747">
        <f>soki[[#This Row],[Stan magazynu przed wysyłką]]-soki[[#This Row],[wielkosc_zamowienia]]+J747</f>
        <v>23934</v>
      </c>
      <c r="J747">
        <f>IF(soki[[#This Row],[wielkosc_zamowienia]]&gt;soki[[#This Row],[Stan magazynu przed wysyłką]], soki[[#This Row],[wielkosc_zamowienia]],0)</f>
        <v>0</v>
      </c>
    </row>
    <row r="748" spans="1:10" x14ac:dyDescent="0.25">
      <c r="A748">
        <v>747</v>
      </c>
      <c r="B748" s="1">
        <v>44558</v>
      </c>
      <c r="C748" s="2" t="s">
        <v>5</v>
      </c>
      <c r="D748">
        <v>4140</v>
      </c>
      <c r="E748">
        <f>IF(soki[[#This Row],[magazyn]]="Ogrodzieniec", 1,0)</f>
        <v>0</v>
      </c>
      <c r="F748">
        <f>IF(soki[[#This Row],[data]]=B747,F747, F747+1)</f>
        <v>361</v>
      </c>
      <c r="G748">
        <f>IF(AND(WEEKDAY(soki[[#This Row],[data]],2)&lt;&gt;6, WEEKDAY(soki[[#This Row],[data]],2)&lt;&gt;7), 1,0)</f>
        <v>1</v>
      </c>
      <c r="H748">
        <f>IF(soki[[#This Row],[Nr dnia]]&lt;&gt;F747, IF(soki[[#This Row],[Czy roboczy]]=1, I747+12000+$O$2, I747+5000), I747)</f>
        <v>37113</v>
      </c>
      <c r="I748">
        <f>soki[[#This Row],[Stan magazynu przed wysyłką]]-soki[[#This Row],[wielkosc_zamowienia]]+J748</f>
        <v>32973</v>
      </c>
      <c r="J748">
        <f>IF(soki[[#This Row],[wielkosc_zamowienia]]&gt;soki[[#This Row],[Stan magazynu przed wysyłką]], soki[[#This Row],[wielkosc_zamowienia]],0)</f>
        <v>0</v>
      </c>
    </row>
    <row r="749" spans="1:10" x14ac:dyDescent="0.25">
      <c r="A749">
        <v>748</v>
      </c>
      <c r="B749" s="1">
        <v>44558</v>
      </c>
      <c r="C749" s="2" t="s">
        <v>4</v>
      </c>
      <c r="D749">
        <v>1410</v>
      </c>
      <c r="E749">
        <f>IF(soki[[#This Row],[magazyn]]="Ogrodzieniec", 1,0)</f>
        <v>1</v>
      </c>
      <c r="F749">
        <f>IF(soki[[#This Row],[data]]=B748,F748, F748+1)</f>
        <v>361</v>
      </c>
      <c r="G749">
        <f>IF(AND(WEEKDAY(soki[[#This Row],[data]],2)&lt;&gt;6, WEEKDAY(soki[[#This Row],[data]],2)&lt;&gt;7), 1,0)</f>
        <v>1</v>
      </c>
      <c r="H749">
        <f>IF(soki[[#This Row],[Nr dnia]]&lt;&gt;F748, IF(soki[[#This Row],[Czy roboczy]]=1, I748+12000+$O$2, I748+5000), I748)</f>
        <v>32973</v>
      </c>
      <c r="I749">
        <f>soki[[#This Row],[Stan magazynu przed wysyłką]]-soki[[#This Row],[wielkosc_zamowienia]]+J749</f>
        <v>31563</v>
      </c>
      <c r="J749">
        <f>IF(soki[[#This Row],[wielkosc_zamowienia]]&gt;soki[[#This Row],[Stan magazynu przed wysyłką]], soki[[#This Row],[wielkosc_zamowienia]],0)</f>
        <v>0</v>
      </c>
    </row>
    <row r="750" spans="1:10" x14ac:dyDescent="0.25">
      <c r="A750">
        <v>749</v>
      </c>
      <c r="B750" s="1">
        <v>44558</v>
      </c>
      <c r="C750" s="2" t="s">
        <v>6</v>
      </c>
      <c r="D750">
        <v>4500</v>
      </c>
      <c r="E750">
        <f>IF(soki[[#This Row],[magazyn]]="Ogrodzieniec", 1,0)</f>
        <v>0</v>
      </c>
      <c r="F750">
        <f>IF(soki[[#This Row],[data]]=B749,F749, F749+1)</f>
        <v>361</v>
      </c>
      <c r="G750">
        <f>IF(AND(WEEKDAY(soki[[#This Row],[data]],2)&lt;&gt;6, WEEKDAY(soki[[#This Row],[data]],2)&lt;&gt;7), 1,0)</f>
        <v>1</v>
      </c>
      <c r="H750">
        <f>IF(soki[[#This Row],[Nr dnia]]&lt;&gt;F749, IF(soki[[#This Row],[Czy roboczy]]=1, I749+12000+$O$2, I749+5000), I749)</f>
        <v>31563</v>
      </c>
      <c r="I750">
        <f>soki[[#This Row],[Stan magazynu przed wysyłką]]-soki[[#This Row],[wielkosc_zamowienia]]+J750</f>
        <v>27063</v>
      </c>
      <c r="J750">
        <f>IF(soki[[#This Row],[wielkosc_zamowienia]]&gt;soki[[#This Row],[Stan magazynu przed wysyłką]], soki[[#This Row],[wielkosc_zamowienia]],0)</f>
        <v>0</v>
      </c>
    </row>
    <row r="751" spans="1:10" x14ac:dyDescent="0.25">
      <c r="A751">
        <v>750</v>
      </c>
      <c r="B751" s="1">
        <v>44559</v>
      </c>
      <c r="C751" s="2" t="s">
        <v>5</v>
      </c>
      <c r="D751">
        <v>4050</v>
      </c>
      <c r="E751">
        <f>IF(soki[[#This Row],[magazyn]]="Ogrodzieniec", 1,0)</f>
        <v>0</v>
      </c>
      <c r="F751">
        <f>IF(soki[[#This Row],[data]]=B750,F750, F750+1)</f>
        <v>362</v>
      </c>
      <c r="G751">
        <f>IF(AND(WEEKDAY(soki[[#This Row],[data]],2)&lt;&gt;6, WEEKDAY(soki[[#This Row],[data]],2)&lt;&gt;7), 1,0)</f>
        <v>1</v>
      </c>
      <c r="H751">
        <f>IF(soki[[#This Row],[Nr dnia]]&lt;&gt;F750, IF(soki[[#This Row],[Czy roboczy]]=1, I750+12000+$O$2, I750+5000), I750)</f>
        <v>40242</v>
      </c>
      <c r="I751">
        <f>soki[[#This Row],[Stan magazynu przed wysyłką]]-soki[[#This Row],[wielkosc_zamowienia]]+J751</f>
        <v>36192</v>
      </c>
      <c r="J751">
        <f>IF(soki[[#This Row],[wielkosc_zamowienia]]&gt;soki[[#This Row],[Stan magazynu przed wysyłką]], soki[[#This Row],[wielkosc_zamowienia]],0)</f>
        <v>0</v>
      </c>
    </row>
    <row r="752" spans="1:10" x14ac:dyDescent="0.25">
      <c r="A752">
        <v>751</v>
      </c>
      <c r="B752" s="1">
        <v>44559</v>
      </c>
      <c r="C752" s="2" t="s">
        <v>4</v>
      </c>
      <c r="D752">
        <v>7390</v>
      </c>
      <c r="E752">
        <f>IF(soki[[#This Row],[magazyn]]="Ogrodzieniec", 1,0)</f>
        <v>1</v>
      </c>
      <c r="F752">
        <f>IF(soki[[#This Row],[data]]=B751,F751, F751+1)</f>
        <v>362</v>
      </c>
      <c r="G752">
        <f>IF(AND(WEEKDAY(soki[[#This Row],[data]],2)&lt;&gt;6, WEEKDAY(soki[[#This Row],[data]],2)&lt;&gt;7), 1,0)</f>
        <v>1</v>
      </c>
      <c r="H752">
        <f>IF(soki[[#This Row],[Nr dnia]]&lt;&gt;F751, IF(soki[[#This Row],[Czy roboczy]]=1, I751+12000+$O$2, I751+5000), I751)</f>
        <v>36192</v>
      </c>
      <c r="I752">
        <f>soki[[#This Row],[Stan magazynu przed wysyłką]]-soki[[#This Row],[wielkosc_zamowienia]]+J752</f>
        <v>28802</v>
      </c>
      <c r="J752">
        <f>IF(soki[[#This Row],[wielkosc_zamowienia]]&gt;soki[[#This Row],[Stan magazynu przed wysyłką]], soki[[#This Row],[wielkosc_zamowienia]],0)</f>
        <v>0</v>
      </c>
    </row>
    <row r="753" spans="1:10" x14ac:dyDescent="0.25">
      <c r="A753">
        <v>752</v>
      </c>
      <c r="B753" s="1">
        <v>44560</v>
      </c>
      <c r="C753" s="2" t="s">
        <v>6</v>
      </c>
      <c r="D753">
        <v>4600</v>
      </c>
      <c r="E753">
        <f>IF(soki[[#This Row],[magazyn]]="Ogrodzieniec", 1,0)</f>
        <v>0</v>
      </c>
      <c r="F753">
        <f>IF(soki[[#This Row],[data]]=B752,F752, F752+1)</f>
        <v>363</v>
      </c>
      <c r="G753">
        <f>IF(AND(WEEKDAY(soki[[#This Row],[data]],2)&lt;&gt;6, WEEKDAY(soki[[#This Row],[data]],2)&lt;&gt;7), 1,0)</f>
        <v>1</v>
      </c>
      <c r="H753">
        <f>IF(soki[[#This Row],[Nr dnia]]&lt;&gt;F752, IF(soki[[#This Row],[Czy roboczy]]=1, I752+12000+$O$2, I752+5000), I752)</f>
        <v>41981</v>
      </c>
      <c r="I753">
        <f>soki[[#This Row],[Stan magazynu przed wysyłką]]-soki[[#This Row],[wielkosc_zamowienia]]+J753</f>
        <v>37381</v>
      </c>
      <c r="J753">
        <f>IF(soki[[#This Row],[wielkosc_zamowienia]]&gt;soki[[#This Row],[Stan magazynu przed wysyłką]], soki[[#This Row],[wielkosc_zamowienia]],0)</f>
        <v>0</v>
      </c>
    </row>
    <row r="754" spans="1:10" x14ac:dyDescent="0.25">
      <c r="A754">
        <v>753</v>
      </c>
      <c r="B754" s="1">
        <v>44560</v>
      </c>
      <c r="C754" s="2" t="s">
        <v>5</v>
      </c>
      <c r="D754">
        <v>7040</v>
      </c>
      <c r="E754">
        <f>IF(soki[[#This Row],[magazyn]]="Ogrodzieniec", 1,0)</f>
        <v>0</v>
      </c>
      <c r="F754">
        <f>IF(soki[[#This Row],[data]]=B753,F753, F753+1)</f>
        <v>363</v>
      </c>
      <c r="G754">
        <f>IF(AND(WEEKDAY(soki[[#This Row],[data]],2)&lt;&gt;6, WEEKDAY(soki[[#This Row],[data]],2)&lt;&gt;7), 1,0)</f>
        <v>1</v>
      </c>
      <c r="H754">
        <f>IF(soki[[#This Row],[Nr dnia]]&lt;&gt;F753, IF(soki[[#This Row],[Czy roboczy]]=1, I753+12000+$O$2, I753+5000), I753)</f>
        <v>37381</v>
      </c>
      <c r="I754">
        <f>soki[[#This Row],[Stan magazynu przed wysyłką]]-soki[[#This Row],[wielkosc_zamowienia]]+J754</f>
        <v>30341</v>
      </c>
      <c r="J754">
        <f>IF(soki[[#This Row],[wielkosc_zamowienia]]&gt;soki[[#This Row],[Stan magazynu przed wysyłką]], soki[[#This Row],[wielkosc_zamowienia]],0)</f>
        <v>0</v>
      </c>
    </row>
    <row r="755" spans="1:10" x14ac:dyDescent="0.25">
      <c r="A755">
        <v>754</v>
      </c>
      <c r="B755" s="1">
        <v>44560</v>
      </c>
      <c r="C755" s="2" t="s">
        <v>7</v>
      </c>
      <c r="D755">
        <v>2410</v>
      </c>
      <c r="E755">
        <f>IF(soki[[#This Row],[magazyn]]="Ogrodzieniec", 1,0)</f>
        <v>0</v>
      </c>
      <c r="F755">
        <f>IF(soki[[#This Row],[data]]=B754,F754, F754+1)</f>
        <v>363</v>
      </c>
      <c r="G755">
        <f>IF(AND(WEEKDAY(soki[[#This Row],[data]],2)&lt;&gt;6, WEEKDAY(soki[[#This Row],[data]],2)&lt;&gt;7), 1,0)</f>
        <v>1</v>
      </c>
      <c r="H755">
        <f>IF(soki[[#This Row],[Nr dnia]]&lt;&gt;F754, IF(soki[[#This Row],[Czy roboczy]]=1, I754+12000+$O$2, I754+5000), I754)</f>
        <v>30341</v>
      </c>
      <c r="I755">
        <f>soki[[#This Row],[Stan magazynu przed wysyłką]]-soki[[#This Row],[wielkosc_zamowienia]]+J755</f>
        <v>27931</v>
      </c>
      <c r="J755">
        <f>IF(soki[[#This Row],[wielkosc_zamowienia]]&gt;soki[[#This Row],[Stan magazynu przed wysyłką]], soki[[#This Row],[wielkosc_zamowienia]],0)</f>
        <v>0</v>
      </c>
    </row>
    <row r="756" spans="1:10" x14ac:dyDescent="0.25">
      <c r="A756">
        <v>755</v>
      </c>
      <c r="B756" s="1">
        <v>44561</v>
      </c>
      <c r="C756" s="2" t="s">
        <v>6</v>
      </c>
      <c r="D756">
        <v>6290</v>
      </c>
      <c r="E756">
        <f>IF(soki[[#This Row],[magazyn]]="Ogrodzieniec", 1,0)</f>
        <v>0</v>
      </c>
      <c r="F756">
        <f>IF(soki[[#This Row],[data]]=B755,F755, F755+1)</f>
        <v>364</v>
      </c>
      <c r="G756">
        <f>IF(AND(WEEKDAY(soki[[#This Row],[data]],2)&lt;&gt;6, WEEKDAY(soki[[#This Row],[data]],2)&lt;&gt;7), 1,0)</f>
        <v>1</v>
      </c>
      <c r="H756">
        <f>IF(soki[[#This Row],[Nr dnia]]&lt;&gt;F755, IF(soki[[#This Row],[Czy roboczy]]=1, I755+12000+$O$2, I755+5000), I755)</f>
        <v>41110</v>
      </c>
      <c r="I756">
        <f>soki[[#This Row],[Stan magazynu przed wysyłką]]-soki[[#This Row],[wielkosc_zamowienia]]+J756</f>
        <v>34820</v>
      </c>
      <c r="J756">
        <f>IF(soki[[#This Row],[wielkosc_zamowienia]]&gt;soki[[#This Row],[Stan magazynu przed wysyłką]], soki[[#This Row],[wielkosc_zamowienia]],0)</f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BE3A-A162-4FCC-A0C5-4D4EF7DC8C1D}">
  <dimension ref="A1:I756"/>
  <sheetViews>
    <sheetView topLeftCell="A261" workbookViewId="0">
      <selection activeCell="T279" sqref="T279"/>
    </sheetView>
  </sheetViews>
  <sheetFormatPr defaultRowHeight="15" x14ac:dyDescent="0.25"/>
  <sheetData>
    <row r="1" spans="1:5" x14ac:dyDescent="0.25">
      <c r="A1" s="4">
        <v>1</v>
      </c>
      <c r="B1" s="2">
        <v>1</v>
      </c>
      <c r="C1">
        <v>1</v>
      </c>
    </row>
    <row r="2" spans="1:5" x14ac:dyDescent="0.25">
      <c r="A2" s="4">
        <v>2</v>
      </c>
      <c r="B2" s="2">
        <v>0</v>
      </c>
      <c r="C2">
        <f>IF(B2=1, C1+1,0)</f>
        <v>0</v>
      </c>
      <c r="E2">
        <f>MAX(C1:C756)</f>
        <v>8</v>
      </c>
    </row>
    <row r="3" spans="1:5" x14ac:dyDescent="0.25">
      <c r="A3" s="4">
        <v>3</v>
      </c>
      <c r="B3" s="2">
        <v>0</v>
      </c>
      <c r="C3">
        <f t="shared" ref="C3:C66" si="0">IF(B3=1, C2+1,0)</f>
        <v>0</v>
      </c>
    </row>
    <row r="4" spans="1:5" x14ac:dyDescent="0.25">
      <c r="A4" s="4">
        <v>4</v>
      </c>
      <c r="B4" s="2">
        <v>1</v>
      </c>
      <c r="C4">
        <f t="shared" si="0"/>
        <v>1</v>
      </c>
    </row>
    <row r="5" spans="1:5" x14ac:dyDescent="0.25">
      <c r="A5" s="4">
        <v>5</v>
      </c>
      <c r="B5" s="2">
        <v>1</v>
      </c>
      <c r="C5">
        <f t="shared" si="0"/>
        <v>2</v>
      </c>
    </row>
    <row r="6" spans="1:5" x14ac:dyDescent="0.25">
      <c r="A6" s="4">
        <v>6</v>
      </c>
      <c r="B6" s="2">
        <v>0</v>
      </c>
      <c r="C6">
        <f t="shared" si="0"/>
        <v>0</v>
      </c>
    </row>
    <row r="7" spans="1:5" x14ac:dyDescent="0.25">
      <c r="A7" s="4">
        <v>7</v>
      </c>
      <c r="B7" s="2">
        <v>1</v>
      </c>
      <c r="C7">
        <f t="shared" si="0"/>
        <v>1</v>
      </c>
    </row>
    <row r="8" spans="1:5" x14ac:dyDescent="0.25">
      <c r="A8" s="4">
        <v>8</v>
      </c>
      <c r="B8" s="2">
        <v>1</v>
      </c>
      <c r="C8">
        <f t="shared" si="0"/>
        <v>2</v>
      </c>
    </row>
    <row r="9" spans="1:5" x14ac:dyDescent="0.25">
      <c r="A9" s="4">
        <v>9</v>
      </c>
      <c r="B9" s="2">
        <v>0</v>
      </c>
      <c r="C9">
        <f t="shared" si="0"/>
        <v>0</v>
      </c>
    </row>
    <row r="10" spans="1:5" x14ac:dyDescent="0.25">
      <c r="A10" s="4">
        <v>10</v>
      </c>
      <c r="B10" s="2">
        <v>1</v>
      </c>
      <c r="C10">
        <f t="shared" si="0"/>
        <v>1</v>
      </c>
    </row>
    <row r="11" spans="1:5" x14ac:dyDescent="0.25">
      <c r="A11" s="4">
        <v>11</v>
      </c>
      <c r="B11" s="2">
        <v>0</v>
      </c>
      <c r="C11">
        <f t="shared" si="0"/>
        <v>0</v>
      </c>
    </row>
    <row r="12" spans="1:5" x14ac:dyDescent="0.25">
      <c r="A12" s="4">
        <v>12</v>
      </c>
      <c r="B12" s="2">
        <v>0</v>
      </c>
      <c r="C12">
        <f t="shared" si="0"/>
        <v>0</v>
      </c>
    </row>
    <row r="13" spans="1:5" x14ac:dyDescent="0.25">
      <c r="A13" s="4">
        <v>13</v>
      </c>
      <c r="B13" s="2">
        <v>1</v>
      </c>
      <c r="C13">
        <f t="shared" si="0"/>
        <v>1</v>
      </c>
    </row>
    <row r="14" spans="1:5" x14ac:dyDescent="0.25">
      <c r="A14" s="4">
        <v>14</v>
      </c>
      <c r="B14" s="2">
        <v>1</v>
      </c>
      <c r="C14">
        <f t="shared" si="0"/>
        <v>2</v>
      </c>
    </row>
    <row r="15" spans="1:5" x14ac:dyDescent="0.25">
      <c r="A15" s="4">
        <v>15</v>
      </c>
      <c r="B15" s="2">
        <v>0</v>
      </c>
      <c r="C15">
        <f t="shared" si="0"/>
        <v>0</v>
      </c>
    </row>
    <row r="16" spans="1:5" x14ac:dyDescent="0.25">
      <c r="A16" s="4">
        <v>16</v>
      </c>
      <c r="B16" s="2">
        <v>1</v>
      </c>
      <c r="C16">
        <f t="shared" si="0"/>
        <v>1</v>
      </c>
    </row>
    <row r="17" spans="1:3" x14ac:dyDescent="0.25">
      <c r="A17" s="4">
        <v>17</v>
      </c>
      <c r="B17" s="2">
        <v>0</v>
      </c>
      <c r="C17">
        <f t="shared" si="0"/>
        <v>0</v>
      </c>
    </row>
    <row r="18" spans="1:3" x14ac:dyDescent="0.25">
      <c r="A18" s="4">
        <v>18</v>
      </c>
      <c r="B18" s="2">
        <v>1</v>
      </c>
      <c r="C18">
        <f t="shared" si="0"/>
        <v>1</v>
      </c>
    </row>
    <row r="19" spans="1:3" x14ac:dyDescent="0.25">
      <c r="A19" s="4">
        <v>19</v>
      </c>
      <c r="B19" s="2">
        <v>1</v>
      </c>
      <c r="C19">
        <f t="shared" si="0"/>
        <v>2</v>
      </c>
    </row>
    <row r="20" spans="1:3" x14ac:dyDescent="0.25">
      <c r="A20" s="4">
        <v>20</v>
      </c>
      <c r="B20" s="2">
        <v>0</v>
      </c>
      <c r="C20">
        <f t="shared" si="0"/>
        <v>0</v>
      </c>
    </row>
    <row r="21" spans="1:3" x14ac:dyDescent="0.25">
      <c r="A21" s="4">
        <v>21</v>
      </c>
      <c r="B21" s="2">
        <v>0</v>
      </c>
      <c r="C21">
        <f t="shared" si="0"/>
        <v>0</v>
      </c>
    </row>
    <row r="22" spans="1:3" x14ac:dyDescent="0.25">
      <c r="A22" s="4">
        <v>22</v>
      </c>
      <c r="B22" s="2">
        <v>1</v>
      </c>
      <c r="C22">
        <f t="shared" si="0"/>
        <v>1</v>
      </c>
    </row>
    <row r="23" spans="1:3" x14ac:dyDescent="0.25">
      <c r="A23" s="4">
        <v>23</v>
      </c>
      <c r="B23" s="2">
        <v>1</v>
      </c>
      <c r="C23">
        <f t="shared" si="0"/>
        <v>2</v>
      </c>
    </row>
    <row r="24" spans="1:3" x14ac:dyDescent="0.25">
      <c r="A24" s="4">
        <v>24</v>
      </c>
      <c r="B24" s="2">
        <v>0</v>
      </c>
      <c r="C24">
        <f t="shared" si="0"/>
        <v>0</v>
      </c>
    </row>
    <row r="25" spans="1:3" x14ac:dyDescent="0.25">
      <c r="A25" s="4">
        <v>25</v>
      </c>
      <c r="B25" s="2">
        <v>0</v>
      </c>
      <c r="C25">
        <f t="shared" si="0"/>
        <v>0</v>
      </c>
    </row>
    <row r="26" spans="1:3" x14ac:dyDescent="0.25">
      <c r="A26" s="4">
        <v>26</v>
      </c>
      <c r="B26" s="2">
        <v>1</v>
      </c>
      <c r="C26">
        <f t="shared" si="0"/>
        <v>1</v>
      </c>
    </row>
    <row r="27" spans="1:3" x14ac:dyDescent="0.25">
      <c r="A27" s="4">
        <v>27</v>
      </c>
      <c r="B27" s="2">
        <v>1</v>
      </c>
      <c r="C27">
        <f t="shared" si="0"/>
        <v>2</v>
      </c>
    </row>
    <row r="28" spans="1:3" x14ac:dyDescent="0.25">
      <c r="A28" s="4">
        <v>28</v>
      </c>
      <c r="B28" s="2">
        <v>0</v>
      </c>
      <c r="C28">
        <f t="shared" si="0"/>
        <v>0</v>
      </c>
    </row>
    <row r="29" spans="1:3" x14ac:dyDescent="0.25">
      <c r="A29" s="4">
        <v>29</v>
      </c>
      <c r="B29" s="2">
        <v>0</v>
      </c>
      <c r="C29">
        <f t="shared" si="0"/>
        <v>0</v>
      </c>
    </row>
    <row r="30" spans="1:3" x14ac:dyDescent="0.25">
      <c r="A30" s="4">
        <v>30</v>
      </c>
      <c r="B30" s="2">
        <v>1</v>
      </c>
      <c r="C30">
        <f t="shared" si="0"/>
        <v>1</v>
      </c>
    </row>
    <row r="31" spans="1:3" x14ac:dyDescent="0.25">
      <c r="A31" s="4">
        <v>31</v>
      </c>
      <c r="B31" s="2">
        <v>1</v>
      </c>
      <c r="C31">
        <f t="shared" si="0"/>
        <v>2</v>
      </c>
    </row>
    <row r="32" spans="1:3" x14ac:dyDescent="0.25">
      <c r="A32" s="4">
        <v>32</v>
      </c>
      <c r="B32" s="2">
        <v>0</v>
      </c>
      <c r="C32">
        <f t="shared" si="0"/>
        <v>0</v>
      </c>
    </row>
    <row r="33" spans="1:3" x14ac:dyDescent="0.25">
      <c r="A33" s="4">
        <v>33</v>
      </c>
      <c r="B33" s="2">
        <v>0</v>
      </c>
      <c r="C33">
        <f t="shared" si="0"/>
        <v>0</v>
      </c>
    </row>
    <row r="34" spans="1:3" x14ac:dyDescent="0.25">
      <c r="A34" s="4">
        <v>34</v>
      </c>
      <c r="B34" s="2">
        <v>1</v>
      </c>
      <c r="C34">
        <f t="shared" si="0"/>
        <v>1</v>
      </c>
    </row>
    <row r="35" spans="1:3" x14ac:dyDescent="0.25">
      <c r="A35" s="4">
        <v>35</v>
      </c>
      <c r="B35" s="2">
        <v>0</v>
      </c>
      <c r="C35">
        <f t="shared" si="0"/>
        <v>0</v>
      </c>
    </row>
    <row r="36" spans="1:3" x14ac:dyDescent="0.25">
      <c r="A36" s="4">
        <v>36</v>
      </c>
      <c r="B36" s="2">
        <v>1</v>
      </c>
      <c r="C36">
        <f t="shared" si="0"/>
        <v>1</v>
      </c>
    </row>
    <row r="37" spans="1:3" x14ac:dyDescent="0.25">
      <c r="A37" s="4">
        <v>37</v>
      </c>
      <c r="B37" s="2">
        <v>1</v>
      </c>
      <c r="C37">
        <f t="shared" si="0"/>
        <v>2</v>
      </c>
    </row>
    <row r="38" spans="1:3" x14ac:dyDescent="0.25">
      <c r="A38" s="4">
        <v>38</v>
      </c>
      <c r="B38" s="2">
        <v>1</v>
      </c>
      <c r="C38">
        <f t="shared" si="0"/>
        <v>3</v>
      </c>
    </row>
    <row r="39" spans="1:3" x14ac:dyDescent="0.25">
      <c r="A39" s="4">
        <v>39</v>
      </c>
      <c r="B39" s="2">
        <v>0</v>
      </c>
      <c r="C39">
        <f t="shared" si="0"/>
        <v>0</v>
      </c>
    </row>
    <row r="40" spans="1:3" x14ac:dyDescent="0.25">
      <c r="A40" s="4">
        <v>40</v>
      </c>
      <c r="B40" s="2">
        <v>1</v>
      </c>
      <c r="C40">
        <f t="shared" si="0"/>
        <v>1</v>
      </c>
    </row>
    <row r="41" spans="1:3" x14ac:dyDescent="0.25">
      <c r="A41" s="4">
        <v>41</v>
      </c>
      <c r="B41" s="2">
        <v>0</v>
      </c>
      <c r="C41">
        <f t="shared" si="0"/>
        <v>0</v>
      </c>
    </row>
    <row r="42" spans="1:3" x14ac:dyDescent="0.25">
      <c r="A42" s="4">
        <v>42</v>
      </c>
      <c r="B42" s="2">
        <v>0</v>
      </c>
      <c r="C42">
        <f t="shared" si="0"/>
        <v>0</v>
      </c>
    </row>
    <row r="43" spans="1:3" x14ac:dyDescent="0.25">
      <c r="A43" s="4">
        <v>43</v>
      </c>
      <c r="B43" s="2">
        <v>1</v>
      </c>
      <c r="C43">
        <f t="shared" si="0"/>
        <v>1</v>
      </c>
    </row>
    <row r="44" spans="1:3" x14ac:dyDescent="0.25">
      <c r="A44" s="4">
        <v>44</v>
      </c>
      <c r="B44" s="2">
        <v>0</v>
      </c>
      <c r="C44">
        <f t="shared" si="0"/>
        <v>0</v>
      </c>
    </row>
    <row r="45" spans="1:3" x14ac:dyDescent="0.25">
      <c r="A45" s="4">
        <v>45</v>
      </c>
      <c r="B45" s="2">
        <v>1</v>
      </c>
      <c r="C45">
        <f t="shared" si="0"/>
        <v>1</v>
      </c>
    </row>
    <row r="46" spans="1:3" x14ac:dyDescent="0.25">
      <c r="A46" s="4">
        <v>46</v>
      </c>
      <c r="B46" s="2">
        <v>1</v>
      </c>
      <c r="C46">
        <f t="shared" si="0"/>
        <v>2</v>
      </c>
    </row>
    <row r="47" spans="1:3" x14ac:dyDescent="0.25">
      <c r="A47" s="4">
        <v>47</v>
      </c>
      <c r="B47" s="2">
        <v>1</v>
      </c>
      <c r="C47">
        <f t="shared" si="0"/>
        <v>3</v>
      </c>
    </row>
    <row r="48" spans="1:3" x14ac:dyDescent="0.25">
      <c r="A48" s="4">
        <v>48</v>
      </c>
      <c r="B48" s="2">
        <v>0</v>
      </c>
      <c r="C48">
        <f t="shared" si="0"/>
        <v>0</v>
      </c>
    </row>
    <row r="49" spans="1:3" x14ac:dyDescent="0.25">
      <c r="A49" s="4">
        <v>49</v>
      </c>
      <c r="B49" s="2">
        <v>0</v>
      </c>
      <c r="C49">
        <f t="shared" si="0"/>
        <v>0</v>
      </c>
    </row>
    <row r="50" spans="1:3" x14ac:dyDescent="0.25">
      <c r="A50" s="4">
        <v>50</v>
      </c>
      <c r="B50" s="2">
        <v>0</v>
      </c>
      <c r="C50">
        <f t="shared" si="0"/>
        <v>0</v>
      </c>
    </row>
    <row r="51" spans="1:3" x14ac:dyDescent="0.25">
      <c r="A51" s="4">
        <v>51</v>
      </c>
      <c r="B51" s="2">
        <v>1</v>
      </c>
      <c r="C51">
        <f t="shared" si="0"/>
        <v>1</v>
      </c>
    </row>
    <row r="52" spans="1:3" x14ac:dyDescent="0.25">
      <c r="A52" s="4">
        <v>52</v>
      </c>
      <c r="B52" s="2">
        <v>1</v>
      </c>
      <c r="C52">
        <f t="shared" si="0"/>
        <v>2</v>
      </c>
    </row>
    <row r="53" spans="1:3" x14ac:dyDescent="0.25">
      <c r="A53" s="4">
        <v>53</v>
      </c>
      <c r="B53" s="2">
        <v>0</v>
      </c>
      <c r="C53">
        <f t="shared" si="0"/>
        <v>0</v>
      </c>
    </row>
    <row r="54" spans="1:3" x14ac:dyDescent="0.25">
      <c r="A54" s="4">
        <v>54</v>
      </c>
      <c r="B54" s="2">
        <v>0</v>
      </c>
      <c r="C54">
        <f t="shared" si="0"/>
        <v>0</v>
      </c>
    </row>
    <row r="55" spans="1:3" x14ac:dyDescent="0.25">
      <c r="A55" s="4">
        <v>55</v>
      </c>
      <c r="B55" s="2">
        <v>1</v>
      </c>
      <c r="C55">
        <f t="shared" si="0"/>
        <v>1</v>
      </c>
    </row>
    <row r="56" spans="1:3" x14ac:dyDescent="0.25">
      <c r="A56" s="4">
        <v>56</v>
      </c>
      <c r="B56" s="2">
        <v>1</v>
      </c>
      <c r="C56">
        <f t="shared" si="0"/>
        <v>2</v>
      </c>
    </row>
    <row r="57" spans="1:3" x14ac:dyDescent="0.25">
      <c r="A57" s="4">
        <v>57</v>
      </c>
      <c r="B57" s="2">
        <v>0</v>
      </c>
      <c r="C57">
        <f t="shared" si="0"/>
        <v>0</v>
      </c>
    </row>
    <row r="58" spans="1:3" x14ac:dyDescent="0.25">
      <c r="A58" s="4">
        <v>58</v>
      </c>
      <c r="B58" s="2">
        <v>1</v>
      </c>
      <c r="C58">
        <f t="shared" si="0"/>
        <v>1</v>
      </c>
    </row>
    <row r="59" spans="1:3" x14ac:dyDescent="0.25">
      <c r="A59" s="4">
        <v>59</v>
      </c>
      <c r="B59" s="2">
        <v>1</v>
      </c>
      <c r="C59">
        <f t="shared" si="0"/>
        <v>2</v>
      </c>
    </row>
    <row r="60" spans="1:3" x14ac:dyDescent="0.25">
      <c r="A60" s="4">
        <v>60</v>
      </c>
      <c r="B60" s="2">
        <v>0</v>
      </c>
      <c r="C60">
        <f t="shared" si="0"/>
        <v>0</v>
      </c>
    </row>
    <row r="61" spans="1:3" x14ac:dyDescent="0.25">
      <c r="A61" s="4">
        <v>61</v>
      </c>
      <c r="B61" s="2">
        <v>1</v>
      </c>
      <c r="C61">
        <f t="shared" si="0"/>
        <v>1</v>
      </c>
    </row>
    <row r="62" spans="1:3" x14ac:dyDescent="0.25">
      <c r="A62" s="4">
        <v>62</v>
      </c>
      <c r="B62" s="2">
        <v>1</v>
      </c>
      <c r="C62">
        <f t="shared" si="0"/>
        <v>2</v>
      </c>
    </row>
    <row r="63" spans="1:3" x14ac:dyDescent="0.25">
      <c r="A63" s="4">
        <v>63</v>
      </c>
      <c r="B63" s="2">
        <v>1</v>
      </c>
      <c r="C63">
        <f t="shared" si="0"/>
        <v>3</v>
      </c>
    </row>
    <row r="64" spans="1:3" x14ac:dyDescent="0.25">
      <c r="A64" s="4">
        <v>64</v>
      </c>
      <c r="B64" s="2">
        <v>0</v>
      </c>
      <c r="C64">
        <f t="shared" si="0"/>
        <v>0</v>
      </c>
    </row>
    <row r="65" spans="1:3" x14ac:dyDescent="0.25">
      <c r="A65" s="4">
        <v>65</v>
      </c>
      <c r="B65" s="2">
        <v>1</v>
      </c>
      <c r="C65">
        <f t="shared" si="0"/>
        <v>1</v>
      </c>
    </row>
    <row r="66" spans="1:3" x14ac:dyDescent="0.25">
      <c r="A66" s="4">
        <v>66</v>
      </c>
      <c r="B66" s="2">
        <v>1</v>
      </c>
      <c r="C66">
        <f t="shared" si="0"/>
        <v>2</v>
      </c>
    </row>
    <row r="67" spans="1:3" x14ac:dyDescent="0.25">
      <c r="A67" s="4">
        <v>67</v>
      </c>
      <c r="B67" s="2">
        <v>1</v>
      </c>
      <c r="C67">
        <f t="shared" ref="C67:C130" si="1">IF(B67=1, C66+1,0)</f>
        <v>3</v>
      </c>
    </row>
    <row r="68" spans="1:3" x14ac:dyDescent="0.25">
      <c r="A68" s="4">
        <v>68</v>
      </c>
      <c r="B68" s="2">
        <v>0</v>
      </c>
      <c r="C68">
        <f t="shared" si="1"/>
        <v>0</v>
      </c>
    </row>
    <row r="69" spans="1:3" x14ac:dyDescent="0.25">
      <c r="A69" s="4">
        <v>69</v>
      </c>
      <c r="B69" s="2">
        <v>0</v>
      </c>
      <c r="C69">
        <f t="shared" si="1"/>
        <v>0</v>
      </c>
    </row>
    <row r="70" spans="1:3" x14ac:dyDescent="0.25">
      <c r="A70" s="4">
        <v>70</v>
      </c>
      <c r="B70" s="2">
        <v>1</v>
      </c>
      <c r="C70">
        <f t="shared" si="1"/>
        <v>1</v>
      </c>
    </row>
    <row r="71" spans="1:3" x14ac:dyDescent="0.25">
      <c r="A71" s="4">
        <v>71</v>
      </c>
      <c r="B71" s="2">
        <v>1</v>
      </c>
      <c r="C71">
        <f t="shared" si="1"/>
        <v>2</v>
      </c>
    </row>
    <row r="72" spans="1:3" x14ac:dyDescent="0.25">
      <c r="A72" s="4">
        <v>72</v>
      </c>
      <c r="B72" s="2">
        <v>0</v>
      </c>
      <c r="C72">
        <f t="shared" si="1"/>
        <v>0</v>
      </c>
    </row>
    <row r="73" spans="1:3" x14ac:dyDescent="0.25">
      <c r="A73" s="4">
        <v>73</v>
      </c>
      <c r="B73" s="2">
        <v>1</v>
      </c>
      <c r="C73">
        <f t="shared" si="1"/>
        <v>1</v>
      </c>
    </row>
    <row r="74" spans="1:3" x14ac:dyDescent="0.25">
      <c r="A74" s="4">
        <v>74</v>
      </c>
      <c r="B74" s="2">
        <v>1</v>
      </c>
      <c r="C74">
        <f t="shared" si="1"/>
        <v>2</v>
      </c>
    </row>
    <row r="75" spans="1:3" x14ac:dyDescent="0.25">
      <c r="A75" s="4">
        <v>75</v>
      </c>
      <c r="B75" s="2">
        <v>1</v>
      </c>
      <c r="C75">
        <f t="shared" si="1"/>
        <v>3</v>
      </c>
    </row>
    <row r="76" spans="1:3" x14ac:dyDescent="0.25">
      <c r="A76" s="4">
        <v>76</v>
      </c>
      <c r="B76" s="2">
        <v>1</v>
      </c>
      <c r="C76">
        <f t="shared" si="1"/>
        <v>4</v>
      </c>
    </row>
    <row r="77" spans="1:3" x14ac:dyDescent="0.25">
      <c r="A77" s="4">
        <v>77</v>
      </c>
      <c r="B77" s="2">
        <v>0</v>
      </c>
      <c r="C77">
        <f t="shared" si="1"/>
        <v>0</v>
      </c>
    </row>
    <row r="78" spans="1:3" x14ac:dyDescent="0.25">
      <c r="A78" s="4">
        <v>78</v>
      </c>
      <c r="B78" s="2">
        <v>1</v>
      </c>
      <c r="C78">
        <f t="shared" si="1"/>
        <v>1</v>
      </c>
    </row>
    <row r="79" spans="1:3" x14ac:dyDescent="0.25">
      <c r="A79" s="4">
        <v>79</v>
      </c>
      <c r="B79" s="2">
        <v>1</v>
      </c>
      <c r="C79">
        <f t="shared" si="1"/>
        <v>2</v>
      </c>
    </row>
    <row r="80" spans="1:3" x14ac:dyDescent="0.25">
      <c r="A80" s="4">
        <v>80</v>
      </c>
      <c r="B80" s="2">
        <v>1</v>
      </c>
      <c r="C80">
        <f t="shared" si="1"/>
        <v>3</v>
      </c>
    </row>
    <row r="81" spans="1:3" x14ac:dyDescent="0.25">
      <c r="A81" s="4">
        <v>81</v>
      </c>
      <c r="B81" s="2">
        <v>0</v>
      </c>
      <c r="C81">
        <f t="shared" si="1"/>
        <v>0</v>
      </c>
    </row>
    <row r="82" spans="1:3" x14ac:dyDescent="0.25">
      <c r="A82" s="4">
        <v>82</v>
      </c>
      <c r="B82" s="2">
        <v>1</v>
      </c>
      <c r="C82">
        <f t="shared" si="1"/>
        <v>1</v>
      </c>
    </row>
    <row r="83" spans="1:3" x14ac:dyDescent="0.25">
      <c r="A83" s="4">
        <v>83</v>
      </c>
      <c r="B83" s="2">
        <v>0</v>
      </c>
      <c r="C83">
        <f t="shared" si="1"/>
        <v>0</v>
      </c>
    </row>
    <row r="84" spans="1:3" x14ac:dyDescent="0.25">
      <c r="A84" s="4">
        <v>84</v>
      </c>
      <c r="B84" s="2">
        <v>1</v>
      </c>
      <c r="C84">
        <f t="shared" si="1"/>
        <v>1</v>
      </c>
    </row>
    <row r="85" spans="1:3" x14ac:dyDescent="0.25">
      <c r="A85" s="4">
        <v>85</v>
      </c>
      <c r="B85" s="2">
        <v>0</v>
      </c>
      <c r="C85">
        <f t="shared" si="1"/>
        <v>0</v>
      </c>
    </row>
    <row r="86" spans="1:3" x14ac:dyDescent="0.25">
      <c r="A86" s="4">
        <v>86</v>
      </c>
      <c r="B86" s="2">
        <v>1</v>
      </c>
      <c r="C86">
        <f t="shared" si="1"/>
        <v>1</v>
      </c>
    </row>
    <row r="87" spans="1:3" x14ac:dyDescent="0.25">
      <c r="A87" s="4">
        <v>87</v>
      </c>
      <c r="B87" s="2">
        <v>1</v>
      </c>
      <c r="C87">
        <f t="shared" si="1"/>
        <v>2</v>
      </c>
    </row>
    <row r="88" spans="1:3" x14ac:dyDescent="0.25">
      <c r="A88" s="4">
        <v>88</v>
      </c>
      <c r="B88" s="2">
        <v>1</v>
      </c>
      <c r="C88">
        <f t="shared" si="1"/>
        <v>3</v>
      </c>
    </row>
    <row r="89" spans="1:3" x14ac:dyDescent="0.25">
      <c r="A89" s="4">
        <v>89</v>
      </c>
      <c r="B89" s="2">
        <v>0</v>
      </c>
      <c r="C89">
        <f t="shared" si="1"/>
        <v>0</v>
      </c>
    </row>
    <row r="90" spans="1:3" x14ac:dyDescent="0.25">
      <c r="A90" s="4">
        <v>90</v>
      </c>
      <c r="B90" s="2">
        <v>1</v>
      </c>
      <c r="C90">
        <f t="shared" si="1"/>
        <v>1</v>
      </c>
    </row>
    <row r="91" spans="1:3" x14ac:dyDescent="0.25">
      <c r="A91" s="4">
        <v>91</v>
      </c>
      <c r="B91" s="2">
        <v>1</v>
      </c>
      <c r="C91">
        <f t="shared" si="1"/>
        <v>2</v>
      </c>
    </row>
    <row r="92" spans="1:3" x14ac:dyDescent="0.25">
      <c r="A92" s="4">
        <v>92</v>
      </c>
      <c r="B92" s="2">
        <v>0</v>
      </c>
      <c r="C92">
        <f t="shared" si="1"/>
        <v>0</v>
      </c>
    </row>
    <row r="93" spans="1:3" x14ac:dyDescent="0.25">
      <c r="A93" s="4">
        <v>93</v>
      </c>
      <c r="B93" s="2">
        <v>0</v>
      </c>
      <c r="C93">
        <f t="shared" si="1"/>
        <v>0</v>
      </c>
    </row>
    <row r="94" spans="1:3" x14ac:dyDescent="0.25">
      <c r="A94" s="4">
        <v>94</v>
      </c>
      <c r="B94" s="2">
        <v>0</v>
      </c>
      <c r="C94">
        <f t="shared" si="1"/>
        <v>0</v>
      </c>
    </row>
    <row r="95" spans="1:3" x14ac:dyDescent="0.25">
      <c r="A95" s="4">
        <v>95</v>
      </c>
      <c r="B95" s="2">
        <v>1</v>
      </c>
      <c r="C95">
        <f t="shared" si="1"/>
        <v>1</v>
      </c>
    </row>
    <row r="96" spans="1:3" x14ac:dyDescent="0.25">
      <c r="A96" s="4">
        <v>96</v>
      </c>
      <c r="B96" s="2">
        <v>1</v>
      </c>
      <c r="C96">
        <f t="shared" si="1"/>
        <v>2</v>
      </c>
    </row>
    <row r="97" spans="1:3" x14ac:dyDescent="0.25">
      <c r="A97" s="4">
        <v>97</v>
      </c>
      <c r="B97" s="2">
        <v>1</v>
      </c>
      <c r="C97">
        <f t="shared" si="1"/>
        <v>3</v>
      </c>
    </row>
    <row r="98" spans="1:3" x14ac:dyDescent="0.25">
      <c r="A98" s="4">
        <v>98</v>
      </c>
      <c r="B98" s="2">
        <v>1</v>
      </c>
      <c r="C98">
        <f t="shared" si="1"/>
        <v>4</v>
      </c>
    </row>
    <row r="99" spans="1:3" x14ac:dyDescent="0.25">
      <c r="A99" s="4">
        <v>99</v>
      </c>
      <c r="B99" s="2">
        <v>0</v>
      </c>
      <c r="C99">
        <f t="shared" si="1"/>
        <v>0</v>
      </c>
    </row>
    <row r="100" spans="1:3" x14ac:dyDescent="0.25">
      <c r="A100" s="4">
        <v>100</v>
      </c>
      <c r="B100" s="2">
        <v>0</v>
      </c>
      <c r="C100">
        <f t="shared" si="1"/>
        <v>0</v>
      </c>
    </row>
    <row r="101" spans="1:3" x14ac:dyDescent="0.25">
      <c r="A101" s="4">
        <v>101</v>
      </c>
      <c r="B101" s="2">
        <v>1</v>
      </c>
      <c r="C101">
        <f t="shared" si="1"/>
        <v>1</v>
      </c>
    </row>
    <row r="102" spans="1:3" x14ac:dyDescent="0.25">
      <c r="A102" s="4">
        <v>102</v>
      </c>
      <c r="B102" s="2">
        <v>0</v>
      </c>
      <c r="C102">
        <f t="shared" si="1"/>
        <v>0</v>
      </c>
    </row>
    <row r="103" spans="1:3" x14ac:dyDescent="0.25">
      <c r="A103" s="4">
        <v>103</v>
      </c>
      <c r="B103" s="2">
        <v>1</v>
      </c>
      <c r="C103">
        <f t="shared" si="1"/>
        <v>1</v>
      </c>
    </row>
    <row r="104" spans="1:3" x14ac:dyDescent="0.25">
      <c r="A104" s="4">
        <v>104</v>
      </c>
      <c r="B104" s="2">
        <v>1</v>
      </c>
      <c r="C104">
        <f t="shared" si="1"/>
        <v>2</v>
      </c>
    </row>
    <row r="105" spans="1:3" x14ac:dyDescent="0.25">
      <c r="A105" s="4">
        <v>105</v>
      </c>
      <c r="B105" s="2">
        <v>1</v>
      </c>
      <c r="C105">
        <f t="shared" si="1"/>
        <v>3</v>
      </c>
    </row>
    <row r="106" spans="1:3" x14ac:dyDescent="0.25">
      <c r="A106" s="4">
        <v>106</v>
      </c>
      <c r="B106" s="2">
        <v>1</v>
      </c>
      <c r="C106">
        <f t="shared" si="1"/>
        <v>4</v>
      </c>
    </row>
    <row r="107" spans="1:3" x14ac:dyDescent="0.25">
      <c r="A107" s="4">
        <v>107</v>
      </c>
      <c r="B107" s="2">
        <v>1</v>
      </c>
      <c r="C107">
        <f t="shared" si="1"/>
        <v>5</v>
      </c>
    </row>
    <row r="108" spans="1:3" x14ac:dyDescent="0.25">
      <c r="A108" s="4">
        <v>108</v>
      </c>
      <c r="B108" s="2">
        <v>1</v>
      </c>
      <c r="C108">
        <f t="shared" si="1"/>
        <v>6</v>
      </c>
    </row>
    <row r="109" spans="1:3" x14ac:dyDescent="0.25">
      <c r="A109" s="4">
        <v>109</v>
      </c>
      <c r="B109" s="2">
        <v>0</v>
      </c>
      <c r="C109">
        <f t="shared" si="1"/>
        <v>0</v>
      </c>
    </row>
    <row r="110" spans="1:3" x14ac:dyDescent="0.25">
      <c r="A110" s="4">
        <v>110</v>
      </c>
      <c r="B110" s="2">
        <v>1</v>
      </c>
      <c r="C110">
        <f t="shared" si="1"/>
        <v>1</v>
      </c>
    </row>
    <row r="111" spans="1:3" x14ac:dyDescent="0.25">
      <c r="A111" s="4">
        <v>111</v>
      </c>
      <c r="B111" s="2">
        <v>0</v>
      </c>
      <c r="C111">
        <f t="shared" si="1"/>
        <v>0</v>
      </c>
    </row>
    <row r="112" spans="1:3" x14ac:dyDescent="0.25">
      <c r="A112" s="4">
        <v>112</v>
      </c>
      <c r="B112" s="2">
        <v>1</v>
      </c>
      <c r="C112">
        <f t="shared" si="1"/>
        <v>1</v>
      </c>
    </row>
    <row r="113" spans="1:3" x14ac:dyDescent="0.25">
      <c r="A113" s="4">
        <v>113</v>
      </c>
      <c r="B113" s="2">
        <v>0</v>
      </c>
      <c r="C113">
        <f t="shared" si="1"/>
        <v>0</v>
      </c>
    </row>
    <row r="114" spans="1:3" x14ac:dyDescent="0.25">
      <c r="A114" s="4">
        <v>114</v>
      </c>
      <c r="B114" s="2">
        <v>1</v>
      </c>
      <c r="C114">
        <f t="shared" si="1"/>
        <v>1</v>
      </c>
    </row>
    <row r="115" spans="1:3" x14ac:dyDescent="0.25">
      <c r="A115" s="4">
        <v>115</v>
      </c>
      <c r="B115" s="2">
        <v>0</v>
      </c>
      <c r="C115">
        <f t="shared" si="1"/>
        <v>0</v>
      </c>
    </row>
    <row r="116" spans="1:3" x14ac:dyDescent="0.25">
      <c r="A116" s="4">
        <v>116</v>
      </c>
      <c r="B116" s="2">
        <v>0</v>
      </c>
      <c r="C116">
        <f t="shared" si="1"/>
        <v>0</v>
      </c>
    </row>
    <row r="117" spans="1:3" x14ac:dyDescent="0.25">
      <c r="A117" s="4">
        <v>117</v>
      </c>
      <c r="B117" s="2">
        <v>1</v>
      </c>
      <c r="C117">
        <f t="shared" si="1"/>
        <v>1</v>
      </c>
    </row>
    <row r="118" spans="1:3" x14ac:dyDescent="0.25">
      <c r="A118" s="4">
        <v>118</v>
      </c>
      <c r="B118" s="2">
        <v>0</v>
      </c>
      <c r="C118">
        <f t="shared" si="1"/>
        <v>0</v>
      </c>
    </row>
    <row r="119" spans="1:3" x14ac:dyDescent="0.25">
      <c r="A119" s="4">
        <v>119</v>
      </c>
      <c r="B119" s="2">
        <v>1</v>
      </c>
      <c r="C119">
        <f t="shared" si="1"/>
        <v>1</v>
      </c>
    </row>
    <row r="120" spans="1:3" x14ac:dyDescent="0.25">
      <c r="A120" s="4">
        <v>120</v>
      </c>
      <c r="B120" s="2">
        <v>1</v>
      </c>
      <c r="C120">
        <f t="shared" si="1"/>
        <v>2</v>
      </c>
    </row>
    <row r="121" spans="1:3" x14ac:dyDescent="0.25">
      <c r="A121" s="4">
        <v>121</v>
      </c>
      <c r="B121" s="2">
        <v>1</v>
      </c>
      <c r="C121">
        <f t="shared" si="1"/>
        <v>3</v>
      </c>
    </row>
    <row r="122" spans="1:3" x14ac:dyDescent="0.25">
      <c r="A122" s="4">
        <v>122</v>
      </c>
      <c r="B122" s="2">
        <v>0</v>
      </c>
      <c r="C122">
        <f t="shared" si="1"/>
        <v>0</v>
      </c>
    </row>
    <row r="123" spans="1:3" x14ac:dyDescent="0.25">
      <c r="A123" s="4">
        <v>123</v>
      </c>
      <c r="B123" s="2">
        <v>0</v>
      </c>
      <c r="C123">
        <f t="shared" si="1"/>
        <v>0</v>
      </c>
    </row>
    <row r="124" spans="1:3" x14ac:dyDescent="0.25">
      <c r="A124" s="4">
        <v>124</v>
      </c>
      <c r="B124" s="2">
        <v>1</v>
      </c>
      <c r="C124">
        <f t="shared" si="1"/>
        <v>1</v>
      </c>
    </row>
    <row r="125" spans="1:3" x14ac:dyDescent="0.25">
      <c r="A125" s="4">
        <v>125</v>
      </c>
      <c r="B125" s="2">
        <v>1</v>
      </c>
      <c r="C125">
        <f t="shared" si="1"/>
        <v>2</v>
      </c>
    </row>
    <row r="126" spans="1:3" x14ac:dyDescent="0.25">
      <c r="A126" s="4">
        <v>126</v>
      </c>
      <c r="B126" s="2">
        <v>1</v>
      </c>
      <c r="C126">
        <f t="shared" si="1"/>
        <v>3</v>
      </c>
    </row>
    <row r="127" spans="1:3" x14ac:dyDescent="0.25">
      <c r="A127" s="4">
        <v>127</v>
      </c>
      <c r="B127" s="2">
        <v>1</v>
      </c>
      <c r="C127">
        <f t="shared" si="1"/>
        <v>4</v>
      </c>
    </row>
    <row r="128" spans="1:3" x14ac:dyDescent="0.25">
      <c r="A128" s="4">
        <v>128</v>
      </c>
      <c r="B128" s="2">
        <v>1</v>
      </c>
      <c r="C128">
        <f t="shared" si="1"/>
        <v>5</v>
      </c>
    </row>
    <row r="129" spans="1:3" x14ac:dyDescent="0.25">
      <c r="A129" s="4">
        <v>129</v>
      </c>
      <c r="B129" s="2">
        <v>0</v>
      </c>
      <c r="C129">
        <f t="shared" si="1"/>
        <v>0</v>
      </c>
    </row>
    <row r="130" spans="1:3" x14ac:dyDescent="0.25">
      <c r="A130" s="4">
        <v>130</v>
      </c>
      <c r="B130" s="2">
        <v>0</v>
      </c>
      <c r="C130">
        <f t="shared" si="1"/>
        <v>0</v>
      </c>
    </row>
    <row r="131" spans="1:3" x14ac:dyDescent="0.25">
      <c r="A131" s="4">
        <v>131</v>
      </c>
      <c r="B131" s="2">
        <v>0</v>
      </c>
      <c r="C131">
        <f t="shared" ref="C131:C194" si="2">IF(B131=1, C130+1,0)</f>
        <v>0</v>
      </c>
    </row>
    <row r="132" spans="1:3" x14ac:dyDescent="0.25">
      <c r="A132" s="4">
        <v>132</v>
      </c>
      <c r="B132" s="2">
        <v>1</v>
      </c>
      <c r="C132">
        <f t="shared" si="2"/>
        <v>1</v>
      </c>
    </row>
    <row r="133" spans="1:3" x14ac:dyDescent="0.25">
      <c r="A133" s="4">
        <v>133</v>
      </c>
      <c r="B133" s="2">
        <v>1</v>
      </c>
      <c r="C133">
        <f t="shared" si="2"/>
        <v>2</v>
      </c>
    </row>
    <row r="134" spans="1:3" x14ac:dyDescent="0.25">
      <c r="A134" s="4">
        <v>134</v>
      </c>
      <c r="B134" s="2">
        <v>0</v>
      </c>
      <c r="C134">
        <f t="shared" si="2"/>
        <v>0</v>
      </c>
    </row>
    <row r="135" spans="1:3" x14ac:dyDescent="0.25">
      <c r="A135" s="4">
        <v>135</v>
      </c>
      <c r="B135" s="2">
        <v>1</v>
      </c>
      <c r="C135">
        <f t="shared" si="2"/>
        <v>1</v>
      </c>
    </row>
    <row r="136" spans="1:3" x14ac:dyDescent="0.25">
      <c r="A136" s="4">
        <v>136</v>
      </c>
      <c r="B136" s="2">
        <v>1</v>
      </c>
      <c r="C136">
        <f t="shared" si="2"/>
        <v>2</v>
      </c>
    </row>
    <row r="137" spans="1:3" x14ac:dyDescent="0.25">
      <c r="A137" s="4">
        <v>137</v>
      </c>
      <c r="B137" s="2">
        <v>1</v>
      </c>
      <c r="C137">
        <f t="shared" si="2"/>
        <v>3</v>
      </c>
    </row>
    <row r="138" spans="1:3" x14ac:dyDescent="0.25">
      <c r="A138" s="4">
        <v>138</v>
      </c>
      <c r="B138" s="2">
        <v>1</v>
      </c>
      <c r="C138">
        <f t="shared" si="2"/>
        <v>4</v>
      </c>
    </row>
    <row r="139" spans="1:3" x14ac:dyDescent="0.25">
      <c r="A139" s="4">
        <v>139</v>
      </c>
      <c r="B139" s="2">
        <v>1</v>
      </c>
      <c r="C139">
        <f t="shared" si="2"/>
        <v>5</v>
      </c>
    </row>
    <row r="140" spans="1:3" x14ac:dyDescent="0.25">
      <c r="A140" s="4">
        <v>140</v>
      </c>
      <c r="B140" s="2">
        <v>0</v>
      </c>
      <c r="C140">
        <f t="shared" si="2"/>
        <v>0</v>
      </c>
    </row>
    <row r="141" spans="1:3" x14ac:dyDescent="0.25">
      <c r="A141" s="4">
        <v>141</v>
      </c>
      <c r="B141" s="2">
        <v>0</v>
      </c>
      <c r="C141">
        <f t="shared" si="2"/>
        <v>0</v>
      </c>
    </row>
    <row r="142" spans="1:3" x14ac:dyDescent="0.25">
      <c r="A142" s="4">
        <v>142</v>
      </c>
      <c r="B142" s="2">
        <v>1</v>
      </c>
      <c r="C142">
        <f t="shared" si="2"/>
        <v>1</v>
      </c>
    </row>
    <row r="143" spans="1:3" x14ac:dyDescent="0.25">
      <c r="A143" s="4">
        <v>143</v>
      </c>
      <c r="B143" s="2">
        <v>1</v>
      </c>
      <c r="C143">
        <f t="shared" si="2"/>
        <v>2</v>
      </c>
    </row>
    <row r="144" spans="1:3" x14ac:dyDescent="0.25">
      <c r="A144" s="4">
        <v>144</v>
      </c>
      <c r="B144" s="2">
        <v>0</v>
      </c>
      <c r="C144">
        <f t="shared" si="2"/>
        <v>0</v>
      </c>
    </row>
    <row r="145" spans="1:3" x14ac:dyDescent="0.25">
      <c r="A145" s="4">
        <v>145</v>
      </c>
      <c r="B145" s="2">
        <v>1</v>
      </c>
      <c r="C145">
        <f t="shared" si="2"/>
        <v>1</v>
      </c>
    </row>
    <row r="146" spans="1:3" x14ac:dyDescent="0.25">
      <c r="A146" s="4">
        <v>146</v>
      </c>
      <c r="B146" s="2">
        <v>1</v>
      </c>
      <c r="C146">
        <f t="shared" si="2"/>
        <v>2</v>
      </c>
    </row>
    <row r="147" spans="1:3" x14ac:dyDescent="0.25">
      <c r="A147" s="4">
        <v>147</v>
      </c>
      <c r="B147" s="2">
        <v>1</v>
      </c>
      <c r="C147">
        <f t="shared" si="2"/>
        <v>3</v>
      </c>
    </row>
    <row r="148" spans="1:3" x14ac:dyDescent="0.25">
      <c r="A148" s="4">
        <v>148</v>
      </c>
      <c r="B148" s="2">
        <v>1</v>
      </c>
      <c r="C148">
        <f t="shared" si="2"/>
        <v>4</v>
      </c>
    </row>
    <row r="149" spans="1:3" x14ac:dyDescent="0.25">
      <c r="A149" s="4">
        <v>149</v>
      </c>
      <c r="B149" s="2">
        <v>1</v>
      </c>
      <c r="C149">
        <f t="shared" si="2"/>
        <v>5</v>
      </c>
    </row>
    <row r="150" spans="1:3" x14ac:dyDescent="0.25">
      <c r="A150" s="4">
        <v>150</v>
      </c>
      <c r="B150" s="2">
        <v>1</v>
      </c>
      <c r="C150">
        <f t="shared" si="2"/>
        <v>6</v>
      </c>
    </row>
    <row r="151" spans="1:3" x14ac:dyDescent="0.25">
      <c r="A151" s="4">
        <v>151</v>
      </c>
      <c r="B151" s="2">
        <v>0</v>
      </c>
      <c r="C151">
        <f t="shared" si="2"/>
        <v>0</v>
      </c>
    </row>
    <row r="152" spans="1:3" x14ac:dyDescent="0.25">
      <c r="A152" s="4">
        <v>152</v>
      </c>
      <c r="B152" s="2">
        <v>0</v>
      </c>
      <c r="C152">
        <f t="shared" si="2"/>
        <v>0</v>
      </c>
    </row>
    <row r="153" spans="1:3" x14ac:dyDescent="0.25">
      <c r="A153" s="4">
        <v>153</v>
      </c>
      <c r="B153" s="2">
        <v>1</v>
      </c>
      <c r="C153">
        <f t="shared" si="2"/>
        <v>1</v>
      </c>
    </row>
    <row r="154" spans="1:3" x14ac:dyDescent="0.25">
      <c r="A154" s="4">
        <v>154</v>
      </c>
      <c r="B154" s="2">
        <v>0</v>
      </c>
      <c r="C154">
        <f t="shared" si="2"/>
        <v>0</v>
      </c>
    </row>
    <row r="155" spans="1:3" x14ac:dyDescent="0.25">
      <c r="A155" s="4">
        <v>155</v>
      </c>
      <c r="B155" s="2">
        <v>1</v>
      </c>
      <c r="C155">
        <f t="shared" si="2"/>
        <v>1</v>
      </c>
    </row>
    <row r="156" spans="1:3" x14ac:dyDescent="0.25">
      <c r="A156" s="4">
        <v>156</v>
      </c>
      <c r="B156" s="2">
        <v>1</v>
      </c>
      <c r="C156">
        <f t="shared" si="2"/>
        <v>2</v>
      </c>
    </row>
    <row r="157" spans="1:3" x14ac:dyDescent="0.25">
      <c r="A157" s="4">
        <v>157</v>
      </c>
      <c r="B157" s="2">
        <v>1</v>
      </c>
      <c r="C157">
        <f t="shared" si="2"/>
        <v>3</v>
      </c>
    </row>
    <row r="158" spans="1:3" x14ac:dyDescent="0.25">
      <c r="A158" s="4">
        <v>158</v>
      </c>
      <c r="B158" s="2">
        <v>0</v>
      </c>
      <c r="C158">
        <f t="shared" si="2"/>
        <v>0</v>
      </c>
    </row>
    <row r="159" spans="1:3" x14ac:dyDescent="0.25">
      <c r="A159" s="4">
        <v>159</v>
      </c>
      <c r="B159" s="2">
        <v>1</v>
      </c>
      <c r="C159">
        <f t="shared" si="2"/>
        <v>1</v>
      </c>
    </row>
    <row r="160" spans="1:3" x14ac:dyDescent="0.25">
      <c r="A160" s="4">
        <v>160</v>
      </c>
      <c r="B160" s="2">
        <v>1</v>
      </c>
      <c r="C160">
        <f t="shared" si="2"/>
        <v>2</v>
      </c>
    </row>
    <row r="161" spans="1:3" x14ac:dyDescent="0.25">
      <c r="A161" s="4">
        <v>161</v>
      </c>
      <c r="B161" s="2">
        <v>0</v>
      </c>
      <c r="C161">
        <f t="shared" si="2"/>
        <v>0</v>
      </c>
    </row>
    <row r="162" spans="1:3" x14ac:dyDescent="0.25">
      <c r="A162" s="4">
        <v>162</v>
      </c>
      <c r="B162" s="2">
        <v>1</v>
      </c>
      <c r="C162">
        <f t="shared" si="2"/>
        <v>1</v>
      </c>
    </row>
    <row r="163" spans="1:3" x14ac:dyDescent="0.25">
      <c r="A163" s="4">
        <v>163</v>
      </c>
      <c r="B163" s="2">
        <v>1</v>
      </c>
      <c r="C163">
        <f t="shared" si="2"/>
        <v>2</v>
      </c>
    </row>
    <row r="164" spans="1:3" x14ac:dyDescent="0.25">
      <c r="A164" s="4">
        <v>164</v>
      </c>
      <c r="B164" s="2">
        <v>1</v>
      </c>
      <c r="C164">
        <f t="shared" si="2"/>
        <v>3</v>
      </c>
    </row>
    <row r="165" spans="1:3" x14ac:dyDescent="0.25">
      <c r="A165" s="4">
        <v>165</v>
      </c>
      <c r="B165" s="2">
        <v>0</v>
      </c>
      <c r="C165">
        <f t="shared" si="2"/>
        <v>0</v>
      </c>
    </row>
    <row r="166" spans="1:3" x14ac:dyDescent="0.25">
      <c r="A166" s="4">
        <v>166</v>
      </c>
      <c r="B166" s="2">
        <v>1</v>
      </c>
      <c r="C166">
        <f t="shared" si="2"/>
        <v>1</v>
      </c>
    </row>
    <row r="167" spans="1:3" x14ac:dyDescent="0.25">
      <c r="A167" s="4">
        <v>167</v>
      </c>
      <c r="B167" s="2">
        <v>1</v>
      </c>
      <c r="C167">
        <f t="shared" si="2"/>
        <v>2</v>
      </c>
    </row>
    <row r="168" spans="1:3" x14ac:dyDescent="0.25">
      <c r="A168" s="4">
        <v>168</v>
      </c>
      <c r="B168" s="2">
        <v>1</v>
      </c>
      <c r="C168">
        <f t="shared" si="2"/>
        <v>3</v>
      </c>
    </row>
    <row r="169" spans="1:3" x14ac:dyDescent="0.25">
      <c r="A169" s="4">
        <v>169</v>
      </c>
      <c r="B169" s="2">
        <v>0</v>
      </c>
      <c r="C169">
        <f t="shared" si="2"/>
        <v>0</v>
      </c>
    </row>
    <row r="170" spans="1:3" x14ac:dyDescent="0.25">
      <c r="A170" s="4">
        <v>170</v>
      </c>
      <c r="B170" s="2">
        <v>1</v>
      </c>
      <c r="C170">
        <f t="shared" si="2"/>
        <v>1</v>
      </c>
    </row>
    <row r="171" spans="1:3" x14ac:dyDescent="0.25">
      <c r="A171" s="4">
        <v>171</v>
      </c>
      <c r="B171" s="2">
        <v>0</v>
      </c>
      <c r="C171">
        <f t="shared" si="2"/>
        <v>0</v>
      </c>
    </row>
    <row r="172" spans="1:3" x14ac:dyDescent="0.25">
      <c r="A172" s="4">
        <v>172</v>
      </c>
      <c r="B172" s="2">
        <v>0</v>
      </c>
      <c r="C172">
        <f t="shared" si="2"/>
        <v>0</v>
      </c>
    </row>
    <row r="173" spans="1:3" x14ac:dyDescent="0.25">
      <c r="A173" s="4">
        <v>173</v>
      </c>
      <c r="B173" s="2">
        <v>0</v>
      </c>
      <c r="C173">
        <f t="shared" si="2"/>
        <v>0</v>
      </c>
    </row>
    <row r="174" spans="1:3" x14ac:dyDescent="0.25">
      <c r="A174" s="4">
        <v>174</v>
      </c>
      <c r="B174" s="2">
        <v>0</v>
      </c>
      <c r="C174">
        <f t="shared" si="2"/>
        <v>0</v>
      </c>
    </row>
    <row r="175" spans="1:3" x14ac:dyDescent="0.25">
      <c r="A175" s="4">
        <v>175</v>
      </c>
      <c r="B175" s="2">
        <v>0</v>
      </c>
      <c r="C175">
        <f t="shared" si="2"/>
        <v>0</v>
      </c>
    </row>
    <row r="176" spans="1:3" x14ac:dyDescent="0.25">
      <c r="A176" s="4">
        <v>176</v>
      </c>
      <c r="B176" s="2">
        <v>0</v>
      </c>
      <c r="C176">
        <f t="shared" si="2"/>
        <v>0</v>
      </c>
    </row>
    <row r="177" spans="1:3" x14ac:dyDescent="0.25">
      <c r="A177" s="4">
        <v>177</v>
      </c>
      <c r="B177" s="2">
        <v>1</v>
      </c>
      <c r="C177">
        <f t="shared" si="2"/>
        <v>1</v>
      </c>
    </row>
    <row r="178" spans="1:3" x14ac:dyDescent="0.25">
      <c r="A178" s="4">
        <v>178</v>
      </c>
      <c r="B178" s="2">
        <v>0</v>
      </c>
      <c r="C178">
        <f t="shared" si="2"/>
        <v>0</v>
      </c>
    </row>
    <row r="179" spans="1:3" x14ac:dyDescent="0.25">
      <c r="A179" s="4">
        <v>179</v>
      </c>
      <c r="B179" s="2">
        <v>1</v>
      </c>
      <c r="C179">
        <f t="shared" si="2"/>
        <v>1</v>
      </c>
    </row>
    <row r="180" spans="1:3" x14ac:dyDescent="0.25">
      <c r="A180" s="4">
        <v>180</v>
      </c>
      <c r="B180" s="2">
        <v>0</v>
      </c>
      <c r="C180">
        <f t="shared" si="2"/>
        <v>0</v>
      </c>
    </row>
    <row r="181" spans="1:3" x14ac:dyDescent="0.25">
      <c r="A181" s="4">
        <v>181</v>
      </c>
      <c r="B181" s="2">
        <v>1</v>
      </c>
      <c r="C181">
        <f t="shared" si="2"/>
        <v>1</v>
      </c>
    </row>
    <row r="182" spans="1:3" x14ac:dyDescent="0.25">
      <c r="A182" s="4">
        <v>182</v>
      </c>
      <c r="B182" s="2">
        <v>0</v>
      </c>
      <c r="C182">
        <f t="shared" si="2"/>
        <v>0</v>
      </c>
    </row>
    <row r="183" spans="1:3" x14ac:dyDescent="0.25">
      <c r="A183" s="4">
        <v>183</v>
      </c>
      <c r="B183" s="2">
        <v>1</v>
      </c>
      <c r="C183">
        <f t="shared" si="2"/>
        <v>1</v>
      </c>
    </row>
    <row r="184" spans="1:3" x14ac:dyDescent="0.25">
      <c r="A184" s="4">
        <v>184</v>
      </c>
      <c r="B184" s="2">
        <v>0</v>
      </c>
      <c r="C184">
        <f t="shared" si="2"/>
        <v>0</v>
      </c>
    </row>
    <row r="185" spans="1:3" x14ac:dyDescent="0.25">
      <c r="A185" s="4">
        <v>185</v>
      </c>
      <c r="B185" s="2">
        <v>1</v>
      </c>
      <c r="C185">
        <f t="shared" si="2"/>
        <v>1</v>
      </c>
    </row>
    <row r="186" spans="1:3" x14ac:dyDescent="0.25">
      <c r="A186" s="4">
        <v>186</v>
      </c>
      <c r="B186" s="2">
        <v>1</v>
      </c>
      <c r="C186">
        <f t="shared" si="2"/>
        <v>2</v>
      </c>
    </row>
    <row r="187" spans="1:3" x14ac:dyDescent="0.25">
      <c r="A187" s="4">
        <v>187</v>
      </c>
      <c r="B187" s="2">
        <v>1</v>
      </c>
      <c r="C187">
        <f t="shared" si="2"/>
        <v>3</v>
      </c>
    </row>
    <row r="188" spans="1:3" x14ac:dyDescent="0.25">
      <c r="A188" s="4">
        <v>188</v>
      </c>
      <c r="B188" s="2">
        <v>1</v>
      </c>
      <c r="C188">
        <f t="shared" si="2"/>
        <v>4</v>
      </c>
    </row>
    <row r="189" spans="1:3" x14ac:dyDescent="0.25">
      <c r="A189" s="4">
        <v>189</v>
      </c>
      <c r="B189" s="2">
        <v>1</v>
      </c>
      <c r="C189">
        <f t="shared" si="2"/>
        <v>5</v>
      </c>
    </row>
    <row r="190" spans="1:3" x14ac:dyDescent="0.25">
      <c r="A190" s="4">
        <v>190</v>
      </c>
      <c r="B190" s="2">
        <v>0</v>
      </c>
      <c r="C190">
        <f t="shared" si="2"/>
        <v>0</v>
      </c>
    </row>
    <row r="191" spans="1:3" x14ac:dyDescent="0.25">
      <c r="A191" s="4">
        <v>191</v>
      </c>
      <c r="B191" s="2">
        <v>1</v>
      </c>
      <c r="C191">
        <f t="shared" si="2"/>
        <v>1</v>
      </c>
    </row>
    <row r="192" spans="1:3" x14ac:dyDescent="0.25">
      <c r="A192" s="4">
        <v>192</v>
      </c>
      <c r="B192" s="2">
        <v>1</v>
      </c>
      <c r="C192">
        <f t="shared" si="2"/>
        <v>2</v>
      </c>
    </row>
    <row r="193" spans="1:3" x14ac:dyDescent="0.25">
      <c r="A193" s="4">
        <v>193</v>
      </c>
      <c r="B193" s="2">
        <v>1</v>
      </c>
      <c r="C193">
        <f t="shared" si="2"/>
        <v>3</v>
      </c>
    </row>
    <row r="194" spans="1:3" x14ac:dyDescent="0.25">
      <c r="A194" s="4">
        <v>194</v>
      </c>
      <c r="B194" s="2">
        <v>0</v>
      </c>
      <c r="C194">
        <f t="shared" si="2"/>
        <v>0</v>
      </c>
    </row>
    <row r="195" spans="1:3" x14ac:dyDescent="0.25">
      <c r="A195" s="4">
        <v>195</v>
      </c>
      <c r="B195" s="2">
        <v>1</v>
      </c>
      <c r="C195">
        <f t="shared" ref="C195:C258" si="3">IF(B195=1, C194+1,0)</f>
        <v>1</v>
      </c>
    </row>
    <row r="196" spans="1:3" x14ac:dyDescent="0.25">
      <c r="A196" s="4">
        <v>196</v>
      </c>
      <c r="B196" s="2">
        <v>1</v>
      </c>
      <c r="C196">
        <f t="shared" si="3"/>
        <v>2</v>
      </c>
    </row>
    <row r="197" spans="1:3" x14ac:dyDescent="0.25">
      <c r="A197" s="4">
        <v>197</v>
      </c>
      <c r="B197" s="2">
        <v>1</v>
      </c>
      <c r="C197">
        <f t="shared" si="3"/>
        <v>3</v>
      </c>
    </row>
    <row r="198" spans="1:3" x14ac:dyDescent="0.25">
      <c r="A198" s="4">
        <v>198</v>
      </c>
      <c r="B198" s="2">
        <v>0</v>
      </c>
      <c r="C198">
        <f t="shared" si="3"/>
        <v>0</v>
      </c>
    </row>
    <row r="199" spans="1:3" x14ac:dyDescent="0.25">
      <c r="A199" s="4">
        <v>199</v>
      </c>
      <c r="B199" s="2">
        <v>1</v>
      </c>
      <c r="C199">
        <f t="shared" si="3"/>
        <v>1</v>
      </c>
    </row>
    <row r="200" spans="1:3" x14ac:dyDescent="0.25">
      <c r="A200" s="4">
        <v>200</v>
      </c>
      <c r="B200" s="2">
        <v>1</v>
      </c>
      <c r="C200">
        <f t="shared" si="3"/>
        <v>2</v>
      </c>
    </row>
    <row r="201" spans="1:3" x14ac:dyDescent="0.25">
      <c r="A201" s="4">
        <v>201</v>
      </c>
      <c r="B201" s="2">
        <v>1</v>
      </c>
      <c r="C201">
        <f t="shared" si="3"/>
        <v>3</v>
      </c>
    </row>
    <row r="202" spans="1:3" x14ac:dyDescent="0.25">
      <c r="A202" s="4">
        <v>202</v>
      </c>
      <c r="B202" s="2">
        <v>1</v>
      </c>
      <c r="C202">
        <f t="shared" si="3"/>
        <v>4</v>
      </c>
    </row>
    <row r="203" spans="1:3" x14ac:dyDescent="0.25">
      <c r="A203" s="4">
        <v>203</v>
      </c>
      <c r="B203" s="2">
        <v>1</v>
      </c>
      <c r="C203">
        <f t="shared" si="3"/>
        <v>5</v>
      </c>
    </row>
    <row r="204" spans="1:3" x14ac:dyDescent="0.25">
      <c r="A204" s="4">
        <v>204</v>
      </c>
      <c r="B204" s="2">
        <v>1</v>
      </c>
      <c r="C204">
        <f t="shared" si="3"/>
        <v>6</v>
      </c>
    </row>
    <row r="205" spans="1:3" x14ac:dyDescent="0.25">
      <c r="A205" s="4">
        <v>205</v>
      </c>
      <c r="B205" s="2">
        <v>1</v>
      </c>
      <c r="C205">
        <f t="shared" si="3"/>
        <v>7</v>
      </c>
    </row>
    <row r="206" spans="1:3" x14ac:dyDescent="0.25">
      <c r="A206" s="4">
        <v>206</v>
      </c>
      <c r="B206" s="2">
        <v>0</v>
      </c>
      <c r="C206">
        <f t="shared" si="3"/>
        <v>0</v>
      </c>
    </row>
    <row r="207" spans="1:3" x14ac:dyDescent="0.25">
      <c r="A207" s="4">
        <v>207</v>
      </c>
      <c r="B207" s="2">
        <v>0</v>
      </c>
      <c r="C207">
        <f t="shared" si="3"/>
        <v>0</v>
      </c>
    </row>
    <row r="208" spans="1:3" x14ac:dyDescent="0.25">
      <c r="A208" s="4">
        <v>208</v>
      </c>
      <c r="B208" s="2">
        <v>1</v>
      </c>
      <c r="C208">
        <f t="shared" si="3"/>
        <v>1</v>
      </c>
    </row>
    <row r="209" spans="1:3" x14ac:dyDescent="0.25">
      <c r="A209" s="4">
        <v>209</v>
      </c>
      <c r="B209" s="2">
        <v>1</v>
      </c>
      <c r="C209">
        <f t="shared" si="3"/>
        <v>2</v>
      </c>
    </row>
    <row r="210" spans="1:3" x14ac:dyDescent="0.25">
      <c r="A210" s="4">
        <v>210</v>
      </c>
      <c r="B210" s="2">
        <v>1</v>
      </c>
      <c r="C210">
        <f t="shared" si="3"/>
        <v>3</v>
      </c>
    </row>
    <row r="211" spans="1:3" x14ac:dyDescent="0.25">
      <c r="A211" s="4">
        <v>211</v>
      </c>
      <c r="B211" s="2">
        <v>1</v>
      </c>
      <c r="C211">
        <f t="shared" si="3"/>
        <v>4</v>
      </c>
    </row>
    <row r="212" spans="1:3" x14ac:dyDescent="0.25">
      <c r="A212" s="4">
        <v>212</v>
      </c>
      <c r="B212" s="2">
        <v>1</v>
      </c>
      <c r="C212">
        <f t="shared" si="3"/>
        <v>5</v>
      </c>
    </row>
    <row r="213" spans="1:3" x14ac:dyDescent="0.25">
      <c r="A213" s="4">
        <v>213</v>
      </c>
      <c r="B213" s="2">
        <v>1</v>
      </c>
      <c r="C213">
        <f t="shared" si="3"/>
        <v>6</v>
      </c>
    </row>
    <row r="214" spans="1:3" x14ac:dyDescent="0.25">
      <c r="A214" s="4">
        <v>214</v>
      </c>
      <c r="B214" s="2">
        <v>0</v>
      </c>
      <c r="C214">
        <f t="shared" si="3"/>
        <v>0</v>
      </c>
    </row>
    <row r="215" spans="1:3" x14ac:dyDescent="0.25">
      <c r="A215" s="4">
        <v>215</v>
      </c>
      <c r="B215" s="2">
        <v>0</v>
      </c>
      <c r="C215">
        <f t="shared" si="3"/>
        <v>0</v>
      </c>
    </row>
    <row r="216" spans="1:3" x14ac:dyDescent="0.25">
      <c r="A216" s="4">
        <v>216</v>
      </c>
      <c r="B216" s="2">
        <v>0</v>
      </c>
      <c r="C216">
        <f t="shared" si="3"/>
        <v>0</v>
      </c>
    </row>
    <row r="217" spans="1:3" x14ac:dyDescent="0.25">
      <c r="A217" s="4">
        <v>217</v>
      </c>
      <c r="B217" s="2">
        <v>0</v>
      </c>
      <c r="C217">
        <f t="shared" si="3"/>
        <v>0</v>
      </c>
    </row>
    <row r="218" spans="1:3" x14ac:dyDescent="0.25">
      <c r="A218" s="4">
        <v>218</v>
      </c>
      <c r="B218" s="2">
        <v>0</v>
      </c>
      <c r="C218">
        <f t="shared" si="3"/>
        <v>0</v>
      </c>
    </row>
    <row r="219" spans="1:3" x14ac:dyDescent="0.25">
      <c r="A219" s="4">
        <v>219</v>
      </c>
      <c r="B219" s="2">
        <v>1</v>
      </c>
      <c r="C219">
        <f t="shared" si="3"/>
        <v>1</v>
      </c>
    </row>
    <row r="220" spans="1:3" x14ac:dyDescent="0.25">
      <c r="A220" s="4">
        <v>220</v>
      </c>
      <c r="B220" s="2">
        <v>0</v>
      </c>
      <c r="C220">
        <f t="shared" si="3"/>
        <v>0</v>
      </c>
    </row>
    <row r="221" spans="1:3" x14ac:dyDescent="0.25">
      <c r="A221" s="4">
        <v>221</v>
      </c>
      <c r="B221" s="2">
        <v>0</v>
      </c>
      <c r="C221">
        <f t="shared" si="3"/>
        <v>0</v>
      </c>
    </row>
    <row r="222" spans="1:3" x14ac:dyDescent="0.25">
      <c r="A222" s="4">
        <v>222</v>
      </c>
      <c r="B222" s="2">
        <v>1</v>
      </c>
      <c r="C222">
        <f t="shared" si="3"/>
        <v>1</v>
      </c>
    </row>
    <row r="223" spans="1:3" x14ac:dyDescent="0.25">
      <c r="A223" s="4">
        <v>223</v>
      </c>
      <c r="B223" s="2">
        <v>0</v>
      </c>
      <c r="C223">
        <f t="shared" si="3"/>
        <v>0</v>
      </c>
    </row>
    <row r="224" spans="1:3" x14ac:dyDescent="0.25">
      <c r="A224" s="4">
        <v>224</v>
      </c>
      <c r="B224" s="2">
        <v>0</v>
      </c>
      <c r="C224">
        <f t="shared" si="3"/>
        <v>0</v>
      </c>
    </row>
    <row r="225" spans="1:3" x14ac:dyDescent="0.25">
      <c r="A225" s="4">
        <v>225</v>
      </c>
      <c r="B225" s="2">
        <v>1</v>
      </c>
      <c r="C225">
        <f t="shared" si="3"/>
        <v>1</v>
      </c>
    </row>
    <row r="226" spans="1:3" x14ac:dyDescent="0.25">
      <c r="A226" s="4">
        <v>226</v>
      </c>
      <c r="B226" s="2">
        <v>1</v>
      </c>
      <c r="C226">
        <f t="shared" si="3"/>
        <v>2</v>
      </c>
    </row>
    <row r="227" spans="1:3" x14ac:dyDescent="0.25">
      <c r="A227" s="4">
        <v>227</v>
      </c>
      <c r="B227" s="2">
        <v>1</v>
      </c>
      <c r="C227">
        <f t="shared" si="3"/>
        <v>3</v>
      </c>
    </row>
    <row r="228" spans="1:3" x14ac:dyDescent="0.25">
      <c r="A228" s="4">
        <v>228</v>
      </c>
      <c r="B228" s="2">
        <v>1</v>
      </c>
      <c r="C228">
        <f t="shared" si="3"/>
        <v>4</v>
      </c>
    </row>
    <row r="229" spans="1:3" x14ac:dyDescent="0.25">
      <c r="A229" s="4">
        <v>229</v>
      </c>
      <c r="B229" s="2">
        <v>0</v>
      </c>
      <c r="C229">
        <f t="shared" si="3"/>
        <v>0</v>
      </c>
    </row>
    <row r="230" spans="1:3" x14ac:dyDescent="0.25">
      <c r="A230" s="4">
        <v>230</v>
      </c>
      <c r="B230" s="2">
        <v>0</v>
      </c>
      <c r="C230">
        <f t="shared" si="3"/>
        <v>0</v>
      </c>
    </row>
    <row r="231" spans="1:3" x14ac:dyDescent="0.25">
      <c r="A231" s="4">
        <v>231</v>
      </c>
      <c r="B231" s="2">
        <v>1</v>
      </c>
      <c r="C231">
        <f t="shared" si="3"/>
        <v>1</v>
      </c>
    </row>
    <row r="232" spans="1:3" x14ac:dyDescent="0.25">
      <c r="A232" s="4">
        <v>232</v>
      </c>
      <c r="B232" s="2">
        <v>0</v>
      </c>
      <c r="C232">
        <f t="shared" si="3"/>
        <v>0</v>
      </c>
    </row>
    <row r="233" spans="1:3" x14ac:dyDescent="0.25">
      <c r="A233" s="4">
        <v>233</v>
      </c>
      <c r="B233" s="2">
        <v>1</v>
      </c>
      <c r="C233">
        <f t="shared" si="3"/>
        <v>1</v>
      </c>
    </row>
    <row r="234" spans="1:3" x14ac:dyDescent="0.25">
      <c r="A234" s="4">
        <v>234</v>
      </c>
      <c r="B234" s="2">
        <v>1</v>
      </c>
      <c r="C234">
        <f t="shared" si="3"/>
        <v>2</v>
      </c>
    </row>
    <row r="235" spans="1:3" x14ac:dyDescent="0.25">
      <c r="A235" s="4">
        <v>235</v>
      </c>
      <c r="B235" s="2">
        <v>1</v>
      </c>
      <c r="C235">
        <f t="shared" si="3"/>
        <v>3</v>
      </c>
    </row>
    <row r="236" spans="1:3" x14ac:dyDescent="0.25">
      <c r="A236" s="4">
        <v>236</v>
      </c>
      <c r="B236" s="2">
        <v>0</v>
      </c>
      <c r="C236">
        <f t="shared" si="3"/>
        <v>0</v>
      </c>
    </row>
    <row r="237" spans="1:3" x14ac:dyDescent="0.25">
      <c r="A237" s="4">
        <v>237</v>
      </c>
      <c r="B237" s="2">
        <v>1</v>
      </c>
      <c r="C237">
        <f t="shared" si="3"/>
        <v>1</v>
      </c>
    </row>
    <row r="238" spans="1:3" x14ac:dyDescent="0.25">
      <c r="A238" s="4">
        <v>238</v>
      </c>
      <c r="B238" s="2">
        <v>0</v>
      </c>
      <c r="C238">
        <f t="shared" si="3"/>
        <v>0</v>
      </c>
    </row>
    <row r="239" spans="1:3" x14ac:dyDescent="0.25">
      <c r="A239" s="4">
        <v>239</v>
      </c>
      <c r="B239" s="2">
        <v>1</v>
      </c>
      <c r="C239">
        <f t="shared" si="3"/>
        <v>1</v>
      </c>
    </row>
    <row r="240" spans="1:3" x14ac:dyDescent="0.25">
      <c r="A240" s="4">
        <v>240</v>
      </c>
      <c r="B240" s="2">
        <v>0</v>
      </c>
      <c r="C240">
        <f t="shared" si="3"/>
        <v>0</v>
      </c>
    </row>
    <row r="241" spans="1:3" x14ac:dyDescent="0.25">
      <c r="A241" s="4">
        <v>241</v>
      </c>
      <c r="B241" s="2">
        <v>1</v>
      </c>
      <c r="C241">
        <f t="shared" si="3"/>
        <v>1</v>
      </c>
    </row>
    <row r="242" spans="1:3" x14ac:dyDescent="0.25">
      <c r="A242" s="4">
        <v>242</v>
      </c>
      <c r="B242" s="2">
        <v>1</v>
      </c>
      <c r="C242">
        <f t="shared" si="3"/>
        <v>2</v>
      </c>
    </row>
    <row r="243" spans="1:3" x14ac:dyDescent="0.25">
      <c r="A243" s="4">
        <v>243</v>
      </c>
      <c r="B243" s="2">
        <v>1</v>
      </c>
      <c r="C243">
        <f t="shared" si="3"/>
        <v>3</v>
      </c>
    </row>
    <row r="244" spans="1:3" x14ac:dyDescent="0.25">
      <c r="A244" s="4">
        <v>244</v>
      </c>
      <c r="B244" s="2">
        <v>1</v>
      </c>
      <c r="C244">
        <f t="shared" si="3"/>
        <v>4</v>
      </c>
    </row>
    <row r="245" spans="1:3" x14ac:dyDescent="0.25">
      <c r="A245" s="4">
        <v>245</v>
      </c>
      <c r="B245" s="2">
        <v>1</v>
      </c>
      <c r="C245">
        <f t="shared" si="3"/>
        <v>5</v>
      </c>
    </row>
    <row r="246" spans="1:3" x14ac:dyDescent="0.25">
      <c r="A246" s="4">
        <v>246</v>
      </c>
      <c r="B246" s="2">
        <v>0</v>
      </c>
      <c r="C246">
        <f t="shared" si="3"/>
        <v>0</v>
      </c>
    </row>
    <row r="247" spans="1:3" x14ac:dyDescent="0.25">
      <c r="A247" s="4">
        <v>247</v>
      </c>
      <c r="B247" s="2">
        <v>0</v>
      </c>
      <c r="C247">
        <f t="shared" si="3"/>
        <v>0</v>
      </c>
    </row>
    <row r="248" spans="1:3" x14ac:dyDescent="0.25">
      <c r="A248" s="4">
        <v>248</v>
      </c>
      <c r="B248" s="2">
        <v>0</v>
      </c>
      <c r="C248">
        <f t="shared" si="3"/>
        <v>0</v>
      </c>
    </row>
    <row r="249" spans="1:3" x14ac:dyDescent="0.25">
      <c r="A249" s="4">
        <v>249</v>
      </c>
      <c r="B249" s="2">
        <v>0</v>
      </c>
      <c r="C249">
        <f t="shared" si="3"/>
        <v>0</v>
      </c>
    </row>
    <row r="250" spans="1:3" x14ac:dyDescent="0.25">
      <c r="A250" s="4">
        <v>250</v>
      </c>
      <c r="B250" s="2">
        <v>0</v>
      </c>
      <c r="C250">
        <f t="shared" si="3"/>
        <v>0</v>
      </c>
    </row>
    <row r="251" spans="1:3" x14ac:dyDescent="0.25">
      <c r="A251" s="4">
        <v>251</v>
      </c>
      <c r="B251" s="2">
        <v>1</v>
      </c>
      <c r="C251">
        <f t="shared" si="3"/>
        <v>1</v>
      </c>
    </row>
    <row r="252" spans="1:3" x14ac:dyDescent="0.25">
      <c r="A252" s="4">
        <v>252</v>
      </c>
      <c r="B252" s="2">
        <v>0</v>
      </c>
      <c r="C252">
        <f t="shared" si="3"/>
        <v>0</v>
      </c>
    </row>
    <row r="253" spans="1:3" x14ac:dyDescent="0.25">
      <c r="A253" s="4">
        <v>253</v>
      </c>
      <c r="B253" s="2">
        <v>1</v>
      </c>
      <c r="C253">
        <f t="shared" si="3"/>
        <v>1</v>
      </c>
    </row>
    <row r="254" spans="1:3" x14ac:dyDescent="0.25">
      <c r="A254" s="4">
        <v>254</v>
      </c>
      <c r="B254" s="2">
        <v>1</v>
      </c>
      <c r="C254">
        <f t="shared" si="3"/>
        <v>2</v>
      </c>
    </row>
    <row r="255" spans="1:3" x14ac:dyDescent="0.25">
      <c r="A255" s="4">
        <v>255</v>
      </c>
      <c r="B255" s="2">
        <v>0</v>
      </c>
      <c r="C255">
        <f t="shared" si="3"/>
        <v>0</v>
      </c>
    </row>
    <row r="256" spans="1:3" x14ac:dyDescent="0.25">
      <c r="A256" s="4">
        <v>256</v>
      </c>
      <c r="B256" s="2">
        <v>1</v>
      </c>
      <c r="C256">
        <f t="shared" si="3"/>
        <v>1</v>
      </c>
    </row>
    <row r="257" spans="1:3" x14ac:dyDescent="0.25">
      <c r="A257" s="4">
        <v>257</v>
      </c>
      <c r="B257" s="2">
        <v>0</v>
      </c>
      <c r="C257">
        <f t="shared" si="3"/>
        <v>0</v>
      </c>
    </row>
    <row r="258" spans="1:3" x14ac:dyDescent="0.25">
      <c r="A258" s="4">
        <v>258</v>
      </c>
      <c r="B258" s="2">
        <v>1</v>
      </c>
      <c r="C258">
        <f t="shared" si="3"/>
        <v>1</v>
      </c>
    </row>
    <row r="259" spans="1:3" x14ac:dyDescent="0.25">
      <c r="A259" s="4">
        <v>259</v>
      </c>
      <c r="B259" s="2">
        <v>1</v>
      </c>
      <c r="C259">
        <f t="shared" ref="C259:C322" si="4">IF(B259=1, C258+1,0)</f>
        <v>2</v>
      </c>
    </row>
    <row r="260" spans="1:3" x14ac:dyDescent="0.25">
      <c r="A260" s="4">
        <v>260</v>
      </c>
      <c r="B260" s="2">
        <v>0</v>
      </c>
      <c r="C260">
        <f t="shared" si="4"/>
        <v>0</v>
      </c>
    </row>
    <row r="261" spans="1:3" x14ac:dyDescent="0.25">
      <c r="A261" s="4">
        <v>261</v>
      </c>
      <c r="B261" s="2">
        <v>0</v>
      </c>
      <c r="C261">
        <f t="shared" si="4"/>
        <v>0</v>
      </c>
    </row>
    <row r="262" spans="1:3" x14ac:dyDescent="0.25">
      <c r="A262" s="4">
        <v>262</v>
      </c>
      <c r="B262" s="2">
        <v>1</v>
      </c>
      <c r="C262">
        <f t="shared" si="4"/>
        <v>1</v>
      </c>
    </row>
    <row r="263" spans="1:3" x14ac:dyDescent="0.25">
      <c r="A263" s="4">
        <v>263</v>
      </c>
      <c r="B263" s="2">
        <v>1</v>
      </c>
      <c r="C263">
        <f t="shared" si="4"/>
        <v>2</v>
      </c>
    </row>
    <row r="264" spans="1:3" x14ac:dyDescent="0.25">
      <c r="A264" s="4">
        <v>264</v>
      </c>
      <c r="B264" s="2">
        <v>0</v>
      </c>
      <c r="C264">
        <f t="shared" si="4"/>
        <v>0</v>
      </c>
    </row>
    <row r="265" spans="1:3" x14ac:dyDescent="0.25">
      <c r="A265" s="4">
        <v>265</v>
      </c>
      <c r="B265" s="2">
        <v>0</v>
      </c>
      <c r="C265">
        <f t="shared" si="4"/>
        <v>0</v>
      </c>
    </row>
    <row r="266" spans="1:3" x14ac:dyDescent="0.25">
      <c r="A266" s="4">
        <v>266</v>
      </c>
      <c r="B266" s="2">
        <v>0</v>
      </c>
      <c r="C266">
        <f t="shared" si="4"/>
        <v>0</v>
      </c>
    </row>
    <row r="267" spans="1:3" x14ac:dyDescent="0.25">
      <c r="A267" s="4">
        <v>267</v>
      </c>
      <c r="B267" s="2">
        <v>0</v>
      </c>
      <c r="C267">
        <f t="shared" si="4"/>
        <v>0</v>
      </c>
    </row>
    <row r="268" spans="1:3" x14ac:dyDescent="0.25">
      <c r="A268" s="4">
        <v>268</v>
      </c>
      <c r="B268" s="2">
        <v>1</v>
      </c>
      <c r="C268">
        <f t="shared" si="4"/>
        <v>1</v>
      </c>
    </row>
    <row r="269" spans="1:3" x14ac:dyDescent="0.25">
      <c r="A269" s="4">
        <v>269</v>
      </c>
      <c r="B269" s="2">
        <v>0</v>
      </c>
      <c r="C269">
        <f t="shared" si="4"/>
        <v>0</v>
      </c>
    </row>
    <row r="270" spans="1:3" x14ac:dyDescent="0.25">
      <c r="A270" s="4">
        <v>270</v>
      </c>
      <c r="B270" s="2">
        <v>0</v>
      </c>
      <c r="C270">
        <f t="shared" si="4"/>
        <v>0</v>
      </c>
    </row>
    <row r="271" spans="1:3" x14ac:dyDescent="0.25">
      <c r="A271" s="4">
        <v>271</v>
      </c>
      <c r="B271" s="2">
        <v>0</v>
      </c>
      <c r="C271">
        <f t="shared" si="4"/>
        <v>0</v>
      </c>
    </row>
    <row r="272" spans="1:3" x14ac:dyDescent="0.25">
      <c r="A272" s="4">
        <v>272</v>
      </c>
      <c r="B272" s="2">
        <v>1</v>
      </c>
      <c r="C272">
        <f t="shared" si="4"/>
        <v>1</v>
      </c>
    </row>
    <row r="273" spans="1:9" x14ac:dyDescent="0.25">
      <c r="A273" s="4">
        <v>273</v>
      </c>
      <c r="B273" s="2">
        <v>0</v>
      </c>
      <c r="C273">
        <f t="shared" si="4"/>
        <v>0</v>
      </c>
    </row>
    <row r="274" spans="1:9" x14ac:dyDescent="0.25">
      <c r="A274" s="4">
        <v>274</v>
      </c>
      <c r="B274" s="2">
        <v>0</v>
      </c>
      <c r="C274">
        <f t="shared" si="4"/>
        <v>0</v>
      </c>
    </row>
    <row r="275" spans="1:9" x14ac:dyDescent="0.25">
      <c r="A275" s="4">
        <v>275</v>
      </c>
      <c r="B275" s="2">
        <v>1</v>
      </c>
      <c r="C275">
        <f t="shared" si="4"/>
        <v>1</v>
      </c>
    </row>
    <row r="276" spans="1:9" x14ac:dyDescent="0.25">
      <c r="A276" s="4">
        <v>276</v>
      </c>
      <c r="B276" s="2">
        <v>0</v>
      </c>
      <c r="C276">
        <f t="shared" si="4"/>
        <v>0</v>
      </c>
    </row>
    <row r="277" spans="1:9" x14ac:dyDescent="0.25">
      <c r="A277" s="4">
        <v>277</v>
      </c>
      <c r="B277" s="2">
        <v>1</v>
      </c>
      <c r="C277">
        <f t="shared" si="4"/>
        <v>1</v>
      </c>
    </row>
    <row r="278" spans="1:9" x14ac:dyDescent="0.25">
      <c r="A278" s="4">
        <v>278</v>
      </c>
      <c r="B278" s="2">
        <v>0</v>
      </c>
      <c r="C278">
        <f t="shared" si="4"/>
        <v>0</v>
      </c>
      <c r="H278" s="4" t="s">
        <v>6</v>
      </c>
      <c r="I278" s="2">
        <v>819000</v>
      </c>
    </row>
    <row r="279" spans="1:9" x14ac:dyDescent="0.25">
      <c r="A279" s="4">
        <v>279</v>
      </c>
      <c r="B279" s="2">
        <v>1</v>
      </c>
      <c r="C279">
        <f t="shared" si="4"/>
        <v>1</v>
      </c>
      <c r="H279" s="4" t="s">
        <v>7</v>
      </c>
      <c r="I279" s="2">
        <v>944240</v>
      </c>
    </row>
    <row r="280" spans="1:9" x14ac:dyDescent="0.25">
      <c r="A280" s="4">
        <v>280</v>
      </c>
      <c r="B280" s="2">
        <v>1</v>
      </c>
      <c r="C280">
        <f t="shared" si="4"/>
        <v>2</v>
      </c>
      <c r="H280" s="4" t="s">
        <v>4</v>
      </c>
      <c r="I280" s="2">
        <v>1115560</v>
      </c>
    </row>
    <row r="281" spans="1:9" x14ac:dyDescent="0.25">
      <c r="A281" s="4">
        <v>281</v>
      </c>
      <c r="B281" s="2">
        <v>1</v>
      </c>
      <c r="C281">
        <f t="shared" si="4"/>
        <v>3</v>
      </c>
      <c r="H281" s="4" t="s">
        <v>5</v>
      </c>
      <c r="I281" s="2">
        <v>1062920</v>
      </c>
    </row>
    <row r="282" spans="1:9" x14ac:dyDescent="0.25">
      <c r="A282" s="4">
        <v>282</v>
      </c>
      <c r="B282" s="2">
        <v>1</v>
      </c>
      <c r="C282">
        <f t="shared" si="4"/>
        <v>4</v>
      </c>
    </row>
    <row r="283" spans="1:9" x14ac:dyDescent="0.25">
      <c r="A283" s="4">
        <v>283</v>
      </c>
      <c r="B283" s="2">
        <v>1</v>
      </c>
      <c r="C283">
        <f t="shared" si="4"/>
        <v>5</v>
      </c>
    </row>
    <row r="284" spans="1:9" x14ac:dyDescent="0.25">
      <c r="A284" s="4">
        <v>284</v>
      </c>
      <c r="B284" s="2">
        <v>1</v>
      </c>
      <c r="C284">
        <f t="shared" si="4"/>
        <v>6</v>
      </c>
    </row>
    <row r="285" spans="1:9" x14ac:dyDescent="0.25">
      <c r="A285" s="4">
        <v>285</v>
      </c>
      <c r="B285" s="2">
        <v>1</v>
      </c>
      <c r="C285">
        <f t="shared" si="4"/>
        <v>7</v>
      </c>
    </row>
    <row r="286" spans="1:9" x14ac:dyDescent="0.25">
      <c r="A286" s="4">
        <v>286</v>
      </c>
      <c r="B286" s="2">
        <v>1</v>
      </c>
      <c r="C286">
        <f t="shared" si="4"/>
        <v>8</v>
      </c>
    </row>
    <row r="287" spans="1:9" x14ac:dyDescent="0.25">
      <c r="A287" s="4">
        <v>287</v>
      </c>
      <c r="B287" s="2">
        <v>0</v>
      </c>
      <c r="C287">
        <f t="shared" si="4"/>
        <v>0</v>
      </c>
    </row>
    <row r="288" spans="1:9" x14ac:dyDescent="0.25">
      <c r="A288" s="4">
        <v>288</v>
      </c>
      <c r="B288" s="2">
        <v>0</v>
      </c>
      <c r="C288">
        <f t="shared" si="4"/>
        <v>0</v>
      </c>
    </row>
    <row r="289" spans="1:3" x14ac:dyDescent="0.25">
      <c r="A289" s="4">
        <v>289</v>
      </c>
      <c r="B289" s="2">
        <v>1</v>
      </c>
      <c r="C289">
        <f t="shared" si="4"/>
        <v>1</v>
      </c>
    </row>
    <row r="290" spans="1:3" x14ac:dyDescent="0.25">
      <c r="A290" s="4">
        <v>290</v>
      </c>
      <c r="B290" s="2">
        <v>1</v>
      </c>
      <c r="C290">
        <f t="shared" si="4"/>
        <v>2</v>
      </c>
    </row>
    <row r="291" spans="1:3" x14ac:dyDescent="0.25">
      <c r="A291" s="4">
        <v>291</v>
      </c>
      <c r="B291" s="2">
        <v>0</v>
      </c>
      <c r="C291">
        <f t="shared" si="4"/>
        <v>0</v>
      </c>
    </row>
    <row r="292" spans="1:3" x14ac:dyDescent="0.25">
      <c r="A292" s="4">
        <v>292</v>
      </c>
      <c r="B292" s="2">
        <v>1</v>
      </c>
      <c r="C292">
        <f t="shared" si="4"/>
        <v>1</v>
      </c>
    </row>
    <row r="293" spans="1:3" x14ac:dyDescent="0.25">
      <c r="A293" s="4">
        <v>293</v>
      </c>
      <c r="B293" s="2">
        <v>1</v>
      </c>
      <c r="C293">
        <f t="shared" si="4"/>
        <v>2</v>
      </c>
    </row>
    <row r="294" spans="1:3" x14ac:dyDescent="0.25">
      <c r="A294" s="4">
        <v>294</v>
      </c>
      <c r="B294" s="2">
        <v>1</v>
      </c>
      <c r="C294">
        <f t="shared" si="4"/>
        <v>3</v>
      </c>
    </row>
    <row r="295" spans="1:3" x14ac:dyDescent="0.25">
      <c r="A295" s="4">
        <v>295</v>
      </c>
      <c r="B295" s="2">
        <v>1</v>
      </c>
      <c r="C295">
        <f t="shared" si="4"/>
        <v>4</v>
      </c>
    </row>
    <row r="296" spans="1:3" x14ac:dyDescent="0.25">
      <c r="A296" s="4">
        <v>296</v>
      </c>
      <c r="B296" s="2">
        <v>0</v>
      </c>
      <c r="C296">
        <f t="shared" si="4"/>
        <v>0</v>
      </c>
    </row>
    <row r="297" spans="1:3" x14ac:dyDescent="0.25">
      <c r="A297" s="4">
        <v>297</v>
      </c>
      <c r="B297" s="2">
        <v>1</v>
      </c>
      <c r="C297">
        <f t="shared" si="4"/>
        <v>1</v>
      </c>
    </row>
    <row r="298" spans="1:3" x14ac:dyDescent="0.25">
      <c r="A298" s="4">
        <v>298</v>
      </c>
      <c r="B298" s="2">
        <v>1</v>
      </c>
      <c r="C298">
        <f t="shared" si="4"/>
        <v>2</v>
      </c>
    </row>
    <row r="299" spans="1:3" x14ac:dyDescent="0.25">
      <c r="A299" s="4">
        <v>299</v>
      </c>
      <c r="B299" s="2">
        <v>1</v>
      </c>
      <c r="C299">
        <f t="shared" si="4"/>
        <v>3</v>
      </c>
    </row>
    <row r="300" spans="1:3" x14ac:dyDescent="0.25">
      <c r="A300" s="4">
        <v>300</v>
      </c>
      <c r="B300" s="2">
        <v>1</v>
      </c>
      <c r="C300">
        <f t="shared" si="4"/>
        <v>4</v>
      </c>
    </row>
    <row r="301" spans="1:3" x14ac:dyDescent="0.25">
      <c r="A301" s="4">
        <v>301</v>
      </c>
      <c r="B301" s="2">
        <v>0</v>
      </c>
      <c r="C301">
        <f t="shared" si="4"/>
        <v>0</v>
      </c>
    </row>
    <row r="302" spans="1:3" x14ac:dyDescent="0.25">
      <c r="A302" s="4">
        <v>302</v>
      </c>
      <c r="B302" s="2">
        <v>1</v>
      </c>
      <c r="C302">
        <f t="shared" si="4"/>
        <v>1</v>
      </c>
    </row>
    <row r="303" spans="1:3" x14ac:dyDescent="0.25">
      <c r="A303" s="4">
        <v>303</v>
      </c>
      <c r="B303" s="2">
        <v>0</v>
      </c>
      <c r="C303">
        <f t="shared" si="4"/>
        <v>0</v>
      </c>
    </row>
    <row r="304" spans="1:3" x14ac:dyDescent="0.25">
      <c r="A304" s="4">
        <v>304</v>
      </c>
      <c r="B304" s="2">
        <v>1</v>
      </c>
      <c r="C304">
        <f t="shared" si="4"/>
        <v>1</v>
      </c>
    </row>
    <row r="305" spans="1:3" x14ac:dyDescent="0.25">
      <c r="A305" s="4">
        <v>305</v>
      </c>
      <c r="B305" s="2">
        <v>1</v>
      </c>
      <c r="C305">
        <f t="shared" si="4"/>
        <v>2</v>
      </c>
    </row>
    <row r="306" spans="1:3" x14ac:dyDescent="0.25">
      <c r="A306" s="4">
        <v>306</v>
      </c>
      <c r="B306" s="2">
        <v>1</v>
      </c>
      <c r="C306">
        <f t="shared" si="4"/>
        <v>3</v>
      </c>
    </row>
    <row r="307" spans="1:3" x14ac:dyDescent="0.25">
      <c r="A307" s="4">
        <v>307</v>
      </c>
      <c r="B307" s="2">
        <v>0</v>
      </c>
      <c r="C307">
        <f t="shared" si="4"/>
        <v>0</v>
      </c>
    </row>
    <row r="308" spans="1:3" x14ac:dyDescent="0.25">
      <c r="A308" s="4">
        <v>308</v>
      </c>
      <c r="B308" s="2">
        <v>1</v>
      </c>
      <c r="C308">
        <f t="shared" si="4"/>
        <v>1</v>
      </c>
    </row>
    <row r="309" spans="1:3" x14ac:dyDescent="0.25">
      <c r="A309" s="4">
        <v>309</v>
      </c>
      <c r="B309" s="2">
        <v>0</v>
      </c>
      <c r="C309">
        <f t="shared" si="4"/>
        <v>0</v>
      </c>
    </row>
    <row r="310" spans="1:3" x14ac:dyDescent="0.25">
      <c r="A310" s="4">
        <v>310</v>
      </c>
      <c r="B310" s="2">
        <v>1</v>
      </c>
      <c r="C310">
        <f t="shared" si="4"/>
        <v>1</v>
      </c>
    </row>
    <row r="311" spans="1:3" x14ac:dyDescent="0.25">
      <c r="A311" s="4">
        <v>311</v>
      </c>
      <c r="B311" s="2">
        <v>1</v>
      </c>
      <c r="C311">
        <f t="shared" si="4"/>
        <v>2</v>
      </c>
    </row>
    <row r="312" spans="1:3" x14ac:dyDescent="0.25">
      <c r="A312" s="4">
        <v>312</v>
      </c>
      <c r="B312" s="2">
        <v>0</v>
      </c>
      <c r="C312">
        <f t="shared" si="4"/>
        <v>0</v>
      </c>
    </row>
    <row r="313" spans="1:3" x14ac:dyDescent="0.25">
      <c r="A313" s="4">
        <v>313</v>
      </c>
      <c r="B313" s="2">
        <v>1</v>
      </c>
      <c r="C313">
        <f t="shared" si="4"/>
        <v>1</v>
      </c>
    </row>
    <row r="314" spans="1:3" x14ac:dyDescent="0.25">
      <c r="A314" s="4">
        <v>314</v>
      </c>
      <c r="B314" s="2">
        <v>1</v>
      </c>
      <c r="C314">
        <f t="shared" si="4"/>
        <v>2</v>
      </c>
    </row>
    <row r="315" spans="1:3" x14ac:dyDescent="0.25">
      <c r="A315" s="4">
        <v>315</v>
      </c>
      <c r="B315" s="2">
        <v>0</v>
      </c>
      <c r="C315">
        <f t="shared" si="4"/>
        <v>0</v>
      </c>
    </row>
    <row r="316" spans="1:3" x14ac:dyDescent="0.25">
      <c r="A316" s="4">
        <v>316</v>
      </c>
      <c r="B316" s="2">
        <v>1</v>
      </c>
      <c r="C316">
        <f t="shared" si="4"/>
        <v>1</v>
      </c>
    </row>
    <row r="317" spans="1:3" x14ac:dyDescent="0.25">
      <c r="A317" s="4">
        <v>317</v>
      </c>
      <c r="B317" s="2">
        <v>1</v>
      </c>
      <c r="C317">
        <f t="shared" si="4"/>
        <v>2</v>
      </c>
    </row>
    <row r="318" spans="1:3" x14ac:dyDescent="0.25">
      <c r="A318" s="4">
        <v>318</v>
      </c>
      <c r="B318" s="2">
        <v>1</v>
      </c>
      <c r="C318">
        <f t="shared" si="4"/>
        <v>3</v>
      </c>
    </row>
    <row r="319" spans="1:3" x14ac:dyDescent="0.25">
      <c r="A319" s="4">
        <v>319</v>
      </c>
      <c r="B319" s="2">
        <v>0</v>
      </c>
      <c r="C319">
        <f t="shared" si="4"/>
        <v>0</v>
      </c>
    </row>
    <row r="320" spans="1:3" x14ac:dyDescent="0.25">
      <c r="A320" s="4">
        <v>320</v>
      </c>
      <c r="B320" s="2">
        <v>1</v>
      </c>
      <c r="C320">
        <f t="shared" si="4"/>
        <v>1</v>
      </c>
    </row>
    <row r="321" spans="1:3" x14ac:dyDescent="0.25">
      <c r="A321" s="4">
        <v>321</v>
      </c>
      <c r="B321" s="2">
        <v>0</v>
      </c>
      <c r="C321">
        <f t="shared" si="4"/>
        <v>0</v>
      </c>
    </row>
    <row r="322" spans="1:3" x14ac:dyDescent="0.25">
      <c r="A322" s="4">
        <v>322</v>
      </c>
      <c r="B322" s="2">
        <v>1</v>
      </c>
      <c r="C322">
        <f t="shared" si="4"/>
        <v>1</v>
      </c>
    </row>
    <row r="323" spans="1:3" x14ac:dyDescent="0.25">
      <c r="A323" s="4">
        <v>323</v>
      </c>
      <c r="B323" s="2">
        <v>1</v>
      </c>
      <c r="C323">
        <f t="shared" ref="C323:C386" si="5">IF(B323=1, C322+1,0)</f>
        <v>2</v>
      </c>
    </row>
    <row r="324" spans="1:3" x14ac:dyDescent="0.25">
      <c r="A324" s="4">
        <v>324</v>
      </c>
      <c r="B324" s="2">
        <v>1</v>
      </c>
      <c r="C324">
        <f t="shared" si="5"/>
        <v>3</v>
      </c>
    </row>
    <row r="325" spans="1:3" x14ac:dyDescent="0.25">
      <c r="A325" s="4">
        <v>325</v>
      </c>
      <c r="B325" s="2">
        <v>1</v>
      </c>
      <c r="C325">
        <f t="shared" si="5"/>
        <v>4</v>
      </c>
    </row>
    <row r="326" spans="1:3" x14ac:dyDescent="0.25">
      <c r="A326" s="4">
        <v>326</v>
      </c>
      <c r="B326" s="2">
        <v>1</v>
      </c>
      <c r="C326">
        <f t="shared" si="5"/>
        <v>5</v>
      </c>
    </row>
    <row r="327" spans="1:3" x14ac:dyDescent="0.25">
      <c r="A327" s="4">
        <v>327</v>
      </c>
      <c r="B327" s="2">
        <v>1</v>
      </c>
      <c r="C327">
        <f t="shared" si="5"/>
        <v>6</v>
      </c>
    </row>
    <row r="328" spans="1:3" x14ac:dyDescent="0.25">
      <c r="A328" s="4">
        <v>328</v>
      </c>
      <c r="B328" s="2">
        <v>0</v>
      </c>
      <c r="C328">
        <f t="shared" si="5"/>
        <v>0</v>
      </c>
    </row>
    <row r="329" spans="1:3" x14ac:dyDescent="0.25">
      <c r="A329" s="4">
        <v>329</v>
      </c>
      <c r="B329" s="2">
        <v>1</v>
      </c>
      <c r="C329">
        <f t="shared" si="5"/>
        <v>1</v>
      </c>
    </row>
    <row r="330" spans="1:3" x14ac:dyDescent="0.25">
      <c r="A330" s="4">
        <v>330</v>
      </c>
      <c r="B330" s="2">
        <v>1</v>
      </c>
      <c r="C330">
        <f t="shared" si="5"/>
        <v>2</v>
      </c>
    </row>
    <row r="331" spans="1:3" x14ac:dyDescent="0.25">
      <c r="A331" s="4">
        <v>331</v>
      </c>
      <c r="B331" s="2">
        <v>1</v>
      </c>
      <c r="C331">
        <f t="shared" si="5"/>
        <v>3</v>
      </c>
    </row>
    <row r="332" spans="1:3" x14ac:dyDescent="0.25">
      <c r="A332" s="4">
        <v>332</v>
      </c>
      <c r="B332" s="2">
        <v>1</v>
      </c>
      <c r="C332">
        <f t="shared" si="5"/>
        <v>4</v>
      </c>
    </row>
    <row r="333" spans="1:3" x14ac:dyDescent="0.25">
      <c r="A333" s="4">
        <v>333</v>
      </c>
      <c r="B333" s="2">
        <v>1</v>
      </c>
      <c r="C333">
        <f t="shared" si="5"/>
        <v>5</v>
      </c>
    </row>
    <row r="334" spans="1:3" x14ac:dyDescent="0.25">
      <c r="A334" s="4">
        <v>334</v>
      </c>
      <c r="B334" s="2">
        <v>0</v>
      </c>
      <c r="C334">
        <f t="shared" si="5"/>
        <v>0</v>
      </c>
    </row>
    <row r="335" spans="1:3" x14ac:dyDescent="0.25">
      <c r="A335" s="4">
        <v>335</v>
      </c>
      <c r="B335" s="2">
        <v>1</v>
      </c>
      <c r="C335">
        <f t="shared" si="5"/>
        <v>1</v>
      </c>
    </row>
    <row r="336" spans="1:3" x14ac:dyDescent="0.25">
      <c r="A336" s="4">
        <v>336</v>
      </c>
      <c r="B336" s="2">
        <v>0</v>
      </c>
      <c r="C336">
        <f t="shared" si="5"/>
        <v>0</v>
      </c>
    </row>
    <row r="337" spans="1:3" x14ac:dyDescent="0.25">
      <c r="A337" s="4">
        <v>337</v>
      </c>
      <c r="B337" s="2">
        <v>0</v>
      </c>
      <c r="C337">
        <f t="shared" si="5"/>
        <v>0</v>
      </c>
    </row>
    <row r="338" spans="1:3" x14ac:dyDescent="0.25">
      <c r="A338" s="4">
        <v>338</v>
      </c>
      <c r="B338" s="2">
        <v>1</v>
      </c>
      <c r="C338">
        <f t="shared" si="5"/>
        <v>1</v>
      </c>
    </row>
    <row r="339" spans="1:3" x14ac:dyDescent="0.25">
      <c r="A339" s="4">
        <v>339</v>
      </c>
      <c r="B339" s="2">
        <v>1</v>
      </c>
      <c r="C339">
        <f t="shared" si="5"/>
        <v>2</v>
      </c>
    </row>
    <row r="340" spans="1:3" x14ac:dyDescent="0.25">
      <c r="A340" s="4">
        <v>340</v>
      </c>
      <c r="B340" s="2">
        <v>0</v>
      </c>
      <c r="C340">
        <f t="shared" si="5"/>
        <v>0</v>
      </c>
    </row>
    <row r="341" spans="1:3" x14ac:dyDescent="0.25">
      <c r="A341" s="4">
        <v>341</v>
      </c>
      <c r="B341" s="2">
        <v>0</v>
      </c>
      <c r="C341">
        <f t="shared" si="5"/>
        <v>0</v>
      </c>
    </row>
    <row r="342" spans="1:3" x14ac:dyDescent="0.25">
      <c r="A342" s="4">
        <v>342</v>
      </c>
      <c r="B342" s="2">
        <v>0</v>
      </c>
      <c r="C342">
        <f t="shared" si="5"/>
        <v>0</v>
      </c>
    </row>
    <row r="343" spans="1:3" x14ac:dyDescent="0.25">
      <c r="A343" s="4">
        <v>343</v>
      </c>
      <c r="B343" s="2">
        <v>1</v>
      </c>
      <c r="C343">
        <f t="shared" si="5"/>
        <v>1</v>
      </c>
    </row>
    <row r="344" spans="1:3" x14ac:dyDescent="0.25">
      <c r="A344" s="4">
        <v>344</v>
      </c>
      <c r="B344" s="2">
        <v>1</v>
      </c>
      <c r="C344">
        <f t="shared" si="5"/>
        <v>2</v>
      </c>
    </row>
    <row r="345" spans="1:3" x14ac:dyDescent="0.25">
      <c r="A345" s="4">
        <v>345</v>
      </c>
      <c r="B345" s="2">
        <v>1</v>
      </c>
      <c r="C345">
        <f t="shared" si="5"/>
        <v>3</v>
      </c>
    </row>
    <row r="346" spans="1:3" x14ac:dyDescent="0.25">
      <c r="A346" s="4">
        <v>346</v>
      </c>
      <c r="B346" s="2">
        <v>0</v>
      </c>
      <c r="C346">
        <f t="shared" si="5"/>
        <v>0</v>
      </c>
    </row>
    <row r="347" spans="1:3" x14ac:dyDescent="0.25">
      <c r="A347" s="4">
        <v>347</v>
      </c>
      <c r="B347" s="2">
        <v>1</v>
      </c>
      <c r="C347">
        <f t="shared" si="5"/>
        <v>1</v>
      </c>
    </row>
    <row r="348" spans="1:3" x14ac:dyDescent="0.25">
      <c r="A348" s="4">
        <v>348</v>
      </c>
      <c r="B348" s="2">
        <v>1</v>
      </c>
      <c r="C348">
        <f t="shared" si="5"/>
        <v>2</v>
      </c>
    </row>
    <row r="349" spans="1:3" x14ac:dyDescent="0.25">
      <c r="A349" s="4">
        <v>349</v>
      </c>
      <c r="B349" s="2">
        <v>0</v>
      </c>
      <c r="C349">
        <f t="shared" si="5"/>
        <v>0</v>
      </c>
    </row>
    <row r="350" spans="1:3" x14ac:dyDescent="0.25">
      <c r="A350" s="4">
        <v>350</v>
      </c>
      <c r="B350" s="2">
        <v>0</v>
      </c>
      <c r="C350">
        <f t="shared" si="5"/>
        <v>0</v>
      </c>
    </row>
    <row r="351" spans="1:3" x14ac:dyDescent="0.25">
      <c r="A351" s="4">
        <v>351</v>
      </c>
      <c r="B351" s="2">
        <v>1</v>
      </c>
      <c r="C351">
        <f t="shared" si="5"/>
        <v>1</v>
      </c>
    </row>
    <row r="352" spans="1:3" x14ac:dyDescent="0.25">
      <c r="A352" s="4">
        <v>352</v>
      </c>
      <c r="B352" s="2">
        <v>1</v>
      </c>
      <c r="C352">
        <f t="shared" si="5"/>
        <v>2</v>
      </c>
    </row>
    <row r="353" spans="1:3" x14ac:dyDescent="0.25">
      <c r="A353" s="4">
        <v>353</v>
      </c>
      <c r="B353" s="2">
        <v>1</v>
      </c>
      <c r="C353">
        <f t="shared" si="5"/>
        <v>3</v>
      </c>
    </row>
    <row r="354" spans="1:3" x14ac:dyDescent="0.25">
      <c r="A354" s="4">
        <v>354</v>
      </c>
      <c r="B354" s="2">
        <v>0</v>
      </c>
      <c r="C354">
        <f t="shared" si="5"/>
        <v>0</v>
      </c>
    </row>
    <row r="355" spans="1:3" x14ac:dyDescent="0.25">
      <c r="A355" s="4">
        <v>355</v>
      </c>
      <c r="B355" s="2">
        <v>1</v>
      </c>
      <c r="C355">
        <f t="shared" si="5"/>
        <v>1</v>
      </c>
    </row>
    <row r="356" spans="1:3" x14ac:dyDescent="0.25">
      <c r="A356" s="4">
        <v>356</v>
      </c>
      <c r="B356" s="2">
        <v>1</v>
      </c>
      <c r="C356">
        <f t="shared" si="5"/>
        <v>2</v>
      </c>
    </row>
    <row r="357" spans="1:3" x14ac:dyDescent="0.25">
      <c r="A357" s="4">
        <v>357</v>
      </c>
      <c r="B357" s="2">
        <v>1</v>
      </c>
      <c r="C357">
        <f t="shared" si="5"/>
        <v>3</v>
      </c>
    </row>
    <row r="358" spans="1:3" x14ac:dyDescent="0.25">
      <c r="A358" s="4">
        <v>358</v>
      </c>
      <c r="B358" s="2">
        <v>1</v>
      </c>
      <c r="C358">
        <f t="shared" si="5"/>
        <v>4</v>
      </c>
    </row>
    <row r="359" spans="1:3" x14ac:dyDescent="0.25">
      <c r="A359" s="4">
        <v>359</v>
      </c>
      <c r="B359" s="2">
        <v>0</v>
      </c>
      <c r="C359">
        <f t="shared" si="5"/>
        <v>0</v>
      </c>
    </row>
    <row r="360" spans="1:3" x14ac:dyDescent="0.25">
      <c r="A360" s="4">
        <v>360</v>
      </c>
      <c r="B360" s="2">
        <v>1</v>
      </c>
      <c r="C360">
        <f t="shared" si="5"/>
        <v>1</v>
      </c>
    </row>
    <row r="361" spans="1:3" x14ac:dyDescent="0.25">
      <c r="A361" s="4">
        <v>361</v>
      </c>
      <c r="B361" s="2">
        <v>1</v>
      </c>
      <c r="C361">
        <f t="shared" si="5"/>
        <v>2</v>
      </c>
    </row>
    <row r="362" spans="1:3" x14ac:dyDescent="0.25">
      <c r="A362" s="4">
        <v>362</v>
      </c>
      <c r="B362" s="2">
        <v>1</v>
      </c>
      <c r="C362">
        <f t="shared" si="5"/>
        <v>3</v>
      </c>
    </row>
    <row r="363" spans="1:3" x14ac:dyDescent="0.25">
      <c r="A363" s="4">
        <v>363</v>
      </c>
      <c r="B363" s="2">
        <v>0</v>
      </c>
      <c r="C363">
        <f t="shared" si="5"/>
        <v>0</v>
      </c>
    </row>
    <row r="364" spans="1:3" x14ac:dyDescent="0.25">
      <c r="A364" s="4">
        <v>364</v>
      </c>
      <c r="B364" s="2">
        <v>0</v>
      </c>
      <c r="C364">
        <f t="shared" si="5"/>
        <v>0</v>
      </c>
    </row>
    <row r="365" spans="1:3" x14ac:dyDescent="0.25">
      <c r="A365" s="5" t="s">
        <v>9</v>
      </c>
      <c r="B365" s="6">
        <v>222</v>
      </c>
      <c r="C365">
        <f t="shared" si="5"/>
        <v>0</v>
      </c>
    </row>
    <row r="366" spans="1:3" x14ac:dyDescent="0.25">
      <c r="A366" s="4">
        <v>366</v>
      </c>
      <c r="B366" s="2">
        <v>0</v>
      </c>
      <c r="C366">
        <f t="shared" si="5"/>
        <v>0</v>
      </c>
    </row>
    <row r="367" spans="1:3" x14ac:dyDescent="0.25">
      <c r="A367" s="4">
        <v>367</v>
      </c>
      <c r="B367" s="2">
        <v>1</v>
      </c>
      <c r="C367">
        <f t="shared" si="5"/>
        <v>1</v>
      </c>
    </row>
    <row r="368" spans="1:3" x14ac:dyDescent="0.25">
      <c r="A368" s="4">
        <v>368</v>
      </c>
      <c r="B368" s="2">
        <v>0</v>
      </c>
      <c r="C368">
        <f t="shared" si="5"/>
        <v>0</v>
      </c>
    </row>
    <row r="369" spans="1:3" x14ac:dyDescent="0.25">
      <c r="A369" s="4">
        <v>369</v>
      </c>
      <c r="B369" s="2">
        <v>0</v>
      </c>
      <c r="C369">
        <f t="shared" si="5"/>
        <v>0</v>
      </c>
    </row>
    <row r="370" spans="1:3" x14ac:dyDescent="0.25">
      <c r="A370" s="4">
        <v>370</v>
      </c>
      <c r="B370" s="2">
        <v>0</v>
      </c>
      <c r="C370">
        <f t="shared" si="5"/>
        <v>0</v>
      </c>
    </row>
    <row r="371" spans="1:3" x14ac:dyDescent="0.25">
      <c r="A371" s="4">
        <v>371</v>
      </c>
      <c r="B371" s="2">
        <v>1</v>
      </c>
      <c r="C371">
        <f t="shared" si="5"/>
        <v>1</v>
      </c>
    </row>
    <row r="372" spans="1:3" x14ac:dyDescent="0.25">
      <c r="A372" s="4">
        <v>372</v>
      </c>
      <c r="B372" s="2">
        <v>0</v>
      </c>
      <c r="C372">
        <f t="shared" si="5"/>
        <v>0</v>
      </c>
    </row>
    <row r="373" spans="1:3" x14ac:dyDescent="0.25">
      <c r="A373" s="4">
        <v>373</v>
      </c>
      <c r="B373" s="2">
        <v>0</v>
      </c>
      <c r="C373">
        <f t="shared" si="5"/>
        <v>0</v>
      </c>
    </row>
    <row r="374" spans="1:3" x14ac:dyDescent="0.25">
      <c r="A374" s="4">
        <v>374</v>
      </c>
      <c r="B374" s="2">
        <v>0</v>
      </c>
      <c r="C374">
        <f t="shared" si="5"/>
        <v>0</v>
      </c>
    </row>
    <row r="375" spans="1:3" x14ac:dyDescent="0.25">
      <c r="A375" s="4">
        <v>375</v>
      </c>
      <c r="B375" s="2">
        <v>1</v>
      </c>
      <c r="C375">
        <f t="shared" si="5"/>
        <v>1</v>
      </c>
    </row>
    <row r="376" spans="1:3" x14ac:dyDescent="0.25">
      <c r="A376" s="4">
        <v>376</v>
      </c>
      <c r="B376" s="2">
        <v>0</v>
      </c>
      <c r="C376">
        <f t="shared" si="5"/>
        <v>0</v>
      </c>
    </row>
    <row r="377" spans="1:3" x14ac:dyDescent="0.25">
      <c r="A377" s="4">
        <v>377</v>
      </c>
      <c r="B377" s="2">
        <v>1</v>
      </c>
      <c r="C377">
        <f t="shared" si="5"/>
        <v>1</v>
      </c>
    </row>
    <row r="378" spans="1:3" x14ac:dyDescent="0.25">
      <c r="A378" s="4">
        <v>378</v>
      </c>
      <c r="B378" s="2">
        <v>0</v>
      </c>
      <c r="C378">
        <f t="shared" si="5"/>
        <v>0</v>
      </c>
    </row>
    <row r="379" spans="1:3" x14ac:dyDescent="0.25">
      <c r="A379" s="4">
        <v>379</v>
      </c>
      <c r="B379" s="2">
        <v>1</v>
      </c>
      <c r="C379">
        <f t="shared" si="5"/>
        <v>1</v>
      </c>
    </row>
    <row r="380" spans="1:3" x14ac:dyDescent="0.25">
      <c r="A380" s="4">
        <v>380</v>
      </c>
      <c r="B380" s="2">
        <v>0</v>
      </c>
      <c r="C380">
        <f t="shared" si="5"/>
        <v>0</v>
      </c>
    </row>
    <row r="381" spans="1:3" x14ac:dyDescent="0.25">
      <c r="A381" s="4">
        <v>381</v>
      </c>
      <c r="B381" s="2">
        <v>1</v>
      </c>
      <c r="C381">
        <f t="shared" si="5"/>
        <v>1</v>
      </c>
    </row>
    <row r="382" spans="1:3" x14ac:dyDescent="0.25">
      <c r="A382" s="4">
        <v>382</v>
      </c>
      <c r="B382" s="2">
        <v>0</v>
      </c>
      <c r="C382">
        <f t="shared" si="5"/>
        <v>0</v>
      </c>
    </row>
    <row r="383" spans="1:3" x14ac:dyDescent="0.25">
      <c r="A383" s="4">
        <v>383</v>
      </c>
      <c r="B383" s="2">
        <v>0</v>
      </c>
      <c r="C383">
        <f t="shared" si="5"/>
        <v>0</v>
      </c>
    </row>
    <row r="384" spans="1:3" x14ac:dyDescent="0.25">
      <c r="A384" s="4">
        <v>384</v>
      </c>
      <c r="B384" s="2">
        <v>0</v>
      </c>
      <c r="C384">
        <f t="shared" si="5"/>
        <v>0</v>
      </c>
    </row>
    <row r="385" spans="1:3" x14ac:dyDescent="0.25">
      <c r="A385" s="4">
        <v>385</v>
      </c>
      <c r="B385" s="2">
        <v>1</v>
      </c>
      <c r="C385">
        <f t="shared" si="5"/>
        <v>1</v>
      </c>
    </row>
    <row r="386" spans="1:3" x14ac:dyDescent="0.25">
      <c r="A386" s="4">
        <v>386</v>
      </c>
      <c r="B386" s="2">
        <v>0</v>
      </c>
      <c r="C386">
        <f t="shared" si="5"/>
        <v>0</v>
      </c>
    </row>
    <row r="387" spans="1:3" x14ac:dyDescent="0.25">
      <c r="A387" s="4">
        <v>387</v>
      </c>
      <c r="B387" s="2">
        <v>0</v>
      </c>
      <c r="C387">
        <f t="shared" ref="C387:C450" si="6">IF(B387=1, C386+1,0)</f>
        <v>0</v>
      </c>
    </row>
    <row r="388" spans="1:3" x14ac:dyDescent="0.25">
      <c r="A388" s="4">
        <v>388</v>
      </c>
      <c r="B388" s="2">
        <v>0</v>
      </c>
      <c r="C388">
        <f t="shared" si="6"/>
        <v>0</v>
      </c>
    </row>
    <row r="389" spans="1:3" x14ac:dyDescent="0.25">
      <c r="A389" s="4">
        <v>389</v>
      </c>
      <c r="B389" s="2">
        <v>1</v>
      </c>
      <c r="C389">
        <f t="shared" si="6"/>
        <v>1</v>
      </c>
    </row>
    <row r="390" spans="1:3" x14ac:dyDescent="0.25">
      <c r="A390" s="4">
        <v>390</v>
      </c>
      <c r="B390" s="2">
        <v>1</v>
      </c>
      <c r="C390">
        <f t="shared" si="6"/>
        <v>2</v>
      </c>
    </row>
    <row r="391" spans="1:3" x14ac:dyDescent="0.25">
      <c r="A391" s="4">
        <v>391</v>
      </c>
      <c r="B391" s="2">
        <v>0</v>
      </c>
      <c r="C391">
        <f t="shared" si="6"/>
        <v>0</v>
      </c>
    </row>
    <row r="392" spans="1:3" x14ac:dyDescent="0.25">
      <c r="A392" s="4">
        <v>392</v>
      </c>
      <c r="B392" s="2">
        <v>1</v>
      </c>
      <c r="C392">
        <f t="shared" si="6"/>
        <v>1</v>
      </c>
    </row>
    <row r="393" spans="1:3" x14ac:dyDescent="0.25">
      <c r="A393" s="4">
        <v>393</v>
      </c>
      <c r="B393" s="2">
        <v>0</v>
      </c>
      <c r="C393">
        <f t="shared" si="6"/>
        <v>0</v>
      </c>
    </row>
    <row r="394" spans="1:3" x14ac:dyDescent="0.25">
      <c r="A394" s="4">
        <v>394</v>
      </c>
      <c r="B394" s="2">
        <v>0</v>
      </c>
      <c r="C394">
        <f t="shared" si="6"/>
        <v>0</v>
      </c>
    </row>
    <row r="395" spans="1:3" x14ac:dyDescent="0.25">
      <c r="A395" s="4">
        <v>395</v>
      </c>
      <c r="B395" s="2">
        <v>0</v>
      </c>
      <c r="C395">
        <f t="shared" si="6"/>
        <v>0</v>
      </c>
    </row>
    <row r="396" spans="1:3" x14ac:dyDescent="0.25">
      <c r="A396" s="4">
        <v>396</v>
      </c>
      <c r="B396" s="2">
        <v>0</v>
      </c>
      <c r="C396">
        <f t="shared" si="6"/>
        <v>0</v>
      </c>
    </row>
    <row r="397" spans="1:3" x14ac:dyDescent="0.25">
      <c r="A397" s="4">
        <v>397</v>
      </c>
      <c r="B397" s="2">
        <v>0</v>
      </c>
      <c r="C397">
        <f t="shared" si="6"/>
        <v>0</v>
      </c>
    </row>
    <row r="398" spans="1:3" x14ac:dyDescent="0.25">
      <c r="A398" s="4">
        <v>398</v>
      </c>
      <c r="B398" s="2">
        <v>1</v>
      </c>
      <c r="C398">
        <f t="shared" si="6"/>
        <v>1</v>
      </c>
    </row>
    <row r="399" spans="1:3" x14ac:dyDescent="0.25">
      <c r="A399" s="4">
        <v>399</v>
      </c>
      <c r="B399" s="2">
        <v>1</v>
      </c>
      <c r="C399">
        <f t="shared" si="6"/>
        <v>2</v>
      </c>
    </row>
    <row r="400" spans="1:3" x14ac:dyDescent="0.25">
      <c r="A400" s="4">
        <v>400</v>
      </c>
      <c r="B400" s="2">
        <v>0</v>
      </c>
      <c r="C400">
        <f t="shared" si="6"/>
        <v>0</v>
      </c>
    </row>
    <row r="401" spans="1:3" x14ac:dyDescent="0.25">
      <c r="A401" s="4">
        <v>401</v>
      </c>
      <c r="B401" s="2">
        <v>1</v>
      </c>
      <c r="C401">
        <f t="shared" si="6"/>
        <v>1</v>
      </c>
    </row>
    <row r="402" spans="1:3" x14ac:dyDescent="0.25">
      <c r="A402" s="4">
        <v>402</v>
      </c>
      <c r="B402" s="2">
        <v>0</v>
      </c>
      <c r="C402">
        <f t="shared" si="6"/>
        <v>0</v>
      </c>
    </row>
    <row r="403" spans="1:3" x14ac:dyDescent="0.25">
      <c r="A403" s="4">
        <v>403</v>
      </c>
      <c r="B403" s="2">
        <v>0</v>
      </c>
      <c r="C403">
        <f t="shared" si="6"/>
        <v>0</v>
      </c>
    </row>
    <row r="404" spans="1:3" x14ac:dyDescent="0.25">
      <c r="A404" s="4">
        <v>404</v>
      </c>
      <c r="B404" s="2">
        <v>1</v>
      </c>
      <c r="C404">
        <f t="shared" si="6"/>
        <v>1</v>
      </c>
    </row>
    <row r="405" spans="1:3" x14ac:dyDescent="0.25">
      <c r="A405" s="4">
        <v>405</v>
      </c>
      <c r="B405" s="2">
        <v>0</v>
      </c>
      <c r="C405">
        <f t="shared" si="6"/>
        <v>0</v>
      </c>
    </row>
    <row r="406" spans="1:3" x14ac:dyDescent="0.25">
      <c r="A406" s="4">
        <v>406</v>
      </c>
      <c r="B406" s="2">
        <v>1</v>
      </c>
      <c r="C406">
        <f t="shared" si="6"/>
        <v>1</v>
      </c>
    </row>
    <row r="407" spans="1:3" x14ac:dyDescent="0.25">
      <c r="A407" s="4">
        <v>407</v>
      </c>
      <c r="B407" s="2">
        <v>0</v>
      </c>
      <c r="C407">
        <f t="shared" si="6"/>
        <v>0</v>
      </c>
    </row>
    <row r="408" spans="1:3" x14ac:dyDescent="0.25">
      <c r="A408" s="4">
        <v>408</v>
      </c>
      <c r="B408" s="2">
        <v>1</v>
      </c>
      <c r="C408">
        <f t="shared" si="6"/>
        <v>1</v>
      </c>
    </row>
    <row r="409" spans="1:3" x14ac:dyDescent="0.25">
      <c r="A409" s="4">
        <v>409</v>
      </c>
      <c r="B409" s="2">
        <v>0</v>
      </c>
      <c r="C409">
        <f t="shared" si="6"/>
        <v>0</v>
      </c>
    </row>
    <row r="410" spans="1:3" x14ac:dyDescent="0.25">
      <c r="A410" s="4">
        <v>410</v>
      </c>
      <c r="B410" s="2">
        <v>0</v>
      </c>
      <c r="C410">
        <f t="shared" si="6"/>
        <v>0</v>
      </c>
    </row>
    <row r="411" spans="1:3" x14ac:dyDescent="0.25">
      <c r="A411" s="4">
        <v>411</v>
      </c>
      <c r="B411" s="2">
        <v>1</v>
      </c>
      <c r="C411">
        <f t="shared" si="6"/>
        <v>1</v>
      </c>
    </row>
    <row r="412" spans="1:3" x14ac:dyDescent="0.25">
      <c r="A412" s="4">
        <v>412</v>
      </c>
      <c r="B412" s="2">
        <v>0</v>
      </c>
      <c r="C412">
        <f t="shared" si="6"/>
        <v>0</v>
      </c>
    </row>
    <row r="413" spans="1:3" x14ac:dyDescent="0.25">
      <c r="A413" s="4">
        <v>413</v>
      </c>
      <c r="B413" s="2">
        <v>0</v>
      </c>
      <c r="C413">
        <f t="shared" si="6"/>
        <v>0</v>
      </c>
    </row>
    <row r="414" spans="1:3" x14ac:dyDescent="0.25">
      <c r="A414" s="4">
        <v>414</v>
      </c>
      <c r="B414" s="2">
        <v>1</v>
      </c>
      <c r="C414">
        <f t="shared" si="6"/>
        <v>1</v>
      </c>
    </row>
    <row r="415" spans="1:3" x14ac:dyDescent="0.25">
      <c r="A415" s="4">
        <v>415</v>
      </c>
      <c r="B415" s="2">
        <v>0</v>
      </c>
      <c r="C415">
        <f t="shared" si="6"/>
        <v>0</v>
      </c>
    </row>
    <row r="416" spans="1:3" x14ac:dyDescent="0.25">
      <c r="A416" s="4">
        <v>416</v>
      </c>
      <c r="B416" s="2">
        <v>0</v>
      </c>
      <c r="C416">
        <f t="shared" si="6"/>
        <v>0</v>
      </c>
    </row>
    <row r="417" spans="1:3" x14ac:dyDescent="0.25">
      <c r="A417" s="4">
        <v>417</v>
      </c>
      <c r="B417" s="2">
        <v>0</v>
      </c>
      <c r="C417">
        <f t="shared" si="6"/>
        <v>0</v>
      </c>
    </row>
    <row r="418" spans="1:3" x14ac:dyDescent="0.25">
      <c r="A418" s="4">
        <v>418</v>
      </c>
      <c r="B418" s="2">
        <v>0</v>
      </c>
      <c r="C418">
        <f t="shared" si="6"/>
        <v>0</v>
      </c>
    </row>
    <row r="419" spans="1:3" x14ac:dyDescent="0.25">
      <c r="A419" s="4">
        <v>419</v>
      </c>
      <c r="B419" s="2">
        <v>1</v>
      </c>
      <c r="C419">
        <f t="shared" si="6"/>
        <v>1</v>
      </c>
    </row>
    <row r="420" spans="1:3" x14ac:dyDescent="0.25">
      <c r="A420" s="4">
        <v>420</v>
      </c>
      <c r="B420" s="2">
        <v>1</v>
      </c>
      <c r="C420">
        <f t="shared" si="6"/>
        <v>2</v>
      </c>
    </row>
    <row r="421" spans="1:3" x14ac:dyDescent="0.25">
      <c r="A421" s="4">
        <v>421</v>
      </c>
      <c r="B421" s="2">
        <v>0</v>
      </c>
      <c r="C421">
        <f t="shared" si="6"/>
        <v>0</v>
      </c>
    </row>
    <row r="422" spans="1:3" x14ac:dyDescent="0.25">
      <c r="A422" s="4">
        <v>422</v>
      </c>
      <c r="B422" s="2">
        <v>0</v>
      </c>
      <c r="C422">
        <f t="shared" si="6"/>
        <v>0</v>
      </c>
    </row>
    <row r="423" spans="1:3" x14ac:dyDescent="0.25">
      <c r="A423" s="4">
        <v>423</v>
      </c>
      <c r="B423" s="2">
        <v>0</v>
      </c>
      <c r="C423">
        <f t="shared" si="6"/>
        <v>0</v>
      </c>
    </row>
    <row r="424" spans="1:3" x14ac:dyDescent="0.25">
      <c r="A424" s="4">
        <v>424</v>
      </c>
      <c r="B424" s="2">
        <v>0</v>
      </c>
      <c r="C424">
        <f t="shared" si="6"/>
        <v>0</v>
      </c>
    </row>
    <row r="425" spans="1:3" x14ac:dyDescent="0.25">
      <c r="A425" s="4">
        <v>425</v>
      </c>
      <c r="B425" s="2">
        <v>1</v>
      </c>
      <c r="C425">
        <f t="shared" si="6"/>
        <v>1</v>
      </c>
    </row>
    <row r="426" spans="1:3" x14ac:dyDescent="0.25">
      <c r="A426" s="4">
        <v>426</v>
      </c>
      <c r="B426" s="2">
        <v>0</v>
      </c>
      <c r="C426">
        <f t="shared" si="6"/>
        <v>0</v>
      </c>
    </row>
    <row r="427" spans="1:3" x14ac:dyDescent="0.25">
      <c r="A427" s="4">
        <v>427</v>
      </c>
      <c r="B427" s="2">
        <v>0</v>
      </c>
      <c r="C427">
        <f t="shared" si="6"/>
        <v>0</v>
      </c>
    </row>
    <row r="428" spans="1:3" x14ac:dyDescent="0.25">
      <c r="A428" s="4">
        <v>428</v>
      </c>
      <c r="B428" s="2">
        <v>0</v>
      </c>
      <c r="C428">
        <f t="shared" si="6"/>
        <v>0</v>
      </c>
    </row>
    <row r="429" spans="1:3" x14ac:dyDescent="0.25">
      <c r="A429" s="4">
        <v>429</v>
      </c>
      <c r="B429" s="2">
        <v>1</v>
      </c>
      <c r="C429">
        <f t="shared" si="6"/>
        <v>1</v>
      </c>
    </row>
    <row r="430" spans="1:3" x14ac:dyDescent="0.25">
      <c r="A430" s="4">
        <v>430</v>
      </c>
      <c r="B430" s="2">
        <v>0</v>
      </c>
      <c r="C430">
        <f t="shared" si="6"/>
        <v>0</v>
      </c>
    </row>
    <row r="431" spans="1:3" x14ac:dyDescent="0.25">
      <c r="A431" s="4">
        <v>431</v>
      </c>
      <c r="B431" s="2">
        <v>0</v>
      </c>
      <c r="C431">
        <f t="shared" si="6"/>
        <v>0</v>
      </c>
    </row>
    <row r="432" spans="1:3" x14ac:dyDescent="0.25">
      <c r="A432" s="4">
        <v>432</v>
      </c>
      <c r="B432" s="2">
        <v>1</v>
      </c>
      <c r="C432">
        <f t="shared" si="6"/>
        <v>1</v>
      </c>
    </row>
    <row r="433" spans="1:3" x14ac:dyDescent="0.25">
      <c r="A433" s="4">
        <v>433</v>
      </c>
      <c r="B433" s="2">
        <v>1</v>
      </c>
      <c r="C433">
        <f t="shared" si="6"/>
        <v>2</v>
      </c>
    </row>
    <row r="434" spans="1:3" x14ac:dyDescent="0.25">
      <c r="A434" s="4">
        <v>434</v>
      </c>
      <c r="B434" s="2">
        <v>0</v>
      </c>
      <c r="C434">
        <f t="shared" si="6"/>
        <v>0</v>
      </c>
    </row>
    <row r="435" spans="1:3" x14ac:dyDescent="0.25">
      <c r="A435" s="4">
        <v>435</v>
      </c>
      <c r="B435" s="2">
        <v>0</v>
      </c>
      <c r="C435">
        <f t="shared" si="6"/>
        <v>0</v>
      </c>
    </row>
    <row r="436" spans="1:3" x14ac:dyDescent="0.25">
      <c r="A436" s="4">
        <v>436</v>
      </c>
      <c r="B436" s="2">
        <v>0</v>
      </c>
      <c r="C436">
        <f t="shared" si="6"/>
        <v>0</v>
      </c>
    </row>
    <row r="437" spans="1:3" x14ac:dyDescent="0.25">
      <c r="A437" s="4">
        <v>437</v>
      </c>
      <c r="B437" s="2">
        <v>1</v>
      </c>
      <c r="C437">
        <f t="shared" si="6"/>
        <v>1</v>
      </c>
    </row>
    <row r="438" spans="1:3" x14ac:dyDescent="0.25">
      <c r="A438" s="4">
        <v>438</v>
      </c>
      <c r="B438" s="2">
        <v>0</v>
      </c>
      <c r="C438">
        <f t="shared" si="6"/>
        <v>0</v>
      </c>
    </row>
    <row r="439" spans="1:3" x14ac:dyDescent="0.25">
      <c r="A439" s="4">
        <v>439</v>
      </c>
      <c r="B439" s="2">
        <v>1</v>
      </c>
      <c r="C439">
        <f t="shared" si="6"/>
        <v>1</v>
      </c>
    </row>
    <row r="440" spans="1:3" x14ac:dyDescent="0.25">
      <c r="A440" s="4">
        <v>440</v>
      </c>
      <c r="B440" s="2">
        <v>0</v>
      </c>
      <c r="C440">
        <f t="shared" si="6"/>
        <v>0</v>
      </c>
    </row>
    <row r="441" spans="1:3" x14ac:dyDescent="0.25">
      <c r="A441" s="4">
        <v>441</v>
      </c>
      <c r="B441" s="2">
        <v>0</v>
      </c>
      <c r="C441">
        <f t="shared" si="6"/>
        <v>0</v>
      </c>
    </row>
    <row r="442" spans="1:3" x14ac:dyDescent="0.25">
      <c r="A442" s="4">
        <v>442</v>
      </c>
      <c r="B442" s="2">
        <v>0</v>
      </c>
      <c r="C442">
        <f t="shared" si="6"/>
        <v>0</v>
      </c>
    </row>
    <row r="443" spans="1:3" x14ac:dyDescent="0.25">
      <c r="A443" s="4">
        <v>443</v>
      </c>
      <c r="B443" s="2">
        <v>0</v>
      </c>
      <c r="C443">
        <f t="shared" si="6"/>
        <v>0</v>
      </c>
    </row>
    <row r="444" spans="1:3" x14ac:dyDescent="0.25">
      <c r="A444" s="4">
        <v>444</v>
      </c>
      <c r="B444" s="2">
        <v>0</v>
      </c>
      <c r="C444">
        <f t="shared" si="6"/>
        <v>0</v>
      </c>
    </row>
    <row r="445" spans="1:3" x14ac:dyDescent="0.25">
      <c r="A445" s="4">
        <v>445</v>
      </c>
      <c r="B445" s="2">
        <v>0</v>
      </c>
      <c r="C445">
        <f t="shared" si="6"/>
        <v>0</v>
      </c>
    </row>
    <row r="446" spans="1:3" x14ac:dyDescent="0.25">
      <c r="A446" s="4">
        <v>446</v>
      </c>
      <c r="B446" s="2">
        <v>0</v>
      </c>
      <c r="C446">
        <f t="shared" si="6"/>
        <v>0</v>
      </c>
    </row>
    <row r="447" spans="1:3" x14ac:dyDescent="0.25">
      <c r="A447" s="4">
        <v>447</v>
      </c>
      <c r="B447" s="2">
        <v>0</v>
      </c>
      <c r="C447">
        <f t="shared" si="6"/>
        <v>0</v>
      </c>
    </row>
    <row r="448" spans="1:3" x14ac:dyDescent="0.25">
      <c r="A448" s="4">
        <v>448</v>
      </c>
      <c r="B448" s="2">
        <v>0</v>
      </c>
      <c r="C448">
        <f t="shared" si="6"/>
        <v>0</v>
      </c>
    </row>
    <row r="449" spans="1:3" x14ac:dyDescent="0.25">
      <c r="A449" s="4">
        <v>449</v>
      </c>
      <c r="B449" s="2">
        <v>1</v>
      </c>
      <c r="C449">
        <f t="shared" si="6"/>
        <v>1</v>
      </c>
    </row>
    <row r="450" spans="1:3" x14ac:dyDescent="0.25">
      <c r="A450" s="4">
        <v>450</v>
      </c>
      <c r="B450" s="2">
        <v>0</v>
      </c>
      <c r="C450">
        <f t="shared" si="6"/>
        <v>0</v>
      </c>
    </row>
    <row r="451" spans="1:3" x14ac:dyDescent="0.25">
      <c r="A451" s="4">
        <v>451</v>
      </c>
      <c r="B451" s="2">
        <v>0</v>
      </c>
      <c r="C451">
        <f t="shared" ref="C451:C514" si="7">IF(B451=1, C450+1,0)</f>
        <v>0</v>
      </c>
    </row>
    <row r="452" spans="1:3" x14ac:dyDescent="0.25">
      <c r="A452" s="4">
        <v>452</v>
      </c>
      <c r="B452" s="2">
        <v>0</v>
      </c>
      <c r="C452">
        <f t="shared" si="7"/>
        <v>0</v>
      </c>
    </row>
    <row r="453" spans="1:3" x14ac:dyDescent="0.25">
      <c r="A453" s="4">
        <v>453</v>
      </c>
      <c r="B453" s="2">
        <v>0</v>
      </c>
      <c r="C453">
        <f t="shared" si="7"/>
        <v>0</v>
      </c>
    </row>
    <row r="454" spans="1:3" x14ac:dyDescent="0.25">
      <c r="A454" s="4">
        <v>454</v>
      </c>
      <c r="B454" s="2">
        <v>0</v>
      </c>
      <c r="C454">
        <f t="shared" si="7"/>
        <v>0</v>
      </c>
    </row>
    <row r="455" spans="1:3" x14ac:dyDescent="0.25">
      <c r="A455" s="4">
        <v>455</v>
      </c>
      <c r="B455" s="2">
        <v>0</v>
      </c>
      <c r="C455">
        <f t="shared" si="7"/>
        <v>0</v>
      </c>
    </row>
    <row r="456" spans="1:3" x14ac:dyDescent="0.25">
      <c r="A456" s="4">
        <v>456</v>
      </c>
      <c r="B456" s="2">
        <v>1</v>
      </c>
      <c r="C456">
        <f t="shared" si="7"/>
        <v>1</v>
      </c>
    </row>
    <row r="457" spans="1:3" x14ac:dyDescent="0.25">
      <c r="A457" s="4">
        <v>457</v>
      </c>
      <c r="B457" s="2">
        <v>0</v>
      </c>
      <c r="C457">
        <f t="shared" si="7"/>
        <v>0</v>
      </c>
    </row>
    <row r="458" spans="1:3" x14ac:dyDescent="0.25">
      <c r="A458" s="4">
        <v>458</v>
      </c>
      <c r="B458" s="2">
        <v>0</v>
      </c>
      <c r="C458">
        <f t="shared" si="7"/>
        <v>0</v>
      </c>
    </row>
    <row r="459" spans="1:3" x14ac:dyDescent="0.25">
      <c r="A459" s="4">
        <v>459</v>
      </c>
      <c r="B459" s="2">
        <v>0</v>
      </c>
      <c r="C459">
        <f t="shared" si="7"/>
        <v>0</v>
      </c>
    </row>
    <row r="460" spans="1:3" x14ac:dyDescent="0.25">
      <c r="A460" s="4">
        <v>460</v>
      </c>
      <c r="B460" s="2">
        <v>1</v>
      </c>
      <c r="C460">
        <f t="shared" si="7"/>
        <v>1</v>
      </c>
    </row>
    <row r="461" spans="1:3" x14ac:dyDescent="0.25">
      <c r="A461" s="4">
        <v>461</v>
      </c>
      <c r="B461" s="2">
        <v>0</v>
      </c>
      <c r="C461">
        <f t="shared" si="7"/>
        <v>0</v>
      </c>
    </row>
    <row r="462" spans="1:3" x14ac:dyDescent="0.25">
      <c r="A462" s="4">
        <v>462</v>
      </c>
      <c r="B462" s="2">
        <v>0</v>
      </c>
      <c r="C462">
        <f t="shared" si="7"/>
        <v>0</v>
      </c>
    </row>
    <row r="463" spans="1:3" x14ac:dyDescent="0.25">
      <c r="A463" s="4">
        <v>463</v>
      </c>
      <c r="B463" s="2">
        <v>1</v>
      </c>
      <c r="C463">
        <f t="shared" si="7"/>
        <v>1</v>
      </c>
    </row>
    <row r="464" spans="1:3" x14ac:dyDescent="0.25">
      <c r="A464" s="4">
        <v>464</v>
      </c>
      <c r="B464" s="2">
        <v>0</v>
      </c>
      <c r="C464">
        <f t="shared" si="7"/>
        <v>0</v>
      </c>
    </row>
    <row r="465" spans="1:3" x14ac:dyDescent="0.25">
      <c r="A465" s="4">
        <v>465</v>
      </c>
      <c r="B465" s="2">
        <v>1</v>
      </c>
      <c r="C465">
        <f t="shared" si="7"/>
        <v>1</v>
      </c>
    </row>
    <row r="466" spans="1:3" x14ac:dyDescent="0.25">
      <c r="A466" s="4">
        <v>466</v>
      </c>
      <c r="B466" s="2">
        <v>0</v>
      </c>
      <c r="C466">
        <f t="shared" si="7"/>
        <v>0</v>
      </c>
    </row>
    <row r="467" spans="1:3" x14ac:dyDescent="0.25">
      <c r="A467" s="4">
        <v>467</v>
      </c>
      <c r="B467" s="2">
        <v>0</v>
      </c>
      <c r="C467">
        <f t="shared" si="7"/>
        <v>0</v>
      </c>
    </row>
    <row r="468" spans="1:3" x14ac:dyDescent="0.25">
      <c r="A468" s="4">
        <v>468</v>
      </c>
      <c r="B468" s="2">
        <v>0</v>
      </c>
      <c r="C468">
        <f t="shared" si="7"/>
        <v>0</v>
      </c>
    </row>
    <row r="469" spans="1:3" x14ac:dyDescent="0.25">
      <c r="A469" s="4">
        <v>469</v>
      </c>
      <c r="B469" s="2">
        <v>1</v>
      </c>
      <c r="C469">
        <f t="shared" si="7"/>
        <v>1</v>
      </c>
    </row>
    <row r="470" spans="1:3" x14ac:dyDescent="0.25">
      <c r="A470" s="4">
        <v>470</v>
      </c>
      <c r="B470" s="2">
        <v>0</v>
      </c>
      <c r="C470">
        <f t="shared" si="7"/>
        <v>0</v>
      </c>
    </row>
    <row r="471" spans="1:3" x14ac:dyDescent="0.25">
      <c r="A471" s="4">
        <v>471</v>
      </c>
      <c r="B471" s="2">
        <v>0</v>
      </c>
      <c r="C471">
        <f t="shared" si="7"/>
        <v>0</v>
      </c>
    </row>
    <row r="472" spans="1:3" x14ac:dyDescent="0.25">
      <c r="A472" s="4">
        <v>472</v>
      </c>
      <c r="B472" s="2">
        <v>0</v>
      </c>
      <c r="C472">
        <f t="shared" si="7"/>
        <v>0</v>
      </c>
    </row>
    <row r="473" spans="1:3" x14ac:dyDescent="0.25">
      <c r="A473" s="4">
        <v>473</v>
      </c>
      <c r="B473" s="2">
        <v>1</v>
      </c>
      <c r="C473">
        <f t="shared" si="7"/>
        <v>1</v>
      </c>
    </row>
    <row r="474" spans="1:3" x14ac:dyDescent="0.25">
      <c r="A474" s="4">
        <v>474</v>
      </c>
      <c r="B474" s="2">
        <v>0</v>
      </c>
      <c r="C474">
        <f t="shared" si="7"/>
        <v>0</v>
      </c>
    </row>
    <row r="475" spans="1:3" x14ac:dyDescent="0.25">
      <c r="A475" s="4">
        <v>475</v>
      </c>
      <c r="B475" s="2">
        <v>0</v>
      </c>
      <c r="C475">
        <f t="shared" si="7"/>
        <v>0</v>
      </c>
    </row>
    <row r="476" spans="1:3" x14ac:dyDescent="0.25">
      <c r="A476" s="4">
        <v>476</v>
      </c>
      <c r="B476" s="2">
        <v>0</v>
      </c>
      <c r="C476">
        <f t="shared" si="7"/>
        <v>0</v>
      </c>
    </row>
    <row r="477" spans="1:3" x14ac:dyDescent="0.25">
      <c r="A477" s="4">
        <v>477</v>
      </c>
      <c r="B477" s="2">
        <v>1</v>
      </c>
      <c r="C477">
        <f t="shared" si="7"/>
        <v>1</v>
      </c>
    </row>
    <row r="478" spans="1:3" x14ac:dyDescent="0.25">
      <c r="A478" s="4">
        <v>478</v>
      </c>
      <c r="B478" s="2">
        <v>0</v>
      </c>
      <c r="C478">
        <f t="shared" si="7"/>
        <v>0</v>
      </c>
    </row>
    <row r="479" spans="1:3" x14ac:dyDescent="0.25">
      <c r="A479" s="4">
        <v>479</v>
      </c>
      <c r="B479" s="2">
        <v>1</v>
      </c>
      <c r="C479">
        <f t="shared" si="7"/>
        <v>1</v>
      </c>
    </row>
    <row r="480" spans="1:3" x14ac:dyDescent="0.25">
      <c r="A480" s="4">
        <v>480</v>
      </c>
      <c r="B480" s="2">
        <v>0</v>
      </c>
      <c r="C480">
        <f t="shared" si="7"/>
        <v>0</v>
      </c>
    </row>
    <row r="481" spans="1:3" x14ac:dyDescent="0.25">
      <c r="A481" s="4">
        <v>481</v>
      </c>
      <c r="B481" s="2">
        <v>0</v>
      </c>
      <c r="C481">
        <f t="shared" si="7"/>
        <v>0</v>
      </c>
    </row>
    <row r="482" spans="1:3" x14ac:dyDescent="0.25">
      <c r="A482" s="4">
        <v>482</v>
      </c>
      <c r="B482" s="2">
        <v>0</v>
      </c>
      <c r="C482">
        <f t="shared" si="7"/>
        <v>0</v>
      </c>
    </row>
    <row r="483" spans="1:3" x14ac:dyDescent="0.25">
      <c r="A483" s="4">
        <v>483</v>
      </c>
      <c r="B483" s="2">
        <v>0</v>
      </c>
      <c r="C483">
        <f t="shared" si="7"/>
        <v>0</v>
      </c>
    </row>
    <row r="484" spans="1:3" x14ac:dyDescent="0.25">
      <c r="A484" s="4">
        <v>484</v>
      </c>
      <c r="B484" s="2">
        <v>1</v>
      </c>
      <c r="C484">
        <f t="shared" si="7"/>
        <v>1</v>
      </c>
    </row>
    <row r="485" spans="1:3" x14ac:dyDescent="0.25">
      <c r="A485" s="4">
        <v>485</v>
      </c>
      <c r="B485" s="2">
        <v>0</v>
      </c>
      <c r="C485">
        <f t="shared" si="7"/>
        <v>0</v>
      </c>
    </row>
    <row r="486" spans="1:3" x14ac:dyDescent="0.25">
      <c r="A486" s="4">
        <v>486</v>
      </c>
      <c r="B486" s="2">
        <v>0</v>
      </c>
      <c r="C486">
        <f t="shared" si="7"/>
        <v>0</v>
      </c>
    </row>
    <row r="487" spans="1:3" x14ac:dyDescent="0.25">
      <c r="A487" s="4">
        <v>487</v>
      </c>
      <c r="B487" s="2">
        <v>1</v>
      </c>
      <c r="C487">
        <f t="shared" si="7"/>
        <v>1</v>
      </c>
    </row>
    <row r="488" spans="1:3" x14ac:dyDescent="0.25">
      <c r="A488" s="4">
        <v>488</v>
      </c>
      <c r="B488" s="2">
        <v>0</v>
      </c>
      <c r="C488">
        <f t="shared" si="7"/>
        <v>0</v>
      </c>
    </row>
    <row r="489" spans="1:3" x14ac:dyDescent="0.25">
      <c r="A489" s="4">
        <v>489</v>
      </c>
      <c r="B489" s="2">
        <v>0</v>
      </c>
      <c r="C489">
        <f t="shared" si="7"/>
        <v>0</v>
      </c>
    </row>
    <row r="490" spans="1:3" x14ac:dyDescent="0.25">
      <c r="A490" s="4">
        <v>490</v>
      </c>
      <c r="B490" s="2">
        <v>1</v>
      </c>
      <c r="C490">
        <f t="shared" si="7"/>
        <v>1</v>
      </c>
    </row>
    <row r="491" spans="1:3" x14ac:dyDescent="0.25">
      <c r="A491" s="4">
        <v>491</v>
      </c>
      <c r="B491" s="2">
        <v>0</v>
      </c>
      <c r="C491">
        <f t="shared" si="7"/>
        <v>0</v>
      </c>
    </row>
    <row r="492" spans="1:3" x14ac:dyDescent="0.25">
      <c r="A492" s="4">
        <v>492</v>
      </c>
      <c r="B492" s="2">
        <v>0</v>
      </c>
      <c r="C492">
        <f t="shared" si="7"/>
        <v>0</v>
      </c>
    </row>
    <row r="493" spans="1:3" x14ac:dyDescent="0.25">
      <c r="A493" s="4">
        <v>493</v>
      </c>
      <c r="B493" s="2">
        <v>0</v>
      </c>
      <c r="C493">
        <f t="shared" si="7"/>
        <v>0</v>
      </c>
    </row>
    <row r="494" spans="1:3" x14ac:dyDescent="0.25">
      <c r="A494" s="4">
        <v>494</v>
      </c>
      <c r="B494" s="2">
        <v>0</v>
      </c>
      <c r="C494">
        <f t="shared" si="7"/>
        <v>0</v>
      </c>
    </row>
    <row r="495" spans="1:3" x14ac:dyDescent="0.25">
      <c r="A495" s="4">
        <v>495</v>
      </c>
      <c r="B495" s="2">
        <v>1</v>
      </c>
      <c r="C495">
        <f t="shared" si="7"/>
        <v>1</v>
      </c>
    </row>
    <row r="496" spans="1:3" x14ac:dyDescent="0.25">
      <c r="A496" s="4">
        <v>496</v>
      </c>
      <c r="B496" s="2">
        <v>1</v>
      </c>
      <c r="C496">
        <f t="shared" si="7"/>
        <v>2</v>
      </c>
    </row>
    <row r="497" spans="1:3" x14ac:dyDescent="0.25">
      <c r="A497" s="4">
        <v>497</v>
      </c>
      <c r="B497" s="2">
        <v>1</v>
      </c>
      <c r="C497">
        <f t="shared" si="7"/>
        <v>3</v>
      </c>
    </row>
    <row r="498" spans="1:3" x14ac:dyDescent="0.25">
      <c r="A498" s="4">
        <v>498</v>
      </c>
      <c r="B498" s="2">
        <v>0</v>
      </c>
      <c r="C498">
        <f t="shared" si="7"/>
        <v>0</v>
      </c>
    </row>
    <row r="499" spans="1:3" x14ac:dyDescent="0.25">
      <c r="A499" s="4">
        <v>499</v>
      </c>
      <c r="B499" s="2">
        <v>1</v>
      </c>
      <c r="C499">
        <f t="shared" si="7"/>
        <v>1</v>
      </c>
    </row>
    <row r="500" spans="1:3" x14ac:dyDescent="0.25">
      <c r="A500" s="4">
        <v>500</v>
      </c>
      <c r="B500" s="2">
        <v>0</v>
      </c>
      <c r="C500">
        <f t="shared" si="7"/>
        <v>0</v>
      </c>
    </row>
    <row r="501" spans="1:3" x14ac:dyDescent="0.25">
      <c r="A501" s="4">
        <v>501</v>
      </c>
      <c r="B501" s="2">
        <v>0</v>
      </c>
      <c r="C501">
        <f t="shared" si="7"/>
        <v>0</v>
      </c>
    </row>
    <row r="502" spans="1:3" x14ac:dyDescent="0.25">
      <c r="A502" s="4">
        <v>502</v>
      </c>
      <c r="B502" s="2">
        <v>1</v>
      </c>
      <c r="C502">
        <f t="shared" si="7"/>
        <v>1</v>
      </c>
    </row>
    <row r="503" spans="1:3" x14ac:dyDescent="0.25">
      <c r="A503" s="4">
        <v>503</v>
      </c>
      <c r="B503" s="2">
        <v>0</v>
      </c>
      <c r="C503">
        <f t="shared" si="7"/>
        <v>0</v>
      </c>
    </row>
    <row r="504" spans="1:3" x14ac:dyDescent="0.25">
      <c r="A504" s="4">
        <v>504</v>
      </c>
      <c r="B504" s="2">
        <v>0</v>
      </c>
      <c r="C504">
        <f t="shared" si="7"/>
        <v>0</v>
      </c>
    </row>
    <row r="505" spans="1:3" x14ac:dyDescent="0.25">
      <c r="A505" s="4">
        <v>505</v>
      </c>
      <c r="B505" s="2">
        <v>0</v>
      </c>
      <c r="C505">
        <f t="shared" si="7"/>
        <v>0</v>
      </c>
    </row>
    <row r="506" spans="1:3" x14ac:dyDescent="0.25">
      <c r="A506" s="4">
        <v>506</v>
      </c>
      <c r="B506" s="2">
        <v>0</v>
      </c>
      <c r="C506">
        <f t="shared" si="7"/>
        <v>0</v>
      </c>
    </row>
    <row r="507" spans="1:3" x14ac:dyDescent="0.25">
      <c r="A507" s="4">
        <v>507</v>
      </c>
      <c r="B507" s="2">
        <v>0</v>
      </c>
      <c r="C507">
        <f t="shared" si="7"/>
        <v>0</v>
      </c>
    </row>
    <row r="508" spans="1:3" x14ac:dyDescent="0.25">
      <c r="A508" s="4">
        <v>508</v>
      </c>
      <c r="B508" s="2">
        <v>0</v>
      </c>
      <c r="C508">
        <f t="shared" si="7"/>
        <v>0</v>
      </c>
    </row>
    <row r="509" spans="1:3" x14ac:dyDescent="0.25">
      <c r="A509" s="4">
        <v>509</v>
      </c>
      <c r="B509" s="2">
        <v>0</v>
      </c>
      <c r="C509">
        <f t="shared" si="7"/>
        <v>0</v>
      </c>
    </row>
    <row r="510" spans="1:3" x14ac:dyDescent="0.25">
      <c r="A510" s="4">
        <v>510</v>
      </c>
      <c r="B510" s="2">
        <v>0</v>
      </c>
      <c r="C510">
        <f t="shared" si="7"/>
        <v>0</v>
      </c>
    </row>
    <row r="511" spans="1:3" x14ac:dyDescent="0.25">
      <c r="A511" s="4">
        <v>511</v>
      </c>
      <c r="B511" s="2">
        <v>0</v>
      </c>
      <c r="C511">
        <f t="shared" si="7"/>
        <v>0</v>
      </c>
    </row>
    <row r="512" spans="1:3" x14ac:dyDescent="0.25">
      <c r="A512" s="4">
        <v>512</v>
      </c>
      <c r="B512" s="2">
        <v>1</v>
      </c>
      <c r="C512">
        <f t="shared" si="7"/>
        <v>1</v>
      </c>
    </row>
    <row r="513" spans="1:3" x14ac:dyDescent="0.25">
      <c r="A513" s="4">
        <v>513</v>
      </c>
      <c r="B513" s="2">
        <v>0</v>
      </c>
      <c r="C513">
        <f t="shared" si="7"/>
        <v>0</v>
      </c>
    </row>
    <row r="514" spans="1:3" x14ac:dyDescent="0.25">
      <c r="A514" s="4">
        <v>514</v>
      </c>
      <c r="B514" s="2">
        <v>0</v>
      </c>
      <c r="C514">
        <f t="shared" si="7"/>
        <v>0</v>
      </c>
    </row>
    <row r="515" spans="1:3" x14ac:dyDescent="0.25">
      <c r="A515" s="4">
        <v>515</v>
      </c>
      <c r="B515" s="2">
        <v>1</v>
      </c>
      <c r="C515">
        <f t="shared" ref="C515:C578" si="8">IF(B515=1, C514+1,0)</f>
        <v>1</v>
      </c>
    </row>
    <row r="516" spans="1:3" x14ac:dyDescent="0.25">
      <c r="A516" s="4">
        <v>516</v>
      </c>
      <c r="B516" s="2">
        <v>0</v>
      </c>
      <c r="C516">
        <f t="shared" si="8"/>
        <v>0</v>
      </c>
    </row>
    <row r="517" spans="1:3" x14ac:dyDescent="0.25">
      <c r="A517" s="4">
        <v>517</v>
      </c>
      <c r="B517" s="2">
        <v>0</v>
      </c>
      <c r="C517">
        <f t="shared" si="8"/>
        <v>0</v>
      </c>
    </row>
    <row r="518" spans="1:3" x14ac:dyDescent="0.25">
      <c r="A518" s="4">
        <v>518</v>
      </c>
      <c r="B518" s="2">
        <v>0</v>
      </c>
      <c r="C518">
        <f t="shared" si="8"/>
        <v>0</v>
      </c>
    </row>
    <row r="519" spans="1:3" x14ac:dyDescent="0.25">
      <c r="A519" s="4">
        <v>519</v>
      </c>
      <c r="B519" s="2">
        <v>1</v>
      </c>
      <c r="C519">
        <f t="shared" si="8"/>
        <v>1</v>
      </c>
    </row>
    <row r="520" spans="1:3" x14ac:dyDescent="0.25">
      <c r="A520" s="4">
        <v>520</v>
      </c>
      <c r="B520" s="2">
        <v>0</v>
      </c>
      <c r="C520">
        <f t="shared" si="8"/>
        <v>0</v>
      </c>
    </row>
    <row r="521" spans="1:3" x14ac:dyDescent="0.25">
      <c r="A521" s="4">
        <v>521</v>
      </c>
      <c r="B521" s="2">
        <v>0</v>
      </c>
      <c r="C521">
        <f t="shared" si="8"/>
        <v>0</v>
      </c>
    </row>
    <row r="522" spans="1:3" x14ac:dyDescent="0.25">
      <c r="A522" s="4">
        <v>522</v>
      </c>
      <c r="B522" s="2">
        <v>0</v>
      </c>
      <c r="C522">
        <f t="shared" si="8"/>
        <v>0</v>
      </c>
    </row>
    <row r="523" spans="1:3" x14ac:dyDescent="0.25">
      <c r="A523" s="4">
        <v>523</v>
      </c>
      <c r="B523" s="2">
        <v>0</v>
      </c>
      <c r="C523">
        <f t="shared" si="8"/>
        <v>0</v>
      </c>
    </row>
    <row r="524" spans="1:3" x14ac:dyDescent="0.25">
      <c r="A524" s="4">
        <v>524</v>
      </c>
      <c r="B524" s="2">
        <v>1</v>
      </c>
      <c r="C524">
        <f t="shared" si="8"/>
        <v>1</v>
      </c>
    </row>
    <row r="525" spans="1:3" x14ac:dyDescent="0.25">
      <c r="A525" s="4">
        <v>525</v>
      </c>
      <c r="B525" s="2">
        <v>0</v>
      </c>
      <c r="C525">
        <f t="shared" si="8"/>
        <v>0</v>
      </c>
    </row>
    <row r="526" spans="1:3" x14ac:dyDescent="0.25">
      <c r="A526" s="4">
        <v>526</v>
      </c>
      <c r="B526" s="2">
        <v>0</v>
      </c>
      <c r="C526">
        <f t="shared" si="8"/>
        <v>0</v>
      </c>
    </row>
    <row r="527" spans="1:3" x14ac:dyDescent="0.25">
      <c r="A527" s="4">
        <v>527</v>
      </c>
      <c r="B527" s="2">
        <v>0</v>
      </c>
      <c r="C527">
        <f t="shared" si="8"/>
        <v>0</v>
      </c>
    </row>
    <row r="528" spans="1:3" x14ac:dyDescent="0.25">
      <c r="A528" s="4">
        <v>528</v>
      </c>
      <c r="B528" s="2">
        <v>1</v>
      </c>
      <c r="C528">
        <f t="shared" si="8"/>
        <v>1</v>
      </c>
    </row>
    <row r="529" spans="1:3" x14ac:dyDescent="0.25">
      <c r="A529" s="4">
        <v>529</v>
      </c>
      <c r="B529" s="2">
        <v>0</v>
      </c>
      <c r="C529">
        <f t="shared" si="8"/>
        <v>0</v>
      </c>
    </row>
    <row r="530" spans="1:3" x14ac:dyDescent="0.25">
      <c r="A530" s="4">
        <v>530</v>
      </c>
      <c r="B530" s="2">
        <v>0</v>
      </c>
      <c r="C530">
        <f t="shared" si="8"/>
        <v>0</v>
      </c>
    </row>
    <row r="531" spans="1:3" x14ac:dyDescent="0.25">
      <c r="A531" s="4">
        <v>531</v>
      </c>
      <c r="B531" s="2">
        <v>1</v>
      </c>
      <c r="C531">
        <f t="shared" si="8"/>
        <v>1</v>
      </c>
    </row>
    <row r="532" spans="1:3" x14ac:dyDescent="0.25">
      <c r="A532" s="4">
        <v>532</v>
      </c>
      <c r="B532" s="2">
        <v>0</v>
      </c>
      <c r="C532">
        <f t="shared" si="8"/>
        <v>0</v>
      </c>
    </row>
    <row r="533" spans="1:3" x14ac:dyDescent="0.25">
      <c r="A533" s="4">
        <v>533</v>
      </c>
      <c r="B533" s="2">
        <v>0</v>
      </c>
      <c r="C533">
        <f t="shared" si="8"/>
        <v>0</v>
      </c>
    </row>
    <row r="534" spans="1:3" x14ac:dyDescent="0.25">
      <c r="A534" s="4">
        <v>534</v>
      </c>
      <c r="B534" s="2">
        <v>0</v>
      </c>
      <c r="C534">
        <f t="shared" si="8"/>
        <v>0</v>
      </c>
    </row>
    <row r="535" spans="1:3" x14ac:dyDescent="0.25">
      <c r="A535" s="4">
        <v>535</v>
      </c>
      <c r="B535" s="2">
        <v>0</v>
      </c>
      <c r="C535">
        <f t="shared" si="8"/>
        <v>0</v>
      </c>
    </row>
    <row r="536" spans="1:3" x14ac:dyDescent="0.25">
      <c r="A536" s="4">
        <v>536</v>
      </c>
      <c r="B536" s="2">
        <v>0</v>
      </c>
      <c r="C536">
        <f t="shared" si="8"/>
        <v>0</v>
      </c>
    </row>
    <row r="537" spans="1:3" x14ac:dyDescent="0.25">
      <c r="A537" s="4">
        <v>537</v>
      </c>
      <c r="B537" s="2">
        <v>1</v>
      </c>
      <c r="C537">
        <f t="shared" si="8"/>
        <v>1</v>
      </c>
    </row>
    <row r="538" spans="1:3" x14ac:dyDescent="0.25">
      <c r="A538" s="4">
        <v>538</v>
      </c>
      <c r="B538" s="2">
        <v>0</v>
      </c>
      <c r="C538">
        <f t="shared" si="8"/>
        <v>0</v>
      </c>
    </row>
    <row r="539" spans="1:3" x14ac:dyDescent="0.25">
      <c r="A539" s="4">
        <v>539</v>
      </c>
      <c r="B539" s="2">
        <v>1</v>
      </c>
      <c r="C539">
        <f t="shared" si="8"/>
        <v>1</v>
      </c>
    </row>
    <row r="540" spans="1:3" x14ac:dyDescent="0.25">
      <c r="A540" s="4">
        <v>540</v>
      </c>
      <c r="B540" s="2">
        <v>0</v>
      </c>
      <c r="C540">
        <f t="shared" si="8"/>
        <v>0</v>
      </c>
    </row>
    <row r="541" spans="1:3" x14ac:dyDescent="0.25">
      <c r="A541" s="4">
        <v>541</v>
      </c>
      <c r="B541" s="2">
        <v>0</v>
      </c>
      <c r="C541">
        <f t="shared" si="8"/>
        <v>0</v>
      </c>
    </row>
    <row r="542" spans="1:3" x14ac:dyDescent="0.25">
      <c r="A542" s="4">
        <v>542</v>
      </c>
      <c r="B542" s="2">
        <v>0</v>
      </c>
      <c r="C542">
        <f t="shared" si="8"/>
        <v>0</v>
      </c>
    </row>
    <row r="543" spans="1:3" x14ac:dyDescent="0.25">
      <c r="A543" s="4">
        <v>543</v>
      </c>
      <c r="B543" s="2">
        <v>0</v>
      </c>
      <c r="C543">
        <f t="shared" si="8"/>
        <v>0</v>
      </c>
    </row>
    <row r="544" spans="1:3" x14ac:dyDescent="0.25">
      <c r="A544" s="4">
        <v>544</v>
      </c>
      <c r="B544" s="2">
        <v>0</v>
      </c>
      <c r="C544">
        <f t="shared" si="8"/>
        <v>0</v>
      </c>
    </row>
    <row r="545" spans="1:3" x14ac:dyDescent="0.25">
      <c r="A545" s="4">
        <v>545</v>
      </c>
      <c r="B545" s="2">
        <v>0</v>
      </c>
      <c r="C545">
        <f t="shared" si="8"/>
        <v>0</v>
      </c>
    </row>
    <row r="546" spans="1:3" x14ac:dyDescent="0.25">
      <c r="A546" s="4">
        <v>546</v>
      </c>
      <c r="B546" s="2">
        <v>0</v>
      </c>
      <c r="C546">
        <f t="shared" si="8"/>
        <v>0</v>
      </c>
    </row>
    <row r="547" spans="1:3" x14ac:dyDescent="0.25">
      <c r="A547" s="4">
        <v>547</v>
      </c>
      <c r="B547" s="2">
        <v>1</v>
      </c>
      <c r="C547">
        <f t="shared" si="8"/>
        <v>1</v>
      </c>
    </row>
    <row r="548" spans="1:3" x14ac:dyDescent="0.25">
      <c r="A548" s="4">
        <v>548</v>
      </c>
      <c r="B548" s="2">
        <v>0</v>
      </c>
      <c r="C548">
        <f t="shared" si="8"/>
        <v>0</v>
      </c>
    </row>
    <row r="549" spans="1:3" x14ac:dyDescent="0.25">
      <c r="A549" s="4">
        <v>549</v>
      </c>
      <c r="B549" s="2">
        <v>0</v>
      </c>
      <c r="C549">
        <f t="shared" si="8"/>
        <v>0</v>
      </c>
    </row>
    <row r="550" spans="1:3" x14ac:dyDescent="0.25">
      <c r="A550" s="4">
        <v>550</v>
      </c>
      <c r="B550" s="2">
        <v>0</v>
      </c>
      <c r="C550">
        <f t="shared" si="8"/>
        <v>0</v>
      </c>
    </row>
    <row r="551" spans="1:3" x14ac:dyDescent="0.25">
      <c r="A551" s="4">
        <v>551</v>
      </c>
      <c r="B551" s="2">
        <v>0</v>
      </c>
      <c r="C551">
        <f t="shared" si="8"/>
        <v>0</v>
      </c>
    </row>
    <row r="552" spans="1:3" x14ac:dyDescent="0.25">
      <c r="A552" s="4">
        <v>552</v>
      </c>
      <c r="B552" s="2">
        <v>0</v>
      </c>
      <c r="C552">
        <f t="shared" si="8"/>
        <v>0</v>
      </c>
    </row>
    <row r="553" spans="1:3" x14ac:dyDescent="0.25">
      <c r="A553" s="4">
        <v>553</v>
      </c>
      <c r="B553" s="2">
        <v>1</v>
      </c>
      <c r="C553">
        <f t="shared" si="8"/>
        <v>1</v>
      </c>
    </row>
    <row r="554" spans="1:3" x14ac:dyDescent="0.25">
      <c r="A554" s="4">
        <v>554</v>
      </c>
      <c r="B554" s="2">
        <v>0</v>
      </c>
      <c r="C554">
        <f t="shared" si="8"/>
        <v>0</v>
      </c>
    </row>
    <row r="555" spans="1:3" x14ac:dyDescent="0.25">
      <c r="A555" s="4">
        <v>555</v>
      </c>
      <c r="B555" s="2">
        <v>0</v>
      </c>
      <c r="C555">
        <f t="shared" si="8"/>
        <v>0</v>
      </c>
    </row>
    <row r="556" spans="1:3" x14ac:dyDescent="0.25">
      <c r="A556" s="4">
        <v>556</v>
      </c>
      <c r="B556" s="2">
        <v>0</v>
      </c>
      <c r="C556">
        <f t="shared" si="8"/>
        <v>0</v>
      </c>
    </row>
    <row r="557" spans="1:3" x14ac:dyDescent="0.25">
      <c r="A557" s="4">
        <v>557</v>
      </c>
      <c r="B557" s="2">
        <v>0</v>
      </c>
      <c r="C557">
        <f t="shared" si="8"/>
        <v>0</v>
      </c>
    </row>
    <row r="558" spans="1:3" x14ac:dyDescent="0.25">
      <c r="A558" s="4">
        <v>558</v>
      </c>
      <c r="B558" s="2">
        <v>0</v>
      </c>
      <c r="C558">
        <f t="shared" si="8"/>
        <v>0</v>
      </c>
    </row>
    <row r="559" spans="1:3" x14ac:dyDescent="0.25">
      <c r="A559" s="4">
        <v>559</v>
      </c>
      <c r="B559" s="2">
        <v>0</v>
      </c>
      <c r="C559">
        <f t="shared" si="8"/>
        <v>0</v>
      </c>
    </row>
    <row r="560" spans="1:3" x14ac:dyDescent="0.25">
      <c r="A560" s="4">
        <v>560</v>
      </c>
      <c r="B560" s="2">
        <v>1</v>
      </c>
      <c r="C560">
        <f t="shared" si="8"/>
        <v>1</v>
      </c>
    </row>
    <row r="561" spans="1:3" x14ac:dyDescent="0.25">
      <c r="A561" s="4">
        <v>561</v>
      </c>
      <c r="B561" s="2">
        <v>0</v>
      </c>
      <c r="C561">
        <f t="shared" si="8"/>
        <v>0</v>
      </c>
    </row>
    <row r="562" spans="1:3" x14ac:dyDescent="0.25">
      <c r="A562" s="4">
        <v>562</v>
      </c>
      <c r="B562" s="2">
        <v>0</v>
      </c>
      <c r="C562">
        <f t="shared" si="8"/>
        <v>0</v>
      </c>
    </row>
    <row r="563" spans="1:3" x14ac:dyDescent="0.25">
      <c r="A563" s="4">
        <v>563</v>
      </c>
      <c r="B563" s="2">
        <v>0</v>
      </c>
      <c r="C563">
        <f t="shared" si="8"/>
        <v>0</v>
      </c>
    </row>
    <row r="564" spans="1:3" x14ac:dyDescent="0.25">
      <c r="A564" s="4">
        <v>564</v>
      </c>
      <c r="B564" s="2">
        <v>1</v>
      </c>
      <c r="C564">
        <f t="shared" si="8"/>
        <v>1</v>
      </c>
    </row>
    <row r="565" spans="1:3" x14ac:dyDescent="0.25">
      <c r="A565" s="4">
        <v>565</v>
      </c>
      <c r="B565" s="2">
        <v>0</v>
      </c>
      <c r="C565">
        <f t="shared" si="8"/>
        <v>0</v>
      </c>
    </row>
    <row r="566" spans="1:3" x14ac:dyDescent="0.25">
      <c r="A566" s="4">
        <v>566</v>
      </c>
      <c r="B566" s="2">
        <v>0</v>
      </c>
      <c r="C566">
        <f t="shared" si="8"/>
        <v>0</v>
      </c>
    </row>
    <row r="567" spans="1:3" x14ac:dyDescent="0.25">
      <c r="A567" s="4">
        <v>567</v>
      </c>
      <c r="B567" s="2">
        <v>0</v>
      </c>
      <c r="C567">
        <f t="shared" si="8"/>
        <v>0</v>
      </c>
    </row>
    <row r="568" spans="1:3" x14ac:dyDescent="0.25">
      <c r="A568" s="4">
        <v>568</v>
      </c>
      <c r="B568" s="2">
        <v>0</v>
      </c>
      <c r="C568">
        <f t="shared" si="8"/>
        <v>0</v>
      </c>
    </row>
    <row r="569" spans="1:3" x14ac:dyDescent="0.25">
      <c r="A569" s="4">
        <v>569</v>
      </c>
      <c r="B569" s="2">
        <v>1</v>
      </c>
      <c r="C569">
        <f t="shared" si="8"/>
        <v>1</v>
      </c>
    </row>
    <row r="570" spans="1:3" x14ac:dyDescent="0.25">
      <c r="A570" s="4">
        <v>570</v>
      </c>
      <c r="B570" s="2">
        <v>0</v>
      </c>
      <c r="C570">
        <f t="shared" si="8"/>
        <v>0</v>
      </c>
    </row>
    <row r="571" spans="1:3" x14ac:dyDescent="0.25">
      <c r="A571" s="4">
        <v>571</v>
      </c>
      <c r="B571" s="2">
        <v>0</v>
      </c>
      <c r="C571">
        <f t="shared" si="8"/>
        <v>0</v>
      </c>
    </row>
    <row r="572" spans="1:3" x14ac:dyDescent="0.25">
      <c r="A572" s="4">
        <v>572</v>
      </c>
      <c r="B572" s="2">
        <v>1</v>
      </c>
      <c r="C572">
        <f t="shared" si="8"/>
        <v>1</v>
      </c>
    </row>
    <row r="573" spans="1:3" x14ac:dyDescent="0.25">
      <c r="A573" s="4">
        <v>573</v>
      </c>
      <c r="B573" s="2">
        <v>0</v>
      </c>
      <c r="C573">
        <f t="shared" si="8"/>
        <v>0</v>
      </c>
    </row>
    <row r="574" spans="1:3" x14ac:dyDescent="0.25">
      <c r="A574" s="4">
        <v>574</v>
      </c>
      <c r="B574" s="2">
        <v>1</v>
      </c>
      <c r="C574">
        <f t="shared" si="8"/>
        <v>1</v>
      </c>
    </row>
    <row r="575" spans="1:3" x14ac:dyDescent="0.25">
      <c r="A575" s="4">
        <v>575</v>
      </c>
      <c r="B575" s="2">
        <v>0</v>
      </c>
      <c r="C575">
        <f t="shared" si="8"/>
        <v>0</v>
      </c>
    </row>
    <row r="576" spans="1:3" x14ac:dyDescent="0.25">
      <c r="A576" s="4">
        <v>576</v>
      </c>
      <c r="B576" s="2">
        <v>0</v>
      </c>
      <c r="C576">
        <f t="shared" si="8"/>
        <v>0</v>
      </c>
    </row>
    <row r="577" spans="1:3" x14ac:dyDescent="0.25">
      <c r="A577" s="4">
        <v>577</v>
      </c>
      <c r="B577" s="2">
        <v>1</v>
      </c>
      <c r="C577">
        <f t="shared" si="8"/>
        <v>1</v>
      </c>
    </row>
    <row r="578" spans="1:3" x14ac:dyDescent="0.25">
      <c r="A578" s="4">
        <v>578</v>
      </c>
      <c r="B578" s="2">
        <v>0</v>
      </c>
      <c r="C578">
        <f t="shared" si="8"/>
        <v>0</v>
      </c>
    </row>
    <row r="579" spans="1:3" x14ac:dyDescent="0.25">
      <c r="A579" s="4">
        <v>579</v>
      </c>
      <c r="B579" s="2">
        <v>1</v>
      </c>
      <c r="C579">
        <f t="shared" ref="C579:C642" si="9">IF(B579=1, C578+1,0)</f>
        <v>1</v>
      </c>
    </row>
    <row r="580" spans="1:3" x14ac:dyDescent="0.25">
      <c r="A580" s="4">
        <v>580</v>
      </c>
      <c r="B580" s="2">
        <v>1</v>
      </c>
      <c r="C580">
        <f t="shared" si="9"/>
        <v>2</v>
      </c>
    </row>
    <row r="581" spans="1:3" x14ac:dyDescent="0.25">
      <c r="A581" s="4">
        <v>581</v>
      </c>
      <c r="B581" s="2">
        <v>0</v>
      </c>
      <c r="C581">
        <f t="shared" si="9"/>
        <v>0</v>
      </c>
    </row>
    <row r="582" spans="1:3" x14ac:dyDescent="0.25">
      <c r="A582" s="4">
        <v>582</v>
      </c>
      <c r="B582" s="2">
        <v>1</v>
      </c>
      <c r="C582">
        <f t="shared" si="9"/>
        <v>1</v>
      </c>
    </row>
    <row r="583" spans="1:3" x14ac:dyDescent="0.25">
      <c r="A583" s="4">
        <v>583</v>
      </c>
      <c r="B583" s="2">
        <v>1</v>
      </c>
      <c r="C583">
        <f t="shared" si="9"/>
        <v>2</v>
      </c>
    </row>
    <row r="584" spans="1:3" x14ac:dyDescent="0.25">
      <c r="A584" s="4">
        <v>584</v>
      </c>
      <c r="B584" s="2">
        <v>0</v>
      </c>
      <c r="C584">
        <f t="shared" si="9"/>
        <v>0</v>
      </c>
    </row>
    <row r="585" spans="1:3" x14ac:dyDescent="0.25">
      <c r="A585" s="4">
        <v>585</v>
      </c>
      <c r="B585" s="2">
        <v>0</v>
      </c>
      <c r="C585">
        <f t="shared" si="9"/>
        <v>0</v>
      </c>
    </row>
    <row r="586" spans="1:3" x14ac:dyDescent="0.25">
      <c r="A586" s="4">
        <v>586</v>
      </c>
      <c r="B586" s="2">
        <v>0</v>
      </c>
      <c r="C586">
        <f t="shared" si="9"/>
        <v>0</v>
      </c>
    </row>
    <row r="587" spans="1:3" x14ac:dyDescent="0.25">
      <c r="A587" s="4">
        <v>587</v>
      </c>
      <c r="B587" s="2">
        <v>0</v>
      </c>
      <c r="C587">
        <f t="shared" si="9"/>
        <v>0</v>
      </c>
    </row>
    <row r="588" spans="1:3" x14ac:dyDescent="0.25">
      <c r="A588" s="4">
        <v>588</v>
      </c>
      <c r="B588" s="2">
        <v>0</v>
      </c>
      <c r="C588">
        <f t="shared" si="9"/>
        <v>0</v>
      </c>
    </row>
    <row r="589" spans="1:3" x14ac:dyDescent="0.25">
      <c r="A589" s="4">
        <v>589</v>
      </c>
      <c r="B589" s="2">
        <v>0</v>
      </c>
      <c r="C589">
        <f t="shared" si="9"/>
        <v>0</v>
      </c>
    </row>
    <row r="590" spans="1:3" x14ac:dyDescent="0.25">
      <c r="A590" s="4">
        <v>590</v>
      </c>
      <c r="B590" s="2">
        <v>0</v>
      </c>
      <c r="C590">
        <f t="shared" si="9"/>
        <v>0</v>
      </c>
    </row>
    <row r="591" spans="1:3" x14ac:dyDescent="0.25">
      <c r="A591" s="4">
        <v>591</v>
      </c>
      <c r="B591" s="2">
        <v>1</v>
      </c>
      <c r="C591">
        <f t="shared" si="9"/>
        <v>1</v>
      </c>
    </row>
    <row r="592" spans="1:3" x14ac:dyDescent="0.25">
      <c r="A592" s="4">
        <v>592</v>
      </c>
      <c r="B592" s="2">
        <v>0</v>
      </c>
      <c r="C592">
        <f t="shared" si="9"/>
        <v>0</v>
      </c>
    </row>
    <row r="593" spans="1:3" x14ac:dyDescent="0.25">
      <c r="A593" s="4">
        <v>593</v>
      </c>
      <c r="B593" s="2">
        <v>1</v>
      </c>
      <c r="C593">
        <f t="shared" si="9"/>
        <v>1</v>
      </c>
    </row>
    <row r="594" spans="1:3" x14ac:dyDescent="0.25">
      <c r="A594" s="4">
        <v>594</v>
      </c>
      <c r="B594" s="2">
        <v>0</v>
      </c>
      <c r="C594">
        <f t="shared" si="9"/>
        <v>0</v>
      </c>
    </row>
    <row r="595" spans="1:3" x14ac:dyDescent="0.25">
      <c r="A595" s="4">
        <v>595</v>
      </c>
      <c r="B595" s="2">
        <v>0</v>
      </c>
      <c r="C595">
        <f t="shared" si="9"/>
        <v>0</v>
      </c>
    </row>
    <row r="596" spans="1:3" x14ac:dyDescent="0.25">
      <c r="A596" s="4">
        <v>596</v>
      </c>
      <c r="B596" s="2">
        <v>1</v>
      </c>
      <c r="C596">
        <f t="shared" si="9"/>
        <v>1</v>
      </c>
    </row>
    <row r="597" spans="1:3" x14ac:dyDescent="0.25">
      <c r="A597" s="4">
        <v>597</v>
      </c>
      <c r="B597" s="2">
        <v>1</v>
      </c>
      <c r="C597">
        <f t="shared" si="9"/>
        <v>2</v>
      </c>
    </row>
    <row r="598" spans="1:3" x14ac:dyDescent="0.25">
      <c r="A598" s="4">
        <v>598</v>
      </c>
      <c r="B598" s="2">
        <v>0</v>
      </c>
      <c r="C598">
        <f t="shared" si="9"/>
        <v>0</v>
      </c>
    </row>
    <row r="599" spans="1:3" x14ac:dyDescent="0.25">
      <c r="A599" s="4">
        <v>599</v>
      </c>
      <c r="B599" s="2">
        <v>1</v>
      </c>
      <c r="C599">
        <f t="shared" si="9"/>
        <v>1</v>
      </c>
    </row>
    <row r="600" spans="1:3" x14ac:dyDescent="0.25">
      <c r="A600" s="4">
        <v>600</v>
      </c>
      <c r="B600" s="2">
        <v>0</v>
      </c>
      <c r="C600">
        <f t="shared" si="9"/>
        <v>0</v>
      </c>
    </row>
    <row r="601" spans="1:3" x14ac:dyDescent="0.25">
      <c r="A601" s="4">
        <v>601</v>
      </c>
      <c r="B601" s="2">
        <v>0</v>
      </c>
      <c r="C601">
        <f t="shared" si="9"/>
        <v>0</v>
      </c>
    </row>
    <row r="602" spans="1:3" x14ac:dyDescent="0.25">
      <c r="A602" s="4">
        <v>602</v>
      </c>
      <c r="B602" s="2">
        <v>1</v>
      </c>
      <c r="C602">
        <f t="shared" si="9"/>
        <v>1</v>
      </c>
    </row>
    <row r="603" spans="1:3" x14ac:dyDescent="0.25">
      <c r="A603" s="4">
        <v>603</v>
      </c>
      <c r="B603" s="2">
        <v>0</v>
      </c>
      <c r="C603">
        <f t="shared" si="9"/>
        <v>0</v>
      </c>
    </row>
    <row r="604" spans="1:3" x14ac:dyDescent="0.25">
      <c r="A604" s="4">
        <v>604</v>
      </c>
      <c r="B604" s="2">
        <v>0</v>
      </c>
      <c r="C604">
        <f t="shared" si="9"/>
        <v>0</v>
      </c>
    </row>
    <row r="605" spans="1:3" x14ac:dyDescent="0.25">
      <c r="A605" s="4">
        <v>605</v>
      </c>
      <c r="B605" s="2">
        <v>0</v>
      </c>
      <c r="C605">
        <f t="shared" si="9"/>
        <v>0</v>
      </c>
    </row>
    <row r="606" spans="1:3" x14ac:dyDescent="0.25">
      <c r="A606" s="4">
        <v>606</v>
      </c>
      <c r="B606" s="2">
        <v>0</v>
      </c>
      <c r="C606">
        <f t="shared" si="9"/>
        <v>0</v>
      </c>
    </row>
    <row r="607" spans="1:3" x14ac:dyDescent="0.25">
      <c r="A607" s="4">
        <v>607</v>
      </c>
      <c r="B607" s="2">
        <v>0</v>
      </c>
      <c r="C607">
        <f t="shared" si="9"/>
        <v>0</v>
      </c>
    </row>
    <row r="608" spans="1:3" x14ac:dyDescent="0.25">
      <c r="A608" s="4">
        <v>608</v>
      </c>
      <c r="B608" s="2">
        <v>1</v>
      </c>
      <c r="C608">
        <f t="shared" si="9"/>
        <v>1</v>
      </c>
    </row>
    <row r="609" spans="1:3" x14ac:dyDescent="0.25">
      <c r="A609" s="4">
        <v>609</v>
      </c>
      <c r="B609" s="2">
        <v>0</v>
      </c>
      <c r="C609">
        <f t="shared" si="9"/>
        <v>0</v>
      </c>
    </row>
    <row r="610" spans="1:3" x14ac:dyDescent="0.25">
      <c r="A610" s="4">
        <v>610</v>
      </c>
      <c r="B610" s="2">
        <v>1</v>
      </c>
      <c r="C610">
        <f t="shared" si="9"/>
        <v>1</v>
      </c>
    </row>
    <row r="611" spans="1:3" x14ac:dyDescent="0.25">
      <c r="A611" s="4">
        <v>611</v>
      </c>
      <c r="B611" s="2">
        <v>0</v>
      </c>
      <c r="C611">
        <f t="shared" si="9"/>
        <v>0</v>
      </c>
    </row>
    <row r="612" spans="1:3" x14ac:dyDescent="0.25">
      <c r="A612" s="4">
        <v>612</v>
      </c>
      <c r="B612" s="2">
        <v>0</v>
      </c>
      <c r="C612">
        <f t="shared" si="9"/>
        <v>0</v>
      </c>
    </row>
    <row r="613" spans="1:3" x14ac:dyDescent="0.25">
      <c r="A613" s="4">
        <v>613</v>
      </c>
      <c r="B613" s="2">
        <v>0</v>
      </c>
      <c r="C613">
        <f t="shared" si="9"/>
        <v>0</v>
      </c>
    </row>
    <row r="614" spans="1:3" x14ac:dyDescent="0.25">
      <c r="A614" s="4">
        <v>614</v>
      </c>
      <c r="B614" s="2">
        <v>0</v>
      </c>
      <c r="C614">
        <f t="shared" si="9"/>
        <v>0</v>
      </c>
    </row>
    <row r="615" spans="1:3" x14ac:dyDescent="0.25">
      <c r="A615" s="4">
        <v>615</v>
      </c>
      <c r="B615" s="2">
        <v>1</v>
      </c>
      <c r="C615">
        <f t="shared" si="9"/>
        <v>1</v>
      </c>
    </row>
    <row r="616" spans="1:3" x14ac:dyDescent="0.25">
      <c r="A616" s="4">
        <v>616</v>
      </c>
      <c r="B616" s="2">
        <v>0</v>
      </c>
      <c r="C616">
        <f t="shared" si="9"/>
        <v>0</v>
      </c>
    </row>
    <row r="617" spans="1:3" x14ac:dyDescent="0.25">
      <c r="A617" s="4">
        <v>617</v>
      </c>
      <c r="B617" s="2">
        <v>0</v>
      </c>
      <c r="C617">
        <f t="shared" si="9"/>
        <v>0</v>
      </c>
    </row>
    <row r="618" spans="1:3" x14ac:dyDescent="0.25">
      <c r="A618" s="4">
        <v>618</v>
      </c>
      <c r="B618" s="2">
        <v>1</v>
      </c>
      <c r="C618">
        <f t="shared" si="9"/>
        <v>1</v>
      </c>
    </row>
    <row r="619" spans="1:3" x14ac:dyDescent="0.25">
      <c r="A619" s="4">
        <v>619</v>
      </c>
      <c r="B619" s="2">
        <v>0</v>
      </c>
      <c r="C619">
        <f t="shared" si="9"/>
        <v>0</v>
      </c>
    </row>
    <row r="620" spans="1:3" x14ac:dyDescent="0.25">
      <c r="A620" s="4">
        <v>620</v>
      </c>
      <c r="B620" s="2">
        <v>0</v>
      </c>
      <c r="C620">
        <f t="shared" si="9"/>
        <v>0</v>
      </c>
    </row>
    <row r="621" spans="1:3" x14ac:dyDescent="0.25">
      <c r="A621" s="4">
        <v>621</v>
      </c>
      <c r="B621" s="2">
        <v>1</v>
      </c>
      <c r="C621">
        <f t="shared" si="9"/>
        <v>1</v>
      </c>
    </row>
    <row r="622" spans="1:3" x14ac:dyDescent="0.25">
      <c r="A622" s="4">
        <v>622</v>
      </c>
      <c r="B622" s="2">
        <v>0</v>
      </c>
      <c r="C622">
        <f t="shared" si="9"/>
        <v>0</v>
      </c>
    </row>
    <row r="623" spans="1:3" x14ac:dyDescent="0.25">
      <c r="A623" s="4">
        <v>623</v>
      </c>
      <c r="B623" s="2">
        <v>1</v>
      </c>
      <c r="C623">
        <f t="shared" si="9"/>
        <v>1</v>
      </c>
    </row>
    <row r="624" spans="1:3" x14ac:dyDescent="0.25">
      <c r="A624" s="4">
        <v>624</v>
      </c>
      <c r="B624" s="2">
        <v>0</v>
      </c>
      <c r="C624">
        <f t="shared" si="9"/>
        <v>0</v>
      </c>
    </row>
    <row r="625" spans="1:3" x14ac:dyDescent="0.25">
      <c r="A625" s="4">
        <v>625</v>
      </c>
      <c r="B625" s="2">
        <v>0</v>
      </c>
      <c r="C625">
        <f t="shared" si="9"/>
        <v>0</v>
      </c>
    </row>
    <row r="626" spans="1:3" x14ac:dyDescent="0.25">
      <c r="A626" s="4">
        <v>626</v>
      </c>
      <c r="B626" s="2">
        <v>1</v>
      </c>
      <c r="C626">
        <f t="shared" si="9"/>
        <v>1</v>
      </c>
    </row>
    <row r="627" spans="1:3" x14ac:dyDescent="0.25">
      <c r="A627" s="4">
        <v>627</v>
      </c>
      <c r="B627" s="2">
        <v>1</v>
      </c>
      <c r="C627">
        <f t="shared" si="9"/>
        <v>2</v>
      </c>
    </row>
    <row r="628" spans="1:3" x14ac:dyDescent="0.25">
      <c r="A628" s="4">
        <v>628</v>
      </c>
      <c r="B628" s="2">
        <v>0</v>
      </c>
      <c r="C628">
        <f t="shared" si="9"/>
        <v>0</v>
      </c>
    </row>
    <row r="629" spans="1:3" x14ac:dyDescent="0.25">
      <c r="A629" s="4">
        <v>629</v>
      </c>
      <c r="B629" s="2">
        <v>0</v>
      </c>
      <c r="C629">
        <f t="shared" si="9"/>
        <v>0</v>
      </c>
    </row>
    <row r="630" spans="1:3" x14ac:dyDescent="0.25">
      <c r="A630" s="4">
        <v>630</v>
      </c>
      <c r="B630" s="2">
        <v>0</v>
      </c>
      <c r="C630">
        <f t="shared" si="9"/>
        <v>0</v>
      </c>
    </row>
    <row r="631" spans="1:3" x14ac:dyDescent="0.25">
      <c r="A631" s="4">
        <v>631</v>
      </c>
      <c r="B631" s="2">
        <v>0</v>
      </c>
      <c r="C631">
        <f t="shared" si="9"/>
        <v>0</v>
      </c>
    </row>
    <row r="632" spans="1:3" x14ac:dyDescent="0.25">
      <c r="A632" s="4">
        <v>632</v>
      </c>
      <c r="B632" s="2">
        <v>0</v>
      </c>
      <c r="C632">
        <f t="shared" si="9"/>
        <v>0</v>
      </c>
    </row>
    <row r="633" spans="1:3" x14ac:dyDescent="0.25">
      <c r="A633" s="4">
        <v>633</v>
      </c>
      <c r="B633" s="2">
        <v>1</v>
      </c>
      <c r="C633">
        <f t="shared" si="9"/>
        <v>1</v>
      </c>
    </row>
    <row r="634" spans="1:3" x14ac:dyDescent="0.25">
      <c r="A634" s="4">
        <v>634</v>
      </c>
      <c r="B634" s="2">
        <v>0</v>
      </c>
      <c r="C634">
        <f t="shared" si="9"/>
        <v>0</v>
      </c>
    </row>
    <row r="635" spans="1:3" x14ac:dyDescent="0.25">
      <c r="A635" s="4">
        <v>635</v>
      </c>
      <c r="B635" s="2">
        <v>0</v>
      </c>
      <c r="C635">
        <f t="shared" si="9"/>
        <v>0</v>
      </c>
    </row>
    <row r="636" spans="1:3" x14ac:dyDescent="0.25">
      <c r="A636" s="4">
        <v>636</v>
      </c>
      <c r="B636" s="2">
        <v>1</v>
      </c>
      <c r="C636">
        <f t="shared" si="9"/>
        <v>1</v>
      </c>
    </row>
    <row r="637" spans="1:3" x14ac:dyDescent="0.25">
      <c r="A637" s="4">
        <v>637</v>
      </c>
      <c r="B637" s="2">
        <v>0</v>
      </c>
      <c r="C637">
        <f t="shared" si="9"/>
        <v>0</v>
      </c>
    </row>
    <row r="638" spans="1:3" x14ac:dyDescent="0.25">
      <c r="A638" s="4">
        <v>638</v>
      </c>
      <c r="B638" s="2">
        <v>1</v>
      </c>
      <c r="C638">
        <f t="shared" si="9"/>
        <v>1</v>
      </c>
    </row>
    <row r="639" spans="1:3" x14ac:dyDescent="0.25">
      <c r="A639" s="4">
        <v>639</v>
      </c>
      <c r="B639" s="2">
        <v>0</v>
      </c>
      <c r="C639">
        <f t="shared" si="9"/>
        <v>0</v>
      </c>
    </row>
    <row r="640" spans="1:3" x14ac:dyDescent="0.25">
      <c r="A640" s="4">
        <v>640</v>
      </c>
      <c r="B640" s="2">
        <v>0</v>
      </c>
      <c r="C640">
        <f t="shared" si="9"/>
        <v>0</v>
      </c>
    </row>
    <row r="641" spans="1:3" x14ac:dyDescent="0.25">
      <c r="A641" s="4">
        <v>641</v>
      </c>
      <c r="B641" s="2">
        <v>0</v>
      </c>
      <c r="C641">
        <f t="shared" si="9"/>
        <v>0</v>
      </c>
    </row>
    <row r="642" spans="1:3" x14ac:dyDescent="0.25">
      <c r="A642" s="4">
        <v>642</v>
      </c>
      <c r="B642" s="2">
        <v>0</v>
      </c>
      <c r="C642">
        <f t="shared" si="9"/>
        <v>0</v>
      </c>
    </row>
    <row r="643" spans="1:3" x14ac:dyDescent="0.25">
      <c r="A643" s="4">
        <v>643</v>
      </c>
      <c r="B643" s="2">
        <v>0</v>
      </c>
      <c r="C643">
        <f t="shared" ref="C643:C706" si="10">IF(B643=1, C642+1,0)</f>
        <v>0</v>
      </c>
    </row>
    <row r="644" spans="1:3" x14ac:dyDescent="0.25">
      <c r="A644" s="4">
        <v>644</v>
      </c>
      <c r="B644" s="2">
        <v>1</v>
      </c>
      <c r="C644">
        <f t="shared" si="10"/>
        <v>1</v>
      </c>
    </row>
    <row r="645" spans="1:3" x14ac:dyDescent="0.25">
      <c r="A645" s="4">
        <v>645</v>
      </c>
      <c r="B645" s="2">
        <v>1</v>
      </c>
      <c r="C645">
        <f t="shared" si="10"/>
        <v>2</v>
      </c>
    </row>
    <row r="646" spans="1:3" x14ac:dyDescent="0.25">
      <c r="A646" s="4">
        <v>646</v>
      </c>
      <c r="B646" s="2">
        <v>0</v>
      </c>
      <c r="C646">
        <f t="shared" si="10"/>
        <v>0</v>
      </c>
    </row>
    <row r="647" spans="1:3" x14ac:dyDescent="0.25">
      <c r="A647" s="4">
        <v>647</v>
      </c>
      <c r="B647" s="2">
        <v>0</v>
      </c>
      <c r="C647">
        <f t="shared" si="10"/>
        <v>0</v>
      </c>
    </row>
    <row r="648" spans="1:3" x14ac:dyDescent="0.25">
      <c r="A648" s="4">
        <v>648</v>
      </c>
      <c r="B648" s="2">
        <v>1</v>
      </c>
      <c r="C648">
        <f t="shared" si="10"/>
        <v>1</v>
      </c>
    </row>
    <row r="649" spans="1:3" x14ac:dyDescent="0.25">
      <c r="A649" s="4">
        <v>649</v>
      </c>
      <c r="B649" s="2">
        <v>0</v>
      </c>
      <c r="C649">
        <f t="shared" si="10"/>
        <v>0</v>
      </c>
    </row>
    <row r="650" spans="1:3" x14ac:dyDescent="0.25">
      <c r="A650" s="4">
        <v>650</v>
      </c>
      <c r="B650" s="2">
        <v>1</v>
      </c>
      <c r="C650">
        <f t="shared" si="10"/>
        <v>1</v>
      </c>
    </row>
    <row r="651" spans="1:3" x14ac:dyDescent="0.25">
      <c r="A651" s="4">
        <v>651</v>
      </c>
      <c r="B651" s="2">
        <v>0</v>
      </c>
      <c r="C651">
        <f t="shared" si="10"/>
        <v>0</v>
      </c>
    </row>
    <row r="652" spans="1:3" x14ac:dyDescent="0.25">
      <c r="A652" s="4">
        <v>652</v>
      </c>
      <c r="B652" s="2">
        <v>1</v>
      </c>
      <c r="C652">
        <f t="shared" si="10"/>
        <v>1</v>
      </c>
    </row>
    <row r="653" spans="1:3" x14ac:dyDescent="0.25">
      <c r="A653" s="4">
        <v>653</v>
      </c>
      <c r="B653" s="2">
        <v>0</v>
      </c>
      <c r="C653">
        <f t="shared" si="10"/>
        <v>0</v>
      </c>
    </row>
    <row r="654" spans="1:3" x14ac:dyDescent="0.25">
      <c r="A654" s="4">
        <v>654</v>
      </c>
      <c r="B654" s="2">
        <v>0</v>
      </c>
      <c r="C654">
        <f t="shared" si="10"/>
        <v>0</v>
      </c>
    </row>
    <row r="655" spans="1:3" x14ac:dyDescent="0.25">
      <c r="A655" s="4">
        <v>655</v>
      </c>
      <c r="B655" s="2">
        <v>0</v>
      </c>
      <c r="C655">
        <f t="shared" si="10"/>
        <v>0</v>
      </c>
    </row>
    <row r="656" spans="1:3" x14ac:dyDescent="0.25">
      <c r="A656" s="4">
        <v>656</v>
      </c>
      <c r="B656" s="2">
        <v>0</v>
      </c>
      <c r="C656">
        <f t="shared" si="10"/>
        <v>0</v>
      </c>
    </row>
    <row r="657" spans="1:3" x14ac:dyDescent="0.25">
      <c r="A657" s="4">
        <v>657</v>
      </c>
      <c r="B657" s="2">
        <v>0</v>
      </c>
      <c r="C657">
        <f t="shared" si="10"/>
        <v>0</v>
      </c>
    </row>
    <row r="658" spans="1:3" x14ac:dyDescent="0.25">
      <c r="A658" s="4">
        <v>658</v>
      </c>
      <c r="B658" s="2">
        <v>0</v>
      </c>
      <c r="C658">
        <f t="shared" si="10"/>
        <v>0</v>
      </c>
    </row>
    <row r="659" spans="1:3" x14ac:dyDescent="0.25">
      <c r="A659" s="4">
        <v>659</v>
      </c>
      <c r="B659" s="2">
        <v>1</v>
      </c>
      <c r="C659">
        <f t="shared" si="10"/>
        <v>1</v>
      </c>
    </row>
    <row r="660" spans="1:3" x14ac:dyDescent="0.25">
      <c r="A660" s="4">
        <v>660</v>
      </c>
      <c r="B660" s="2">
        <v>0</v>
      </c>
      <c r="C660">
        <f t="shared" si="10"/>
        <v>0</v>
      </c>
    </row>
    <row r="661" spans="1:3" x14ac:dyDescent="0.25">
      <c r="A661" s="4">
        <v>661</v>
      </c>
      <c r="B661" s="2">
        <v>1</v>
      </c>
      <c r="C661">
        <f t="shared" si="10"/>
        <v>1</v>
      </c>
    </row>
    <row r="662" spans="1:3" x14ac:dyDescent="0.25">
      <c r="A662" s="4">
        <v>662</v>
      </c>
      <c r="B662" s="2">
        <v>0</v>
      </c>
      <c r="C662">
        <f t="shared" si="10"/>
        <v>0</v>
      </c>
    </row>
    <row r="663" spans="1:3" x14ac:dyDescent="0.25">
      <c r="A663" s="4">
        <v>663</v>
      </c>
      <c r="B663" s="2">
        <v>1</v>
      </c>
      <c r="C663">
        <f t="shared" si="10"/>
        <v>1</v>
      </c>
    </row>
    <row r="664" spans="1:3" x14ac:dyDescent="0.25">
      <c r="A664" s="4">
        <v>664</v>
      </c>
      <c r="B664" s="2">
        <v>0</v>
      </c>
      <c r="C664">
        <f t="shared" si="10"/>
        <v>0</v>
      </c>
    </row>
    <row r="665" spans="1:3" x14ac:dyDescent="0.25">
      <c r="A665" s="4">
        <v>665</v>
      </c>
      <c r="B665" s="2">
        <v>0</v>
      </c>
      <c r="C665">
        <f t="shared" si="10"/>
        <v>0</v>
      </c>
    </row>
    <row r="666" spans="1:3" x14ac:dyDescent="0.25">
      <c r="A666" s="4">
        <v>666</v>
      </c>
      <c r="B666" s="2">
        <v>0</v>
      </c>
      <c r="C666">
        <f t="shared" si="10"/>
        <v>0</v>
      </c>
    </row>
    <row r="667" spans="1:3" x14ac:dyDescent="0.25">
      <c r="A667" s="4">
        <v>667</v>
      </c>
      <c r="B667" s="2">
        <v>1</v>
      </c>
      <c r="C667">
        <f t="shared" si="10"/>
        <v>1</v>
      </c>
    </row>
    <row r="668" spans="1:3" x14ac:dyDescent="0.25">
      <c r="A668" s="4">
        <v>668</v>
      </c>
      <c r="B668" s="2">
        <v>0</v>
      </c>
      <c r="C668">
        <f t="shared" si="10"/>
        <v>0</v>
      </c>
    </row>
    <row r="669" spans="1:3" x14ac:dyDescent="0.25">
      <c r="A669" s="4">
        <v>669</v>
      </c>
      <c r="B669" s="2">
        <v>0</v>
      </c>
      <c r="C669">
        <f t="shared" si="10"/>
        <v>0</v>
      </c>
    </row>
    <row r="670" spans="1:3" x14ac:dyDescent="0.25">
      <c r="A670" s="4">
        <v>670</v>
      </c>
      <c r="B670" s="2">
        <v>0</v>
      </c>
      <c r="C670">
        <f t="shared" si="10"/>
        <v>0</v>
      </c>
    </row>
    <row r="671" spans="1:3" x14ac:dyDescent="0.25">
      <c r="A671" s="4">
        <v>671</v>
      </c>
      <c r="B671" s="2">
        <v>1</v>
      </c>
      <c r="C671">
        <f t="shared" si="10"/>
        <v>1</v>
      </c>
    </row>
    <row r="672" spans="1:3" x14ac:dyDescent="0.25">
      <c r="A672" s="4">
        <v>672</v>
      </c>
      <c r="B672" s="2">
        <v>0</v>
      </c>
      <c r="C672">
        <f t="shared" si="10"/>
        <v>0</v>
      </c>
    </row>
    <row r="673" spans="1:3" x14ac:dyDescent="0.25">
      <c r="A673" s="4">
        <v>673</v>
      </c>
      <c r="B673" s="2">
        <v>1</v>
      </c>
      <c r="C673">
        <f t="shared" si="10"/>
        <v>1</v>
      </c>
    </row>
    <row r="674" spans="1:3" x14ac:dyDescent="0.25">
      <c r="A674" s="4">
        <v>674</v>
      </c>
      <c r="B674" s="2">
        <v>0</v>
      </c>
      <c r="C674">
        <f t="shared" si="10"/>
        <v>0</v>
      </c>
    </row>
    <row r="675" spans="1:3" x14ac:dyDescent="0.25">
      <c r="A675" s="4">
        <v>675</v>
      </c>
      <c r="B675" s="2">
        <v>0</v>
      </c>
      <c r="C675">
        <f t="shared" si="10"/>
        <v>0</v>
      </c>
    </row>
    <row r="676" spans="1:3" x14ac:dyDescent="0.25">
      <c r="A676" s="4">
        <v>676</v>
      </c>
      <c r="B676" s="2">
        <v>1</v>
      </c>
      <c r="C676">
        <f t="shared" si="10"/>
        <v>1</v>
      </c>
    </row>
    <row r="677" spans="1:3" x14ac:dyDescent="0.25">
      <c r="A677" s="4">
        <v>677</v>
      </c>
      <c r="B677" s="2">
        <v>0</v>
      </c>
      <c r="C677">
        <f t="shared" si="10"/>
        <v>0</v>
      </c>
    </row>
    <row r="678" spans="1:3" x14ac:dyDescent="0.25">
      <c r="A678" s="4">
        <v>678</v>
      </c>
      <c r="B678" s="2">
        <v>0</v>
      </c>
      <c r="C678">
        <f t="shared" si="10"/>
        <v>0</v>
      </c>
    </row>
    <row r="679" spans="1:3" x14ac:dyDescent="0.25">
      <c r="A679" s="4">
        <v>679</v>
      </c>
      <c r="B679" s="2">
        <v>0</v>
      </c>
      <c r="C679">
        <f t="shared" si="10"/>
        <v>0</v>
      </c>
    </row>
    <row r="680" spans="1:3" x14ac:dyDescent="0.25">
      <c r="A680" s="4">
        <v>680</v>
      </c>
      <c r="B680" s="2">
        <v>0</v>
      </c>
      <c r="C680">
        <f t="shared" si="10"/>
        <v>0</v>
      </c>
    </row>
    <row r="681" spans="1:3" x14ac:dyDescent="0.25">
      <c r="A681" s="4">
        <v>681</v>
      </c>
      <c r="B681" s="2">
        <v>1</v>
      </c>
      <c r="C681">
        <f t="shared" si="10"/>
        <v>1</v>
      </c>
    </row>
    <row r="682" spans="1:3" x14ac:dyDescent="0.25">
      <c r="A682" s="4">
        <v>682</v>
      </c>
      <c r="B682" s="2">
        <v>0</v>
      </c>
      <c r="C682">
        <f t="shared" si="10"/>
        <v>0</v>
      </c>
    </row>
    <row r="683" spans="1:3" x14ac:dyDescent="0.25">
      <c r="A683" s="4">
        <v>683</v>
      </c>
      <c r="B683" s="2">
        <v>1</v>
      </c>
      <c r="C683">
        <f t="shared" si="10"/>
        <v>1</v>
      </c>
    </row>
    <row r="684" spans="1:3" x14ac:dyDescent="0.25">
      <c r="A684" s="4">
        <v>684</v>
      </c>
      <c r="B684" s="2">
        <v>1</v>
      </c>
      <c r="C684">
        <f t="shared" si="10"/>
        <v>2</v>
      </c>
    </row>
    <row r="685" spans="1:3" x14ac:dyDescent="0.25">
      <c r="A685" s="4">
        <v>685</v>
      </c>
      <c r="B685" s="2">
        <v>0</v>
      </c>
      <c r="C685">
        <f t="shared" si="10"/>
        <v>0</v>
      </c>
    </row>
    <row r="686" spans="1:3" x14ac:dyDescent="0.25">
      <c r="A686" s="4">
        <v>686</v>
      </c>
      <c r="B686" s="2">
        <v>0</v>
      </c>
      <c r="C686">
        <f t="shared" si="10"/>
        <v>0</v>
      </c>
    </row>
    <row r="687" spans="1:3" x14ac:dyDescent="0.25">
      <c r="A687" s="4">
        <v>687</v>
      </c>
      <c r="B687" s="2">
        <v>0</v>
      </c>
      <c r="C687">
        <f t="shared" si="10"/>
        <v>0</v>
      </c>
    </row>
    <row r="688" spans="1:3" x14ac:dyDescent="0.25">
      <c r="A688" s="4">
        <v>688</v>
      </c>
      <c r="B688" s="2">
        <v>1</v>
      </c>
      <c r="C688">
        <f t="shared" si="10"/>
        <v>1</v>
      </c>
    </row>
    <row r="689" spans="1:3" x14ac:dyDescent="0.25">
      <c r="A689" s="4">
        <v>689</v>
      </c>
      <c r="B689" s="2">
        <v>0</v>
      </c>
      <c r="C689">
        <f t="shared" si="10"/>
        <v>0</v>
      </c>
    </row>
    <row r="690" spans="1:3" x14ac:dyDescent="0.25">
      <c r="A690" s="4">
        <v>690</v>
      </c>
      <c r="B690" s="2">
        <v>1</v>
      </c>
      <c r="C690">
        <f t="shared" si="10"/>
        <v>1</v>
      </c>
    </row>
    <row r="691" spans="1:3" x14ac:dyDescent="0.25">
      <c r="A691" s="4">
        <v>691</v>
      </c>
      <c r="B691" s="2">
        <v>0</v>
      </c>
      <c r="C691">
        <f t="shared" si="10"/>
        <v>0</v>
      </c>
    </row>
    <row r="692" spans="1:3" x14ac:dyDescent="0.25">
      <c r="A692" s="4">
        <v>692</v>
      </c>
      <c r="B692" s="2">
        <v>0</v>
      </c>
      <c r="C692">
        <f t="shared" si="10"/>
        <v>0</v>
      </c>
    </row>
    <row r="693" spans="1:3" x14ac:dyDescent="0.25">
      <c r="A693" s="4">
        <v>693</v>
      </c>
      <c r="B693" s="2">
        <v>0</v>
      </c>
      <c r="C693">
        <f t="shared" si="10"/>
        <v>0</v>
      </c>
    </row>
    <row r="694" spans="1:3" x14ac:dyDescent="0.25">
      <c r="A694" s="4">
        <v>694</v>
      </c>
      <c r="B694" s="2">
        <v>1</v>
      </c>
      <c r="C694">
        <f t="shared" si="10"/>
        <v>1</v>
      </c>
    </row>
    <row r="695" spans="1:3" x14ac:dyDescent="0.25">
      <c r="A695" s="4">
        <v>695</v>
      </c>
      <c r="B695" s="2">
        <v>0</v>
      </c>
      <c r="C695">
        <f t="shared" si="10"/>
        <v>0</v>
      </c>
    </row>
    <row r="696" spans="1:3" x14ac:dyDescent="0.25">
      <c r="A696" s="4">
        <v>696</v>
      </c>
      <c r="B696" s="2">
        <v>0</v>
      </c>
      <c r="C696">
        <f t="shared" si="10"/>
        <v>0</v>
      </c>
    </row>
    <row r="697" spans="1:3" x14ac:dyDescent="0.25">
      <c r="A697" s="4">
        <v>697</v>
      </c>
      <c r="B697" s="2">
        <v>0</v>
      </c>
      <c r="C697">
        <f t="shared" si="10"/>
        <v>0</v>
      </c>
    </row>
    <row r="698" spans="1:3" x14ac:dyDescent="0.25">
      <c r="A698" s="4">
        <v>698</v>
      </c>
      <c r="B698" s="2">
        <v>0</v>
      </c>
      <c r="C698">
        <f t="shared" si="10"/>
        <v>0</v>
      </c>
    </row>
    <row r="699" spans="1:3" x14ac:dyDescent="0.25">
      <c r="A699" s="4">
        <v>699</v>
      </c>
      <c r="B699" s="2">
        <v>0</v>
      </c>
      <c r="C699">
        <f t="shared" si="10"/>
        <v>0</v>
      </c>
    </row>
    <row r="700" spans="1:3" x14ac:dyDescent="0.25">
      <c r="A700" s="4">
        <v>700</v>
      </c>
      <c r="B700" s="2">
        <v>1</v>
      </c>
      <c r="C700">
        <f t="shared" si="10"/>
        <v>1</v>
      </c>
    </row>
    <row r="701" spans="1:3" x14ac:dyDescent="0.25">
      <c r="A701" s="4">
        <v>701</v>
      </c>
      <c r="B701" s="2">
        <v>0</v>
      </c>
      <c r="C701">
        <f t="shared" si="10"/>
        <v>0</v>
      </c>
    </row>
    <row r="702" spans="1:3" x14ac:dyDescent="0.25">
      <c r="A702" s="4">
        <v>702</v>
      </c>
      <c r="B702" s="2">
        <v>1</v>
      </c>
      <c r="C702">
        <f t="shared" si="10"/>
        <v>1</v>
      </c>
    </row>
    <row r="703" spans="1:3" x14ac:dyDescent="0.25">
      <c r="A703" s="4">
        <v>703</v>
      </c>
      <c r="B703" s="2">
        <v>0</v>
      </c>
      <c r="C703">
        <f t="shared" si="10"/>
        <v>0</v>
      </c>
    </row>
    <row r="704" spans="1:3" x14ac:dyDescent="0.25">
      <c r="A704" s="4">
        <v>704</v>
      </c>
      <c r="B704" s="2">
        <v>0</v>
      </c>
      <c r="C704">
        <f t="shared" si="10"/>
        <v>0</v>
      </c>
    </row>
    <row r="705" spans="1:3" x14ac:dyDescent="0.25">
      <c r="A705" s="4">
        <v>705</v>
      </c>
      <c r="B705" s="2">
        <v>0</v>
      </c>
      <c r="C705">
        <f t="shared" si="10"/>
        <v>0</v>
      </c>
    </row>
    <row r="706" spans="1:3" x14ac:dyDescent="0.25">
      <c r="A706" s="4">
        <v>706</v>
      </c>
      <c r="B706" s="2">
        <v>0</v>
      </c>
      <c r="C706">
        <f t="shared" si="10"/>
        <v>0</v>
      </c>
    </row>
    <row r="707" spans="1:3" x14ac:dyDescent="0.25">
      <c r="A707" s="4">
        <v>707</v>
      </c>
      <c r="B707" s="2">
        <v>0</v>
      </c>
      <c r="C707">
        <f t="shared" ref="C707:C756" si="11">IF(B707=1, C706+1,0)</f>
        <v>0</v>
      </c>
    </row>
    <row r="708" spans="1:3" x14ac:dyDescent="0.25">
      <c r="A708" s="4">
        <v>708</v>
      </c>
      <c r="B708" s="2">
        <v>1</v>
      </c>
      <c r="C708">
        <f t="shared" si="11"/>
        <v>1</v>
      </c>
    </row>
    <row r="709" spans="1:3" x14ac:dyDescent="0.25">
      <c r="A709" s="4">
        <v>709</v>
      </c>
      <c r="B709" s="2">
        <v>1</v>
      </c>
      <c r="C709">
        <f t="shared" si="11"/>
        <v>2</v>
      </c>
    </row>
    <row r="710" spans="1:3" x14ac:dyDescent="0.25">
      <c r="A710" s="4">
        <v>710</v>
      </c>
      <c r="B710" s="2">
        <v>0</v>
      </c>
      <c r="C710">
        <f t="shared" si="11"/>
        <v>0</v>
      </c>
    </row>
    <row r="711" spans="1:3" x14ac:dyDescent="0.25">
      <c r="A711" s="4">
        <v>711</v>
      </c>
      <c r="B711" s="2">
        <v>0</v>
      </c>
      <c r="C711">
        <f t="shared" si="11"/>
        <v>0</v>
      </c>
    </row>
    <row r="712" spans="1:3" x14ac:dyDescent="0.25">
      <c r="A712" s="4">
        <v>712</v>
      </c>
      <c r="B712" s="2">
        <v>0</v>
      </c>
      <c r="C712">
        <f t="shared" si="11"/>
        <v>0</v>
      </c>
    </row>
    <row r="713" spans="1:3" x14ac:dyDescent="0.25">
      <c r="A713" s="4">
        <v>713</v>
      </c>
      <c r="B713" s="2">
        <v>1</v>
      </c>
      <c r="C713">
        <f t="shared" si="11"/>
        <v>1</v>
      </c>
    </row>
    <row r="714" spans="1:3" x14ac:dyDescent="0.25">
      <c r="A714" s="4">
        <v>714</v>
      </c>
      <c r="B714" s="2">
        <v>0</v>
      </c>
      <c r="C714">
        <f t="shared" si="11"/>
        <v>0</v>
      </c>
    </row>
    <row r="715" spans="1:3" x14ac:dyDescent="0.25">
      <c r="A715" s="4">
        <v>715</v>
      </c>
      <c r="B715" s="2">
        <v>0</v>
      </c>
      <c r="C715">
        <f t="shared" si="11"/>
        <v>0</v>
      </c>
    </row>
    <row r="716" spans="1:3" x14ac:dyDescent="0.25">
      <c r="A716" s="4">
        <v>716</v>
      </c>
      <c r="B716" s="2">
        <v>0</v>
      </c>
      <c r="C716">
        <f t="shared" si="11"/>
        <v>0</v>
      </c>
    </row>
    <row r="717" spans="1:3" x14ac:dyDescent="0.25">
      <c r="A717" s="4">
        <v>717</v>
      </c>
      <c r="B717" s="2">
        <v>0</v>
      </c>
      <c r="C717">
        <f t="shared" si="11"/>
        <v>0</v>
      </c>
    </row>
    <row r="718" spans="1:3" x14ac:dyDescent="0.25">
      <c r="A718" s="4">
        <v>718</v>
      </c>
      <c r="B718" s="2">
        <v>0</v>
      </c>
      <c r="C718">
        <f t="shared" si="11"/>
        <v>0</v>
      </c>
    </row>
    <row r="719" spans="1:3" x14ac:dyDescent="0.25">
      <c r="A719" s="4">
        <v>719</v>
      </c>
      <c r="B719" s="2">
        <v>1</v>
      </c>
      <c r="C719">
        <f t="shared" si="11"/>
        <v>1</v>
      </c>
    </row>
    <row r="720" spans="1:3" x14ac:dyDescent="0.25">
      <c r="A720" s="4">
        <v>720</v>
      </c>
      <c r="B720" s="2">
        <v>0</v>
      </c>
      <c r="C720">
        <f t="shared" si="11"/>
        <v>0</v>
      </c>
    </row>
    <row r="721" spans="1:3" x14ac:dyDescent="0.25">
      <c r="A721" s="4">
        <v>721</v>
      </c>
      <c r="B721" s="2">
        <v>0</v>
      </c>
      <c r="C721">
        <f t="shared" si="11"/>
        <v>0</v>
      </c>
    </row>
    <row r="722" spans="1:3" x14ac:dyDescent="0.25">
      <c r="A722" s="4">
        <v>722</v>
      </c>
      <c r="B722" s="2">
        <v>1</v>
      </c>
      <c r="C722">
        <f t="shared" si="11"/>
        <v>1</v>
      </c>
    </row>
    <row r="723" spans="1:3" x14ac:dyDescent="0.25">
      <c r="A723" s="4">
        <v>723</v>
      </c>
      <c r="B723" s="2">
        <v>0</v>
      </c>
      <c r="C723">
        <f t="shared" si="11"/>
        <v>0</v>
      </c>
    </row>
    <row r="724" spans="1:3" x14ac:dyDescent="0.25">
      <c r="A724" s="4">
        <v>724</v>
      </c>
      <c r="B724" s="2">
        <v>0</v>
      </c>
      <c r="C724">
        <f t="shared" si="11"/>
        <v>0</v>
      </c>
    </row>
    <row r="725" spans="1:3" x14ac:dyDescent="0.25">
      <c r="A725" s="4">
        <v>725</v>
      </c>
      <c r="B725" s="2">
        <v>0</v>
      </c>
      <c r="C725">
        <f t="shared" si="11"/>
        <v>0</v>
      </c>
    </row>
    <row r="726" spans="1:3" x14ac:dyDescent="0.25">
      <c r="A726" s="4">
        <v>726</v>
      </c>
      <c r="B726" s="2">
        <v>1</v>
      </c>
      <c r="C726">
        <f t="shared" si="11"/>
        <v>1</v>
      </c>
    </row>
    <row r="727" spans="1:3" x14ac:dyDescent="0.25">
      <c r="A727" s="4">
        <v>727</v>
      </c>
      <c r="B727" s="2">
        <v>0</v>
      </c>
      <c r="C727">
        <f t="shared" si="11"/>
        <v>0</v>
      </c>
    </row>
    <row r="728" spans="1:3" x14ac:dyDescent="0.25">
      <c r="A728" s="4">
        <v>728</v>
      </c>
      <c r="B728" s="2">
        <v>0</v>
      </c>
      <c r="C728">
        <f t="shared" si="11"/>
        <v>0</v>
      </c>
    </row>
    <row r="729" spans="1:3" x14ac:dyDescent="0.25">
      <c r="A729" s="4">
        <v>729</v>
      </c>
      <c r="B729" s="2">
        <v>1</v>
      </c>
      <c r="C729">
        <f t="shared" si="11"/>
        <v>1</v>
      </c>
    </row>
    <row r="730" spans="1:3" x14ac:dyDescent="0.25">
      <c r="A730" s="4">
        <v>730</v>
      </c>
      <c r="B730" s="2">
        <v>0</v>
      </c>
      <c r="C730">
        <f t="shared" si="11"/>
        <v>0</v>
      </c>
    </row>
    <row r="731" spans="1:3" x14ac:dyDescent="0.25">
      <c r="A731" s="4">
        <v>731</v>
      </c>
      <c r="B731" s="2">
        <v>0</v>
      </c>
      <c r="C731">
        <f t="shared" si="11"/>
        <v>0</v>
      </c>
    </row>
    <row r="732" spans="1:3" x14ac:dyDescent="0.25">
      <c r="A732" s="4">
        <v>732</v>
      </c>
      <c r="B732" s="2">
        <v>1</v>
      </c>
      <c r="C732">
        <f t="shared" si="11"/>
        <v>1</v>
      </c>
    </row>
    <row r="733" spans="1:3" x14ac:dyDescent="0.25">
      <c r="A733" s="4">
        <v>733</v>
      </c>
      <c r="B733" s="2">
        <v>0</v>
      </c>
      <c r="C733">
        <f t="shared" si="11"/>
        <v>0</v>
      </c>
    </row>
    <row r="734" spans="1:3" x14ac:dyDescent="0.25">
      <c r="A734" s="4">
        <v>734</v>
      </c>
      <c r="B734" s="2">
        <v>1</v>
      </c>
      <c r="C734">
        <f t="shared" si="11"/>
        <v>1</v>
      </c>
    </row>
    <row r="735" spans="1:3" x14ac:dyDescent="0.25">
      <c r="A735" s="4">
        <v>735</v>
      </c>
      <c r="B735" s="2">
        <v>0</v>
      </c>
      <c r="C735">
        <f t="shared" si="11"/>
        <v>0</v>
      </c>
    </row>
    <row r="736" spans="1:3" x14ac:dyDescent="0.25">
      <c r="A736" s="4">
        <v>736</v>
      </c>
      <c r="B736" s="2">
        <v>1</v>
      </c>
      <c r="C736">
        <f t="shared" si="11"/>
        <v>1</v>
      </c>
    </row>
    <row r="737" spans="1:3" x14ac:dyDescent="0.25">
      <c r="A737" s="4">
        <v>737</v>
      </c>
      <c r="B737" s="2">
        <v>0</v>
      </c>
      <c r="C737">
        <f t="shared" si="11"/>
        <v>0</v>
      </c>
    </row>
    <row r="738" spans="1:3" x14ac:dyDescent="0.25">
      <c r="A738" s="4">
        <v>738</v>
      </c>
      <c r="B738" s="2">
        <v>0</v>
      </c>
      <c r="C738">
        <f t="shared" si="11"/>
        <v>0</v>
      </c>
    </row>
    <row r="739" spans="1:3" x14ac:dyDescent="0.25">
      <c r="A739" s="4">
        <v>739</v>
      </c>
      <c r="B739" s="2">
        <v>1</v>
      </c>
      <c r="C739">
        <f t="shared" si="11"/>
        <v>1</v>
      </c>
    </row>
    <row r="740" spans="1:3" x14ac:dyDescent="0.25">
      <c r="A740" s="4">
        <v>740</v>
      </c>
      <c r="B740" s="2">
        <v>1</v>
      </c>
      <c r="C740">
        <f t="shared" si="11"/>
        <v>2</v>
      </c>
    </row>
    <row r="741" spans="1:3" x14ac:dyDescent="0.25">
      <c r="A741" s="4">
        <v>741</v>
      </c>
      <c r="B741" s="2">
        <v>0</v>
      </c>
      <c r="C741">
        <f t="shared" si="11"/>
        <v>0</v>
      </c>
    </row>
    <row r="742" spans="1:3" x14ac:dyDescent="0.25">
      <c r="A742" s="4">
        <v>742</v>
      </c>
      <c r="B742" s="2">
        <v>0</v>
      </c>
      <c r="C742">
        <f t="shared" si="11"/>
        <v>0</v>
      </c>
    </row>
    <row r="743" spans="1:3" x14ac:dyDescent="0.25">
      <c r="A743" s="4">
        <v>743</v>
      </c>
      <c r="B743" s="2">
        <v>0</v>
      </c>
      <c r="C743">
        <f t="shared" si="11"/>
        <v>0</v>
      </c>
    </row>
    <row r="744" spans="1:3" x14ac:dyDescent="0.25">
      <c r="A744" s="4">
        <v>744</v>
      </c>
      <c r="B744" s="2">
        <v>0</v>
      </c>
      <c r="C744">
        <f t="shared" si="11"/>
        <v>0</v>
      </c>
    </row>
    <row r="745" spans="1:3" x14ac:dyDescent="0.25">
      <c r="A745" s="4">
        <v>745</v>
      </c>
      <c r="B745" s="2">
        <v>0</v>
      </c>
      <c r="C745">
        <f t="shared" si="11"/>
        <v>0</v>
      </c>
    </row>
    <row r="746" spans="1:3" x14ac:dyDescent="0.25">
      <c r="A746" s="4">
        <v>746</v>
      </c>
      <c r="B746" s="2">
        <v>1</v>
      </c>
      <c r="C746">
        <f t="shared" si="11"/>
        <v>1</v>
      </c>
    </row>
    <row r="747" spans="1:3" x14ac:dyDescent="0.25">
      <c r="A747" s="4">
        <v>747</v>
      </c>
      <c r="B747" s="2">
        <v>0</v>
      </c>
      <c r="C747">
        <f t="shared" si="11"/>
        <v>0</v>
      </c>
    </row>
    <row r="748" spans="1:3" x14ac:dyDescent="0.25">
      <c r="A748" s="4">
        <v>748</v>
      </c>
      <c r="B748" s="2">
        <v>1</v>
      </c>
      <c r="C748">
        <f t="shared" si="11"/>
        <v>1</v>
      </c>
    </row>
    <row r="749" spans="1:3" x14ac:dyDescent="0.25">
      <c r="A749" s="4">
        <v>749</v>
      </c>
      <c r="B749" s="2">
        <v>0</v>
      </c>
      <c r="C749">
        <f t="shared" si="11"/>
        <v>0</v>
      </c>
    </row>
    <row r="750" spans="1:3" x14ac:dyDescent="0.25">
      <c r="A750" s="4">
        <v>750</v>
      </c>
      <c r="B750" s="2">
        <v>0</v>
      </c>
      <c r="C750">
        <f t="shared" si="11"/>
        <v>0</v>
      </c>
    </row>
    <row r="751" spans="1:3" x14ac:dyDescent="0.25">
      <c r="A751" s="4">
        <v>751</v>
      </c>
      <c r="B751" s="2">
        <v>1</v>
      </c>
      <c r="C751">
        <f t="shared" si="11"/>
        <v>1</v>
      </c>
    </row>
    <row r="752" spans="1:3" x14ac:dyDescent="0.25">
      <c r="A752" s="4">
        <v>752</v>
      </c>
      <c r="B752" s="2">
        <v>0</v>
      </c>
      <c r="C752">
        <f t="shared" si="11"/>
        <v>0</v>
      </c>
    </row>
    <row r="753" spans="1:3" x14ac:dyDescent="0.25">
      <c r="A753" s="4">
        <v>753</v>
      </c>
      <c r="B753" s="2">
        <v>0</v>
      </c>
      <c r="C753">
        <f t="shared" si="11"/>
        <v>0</v>
      </c>
    </row>
    <row r="754" spans="1:3" x14ac:dyDescent="0.25">
      <c r="A754" s="4">
        <v>754</v>
      </c>
      <c r="B754" s="2">
        <v>0</v>
      </c>
      <c r="C754">
        <f t="shared" si="11"/>
        <v>0</v>
      </c>
    </row>
    <row r="755" spans="1:3" x14ac:dyDescent="0.25">
      <c r="A755" s="4">
        <v>755</v>
      </c>
      <c r="B755" s="2">
        <v>0</v>
      </c>
      <c r="C755">
        <f t="shared" si="11"/>
        <v>0</v>
      </c>
    </row>
    <row r="756" spans="1:3" x14ac:dyDescent="0.25">
      <c r="A756" s="5" t="s">
        <v>9</v>
      </c>
      <c r="B756" s="6">
        <v>222</v>
      </c>
      <c r="C756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S g t 3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S g t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L d 1 b Y 8 C R E X g E A A B I E A A A T A B w A R m 9 y b X V s Y X M v U 2 V j d G l v b j E u b S C i G A A o o B Q A A A A A A A A A A A A A A A A A A A A A A A A A A A D t k s F O A j E Q h s 9 u w j s 0 5 b K b b D Z C 0 I N m D w Y 0 e i E a 8 C I Y U 3 Z H b G g 7 m 7 Y r 7 B I v v B I n E 2 + E 9 7 K w K h w 0 8 a 6 9 t P M 3 / e a f m R p I L E d F e t X e O K 1 5 N c 8 8 M Q 0 p M T j h J C Y C b M 0 j b q 1 f 9 W q Z r h f o x L Z 5 j j q Y 5 B K U 9 S + 4 g K i N y r r A + L R 9 M r w 1 o M 2 w H B W G D z t g J h a z 4 Q Y X 2 Z m l Q T j o g O C S W 9 A x P a A h a a P I p T J x K y T n K s G U q 3 H c a B 4 d h u Q m R w s 9 W w i I d 8 e o i w r u g 7 C y V a d d N l 4 v V s u p s 4 s k w 3 R a r N 9 M i a q Q L i o 5 S g 7 U e e 6 z k X t 7 r V E 6 0 C W w 1 H n 0 v 4 o K y e D j 6 k y I X s I E 0 y a 2 O t 9 P d O d I y r U J i S 2 y H b K v m T K P q G V V R 7 / I w P i / s x X O 5 1 T p h 5 J J n G 7 Y z H X j S t n j V r S h v I R k T l N m N 6 r L C M S d K 1 G y M S s L 9 a l b m N m t 7 i B i g i b 5 k f g S 1 D y u v i 9 o f / h 1 u h 2 / 3 w z o / x / 4 S 3 / g H V B L A Q I t A B Q A A g A I A E o L d 1 b e 6 Y d r p A A A A P Y A A A A S A A A A A A A A A A A A A A A A A A A A A A B D b 2 5 m a W c v U G F j a 2 F n Z S 5 4 b W x Q S w E C L Q A U A A I A C A B K C 3 d W D 8 r p q 6 Q A A A D p A A A A E w A A A A A A A A A A A A A A A A D w A A A A W 0 N v b n R l b n R f V H l w Z X N d L n h t b F B L A Q I t A B Q A A g A I A E o L d 1 b Y 8 C R E X g E A A B I E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S A A A A A A A A 2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j M 6 M z E 6 N D M u O D M w M T g 3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y V D I z O j M x O j Q z L j g z M D E 4 N z J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F 5 b N D D 6 F T p Q e J 1 Y h 4 n p i A A A A A A I A A A A A A B B m A A A A A Q A A I A A A A G D L m e q B J j C l G n p V c P q X a + S M s O z m P u 6 y e h s F I / 6 0 h c t p A A A A A A 6 A A A A A A g A A I A A A A O W z T s i I U i R T a K m 4 v o B o o s V u v H E S n 5 D s t K G R 1 1 J z p f G l U A A A A G n T i 4 n a Y V G 8 D M U H R z E I 8 D 3 z 5 k T U x c A x W P F p a O a L s 7 R 9 P w H 2 o Z p P j h x h S r 7 N M N 1 z O 8 I Y U p Y 6 e x g 3 V h M 0 h V h C M m 0 p L d J l a h U 5 0 a M q c s F T a Y F 5 Q A A A A C r R x D 4 + u x 8 z 8 Q 0 I z l d q E Q l / f H N v O z o 5 w X T l o e v v 8 M i S f e z w V v i f X Z N 8 z 5 U v d b q 5 L q T M y x + x s 4 z l M Q N b S e P 9 8 M Y = < / D a t a M a s h u p > 
</file>

<file path=customXml/itemProps1.xml><?xml version="1.0" encoding="utf-8"?>
<ds:datastoreItem xmlns:ds="http://schemas.openxmlformats.org/officeDocument/2006/customXml" ds:itemID="{B852B3BC-8F6F-4E72-9E82-6D0B0B93C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soki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2023-03-22T23:31:05Z</dcterms:created>
  <dcterms:modified xsi:type="dcterms:W3CDTF">2023-03-23T00:29:17Z</dcterms:modified>
</cp:coreProperties>
</file>